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ok Kumar\Desktop\02-Homework\01-Excel\Instructions\"/>
    </mc:Choice>
  </mc:AlternateContent>
  <xr:revisionPtr revIDLastSave="0" documentId="13_ncr:1_{5BD340A2-00CD-4A7F-B3F4-F34FC6013865}" xr6:coauthVersionLast="45" xr6:coauthVersionMax="45" xr10:uidLastSave="{00000000-0000-0000-0000-000000000000}"/>
  <bookViews>
    <workbookView xWindow="-120" yWindow="-120" windowWidth="20730" windowHeight="1116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definedNames>
    <definedName name="_xlnm._FilterDatabase" localSheetId="0" hidden="1">Sheet1!$A$1:$T$4115</definedName>
    <definedName name="GoalRange">Sheet1!$D:$D</definedName>
    <definedName name="StateRange">Sheet1!$F:$F</definedName>
  </definedNames>
  <calcPr calcId="191029"/>
  <pivotCaches>
    <pivotCache cacheId="0" r:id="rId6"/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13" i="5"/>
  <c r="E3" i="5"/>
  <c r="E4" i="5"/>
  <c r="E5" i="5"/>
  <c r="E6" i="5"/>
  <c r="E7" i="5"/>
  <c r="E8" i="5"/>
  <c r="E9" i="5"/>
  <c r="E10" i="5"/>
  <c r="E11" i="5"/>
  <c r="E12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9" i="5"/>
  <c r="C10" i="5"/>
  <c r="C11" i="5"/>
  <c r="C8" i="5"/>
  <c r="C7" i="5"/>
  <c r="C6" i="5"/>
  <c r="C5" i="5"/>
  <c r="C4" i="5"/>
  <c r="C3" i="5"/>
  <c r="C2" i="5"/>
  <c r="B3" i="5"/>
  <c r="B4" i="5"/>
  <c r="B5" i="5"/>
  <c r="B6" i="5"/>
  <c r="B7" i="5"/>
  <c r="B8" i="5"/>
  <c r="B9" i="5"/>
  <c r="B10" i="5"/>
  <c r="B11" i="5"/>
  <c r="B12" i="5"/>
  <c r="B1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<sst xmlns="http://schemas.openxmlformats.org/spreadsheetml/2006/main" count="33049" uniqueCount="8401">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</sst>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3" fillId="0" borderId="0" xfId="2" applyFont="1"/>
    <xf numFmtId="9" fontId="0" fillId="0" borderId="0" xfId="2" applyFont="1"/>
    <xf numFmtId="9" fontId="0" fillId="0" borderId="0" xfId="0" applyNumberFormat="1"/>
    <xf numFmtId="9" fontId="3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77-45A6-BCE0-E5BD2C48EA78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77-45A6-BCE0-E5BD2C48EA78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77-45A6-BCE0-E5BD2C48EA78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77-45A6-BCE0-E5BD2C48E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9181775"/>
        <c:axId val="261894959"/>
      </c:barChart>
      <c:catAx>
        <c:axId val="38918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894959"/>
        <c:crosses val="autoZero"/>
        <c:auto val="1"/>
        <c:lblAlgn val="ctr"/>
        <c:lblOffset val="100"/>
        <c:noMultiLvlLbl val="0"/>
      </c:catAx>
      <c:valAx>
        <c:axId val="26189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18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19-41E7-9A09-0794AEEDA4E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19-41E7-9A09-0794AEEDA4E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19-41E7-9A09-0794AEEDA4E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19-41E7-9A09-0794AEEDA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3346031"/>
        <c:axId val="261892879"/>
      </c:barChart>
      <c:catAx>
        <c:axId val="38334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892879"/>
        <c:crosses val="autoZero"/>
        <c:auto val="1"/>
        <c:lblAlgn val="ctr"/>
        <c:lblOffset val="100"/>
        <c:noMultiLvlLbl val="0"/>
      </c:catAx>
      <c:valAx>
        <c:axId val="26189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46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2C-4F4C-80DC-BB84DC3E258F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2C-4F4C-80DC-BB84DC3E258F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2C-4F4C-80DC-BB84DC3E258F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234</c:v>
                </c:pt>
                <c:pt idx="5">
                  <c:v>210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2C-4F4C-80DC-BB84DC3E25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1838112"/>
        <c:axId val="354240896"/>
      </c:lineChart>
      <c:catAx>
        <c:axId val="49183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240896"/>
        <c:crosses val="autoZero"/>
        <c:auto val="1"/>
        <c:lblAlgn val="ctr"/>
        <c:lblOffset val="100"/>
        <c:noMultiLvlLbl val="0"/>
      </c:catAx>
      <c:valAx>
        <c:axId val="35424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3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>
        <c:manualLayout>
          <c:xMode val="edge"/>
          <c:yMode val="edge"/>
          <c:x val="0.276159667541557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1-4BDC-B72B-4D71D304FEAF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31-4BDC-B72B-4D71D304FEAF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31-4BDC-B72B-4D71D304F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3746016"/>
        <c:axId val="512177088"/>
      </c:lineChart>
      <c:catAx>
        <c:axId val="56374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177088"/>
        <c:crosses val="autoZero"/>
        <c:auto val="1"/>
        <c:lblAlgn val="ctr"/>
        <c:lblOffset val="100"/>
        <c:noMultiLvlLbl val="0"/>
      </c:catAx>
      <c:valAx>
        <c:axId val="51217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74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380999</xdr:colOff>
      <xdr:row>1</xdr:row>
      <xdr:rowOff>80962</xdr:rowOff>
    </xdr:from>
    <xdr:to>
      <xdr:col>15</xdr:col>
      <xdr:colOff>447675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BFA1F1-B0BE-4D55-A1F1-FF40AE543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3</xdr:row>
      <xdr:rowOff>176211</xdr:rowOff>
    </xdr:from>
    <xdr:to>
      <xdr:col>15</xdr:col>
      <xdr:colOff>485775</xdr:colOff>
      <xdr:row>25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C45007-2D53-4DC8-AC47-7EC16E83F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1</xdr:row>
      <xdr:rowOff>133350</xdr:rowOff>
    </xdr:from>
    <xdr:to>
      <xdr:col>18</xdr:col>
      <xdr:colOff>409575</xdr:colOff>
      <xdr:row>20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F02A3D-A8F9-4434-9773-E8A10F368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13</xdr:row>
      <xdr:rowOff>138112</xdr:rowOff>
    </xdr:from>
    <xdr:to>
      <xdr:col>9</xdr:col>
      <xdr:colOff>381000</xdr:colOff>
      <xdr:row>31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1A3DD0-F707-4443-A59C-3672168CF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ok Kumar" refreshedDate="44100.010213310183" createdVersion="6" refreshedVersion="6" minRefreshableVersion="3" recordCount="4114" xr:uid="{2A60FF56-11BD-40DF-8888-46D48B7F19B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ok Kumar" refreshedDate="44100.034880324078" createdVersion="6" refreshedVersion="6" minRefreshableVersion="3" recordCount="4114" xr:uid="{B02043E8-4476-44CB-BA77-7BC891B9F57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3">
        <d v="2015-06-22T00:10:11"/>
        <d v="2017-01-31T14:24:43"/>
        <d v="2016-02-05T16:51:23"/>
        <d v="2014-07-08T12:21:47"/>
        <d v="2015-11-19T20:01:19"/>
        <d v="2016-07-12T22:23:27"/>
        <d v="2016-04-08T22:40:12"/>
        <d v="2016-05-26T01:07:47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n v="1437620400"/>
    <x v="0"/>
    <x v="0"/>
    <n v="182"/>
    <x v="0"/>
    <x v="0"/>
    <n v="137"/>
    <n v="63.92"/>
    <x v="0"/>
    <x v="0"/>
  </r>
  <r>
    <n v="1"/>
    <x v="1"/>
    <x v="1"/>
    <n v="10275"/>
    <n v="14653"/>
    <x v="0"/>
    <x v="0"/>
    <s v="USD"/>
    <n v="1488464683"/>
    <x v="1"/>
    <x v="0"/>
    <n v="79"/>
    <x v="0"/>
    <x v="0"/>
    <n v="143"/>
    <n v="185.48"/>
    <x v="0"/>
    <x v="0"/>
  </r>
  <r>
    <n v="2"/>
    <x v="2"/>
    <x v="2"/>
    <n v="500"/>
    <n v="525"/>
    <x v="0"/>
    <x v="1"/>
    <s v="GBP"/>
    <n v="1455555083"/>
    <x v="2"/>
    <x v="0"/>
    <n v="35"/>
    <x v="0"/>
    <x v="0"/>
    <n v="105"/>
    <n v="15"/>
    <x v="0"/>
    <x v="0"/>
  </r>
  <r>
    <n v="3"/>
    <x v="3"/>
    <x v="3"/>
    <n v="10000"/>
    <n v="10390"/>
    <x v="0"/>
    <x v="0"/>
    <s v="USD"/>
    <n v="1407414107"/>
    <x v="3"/>
    <x v="0"/>
    <n v="150"/>
    <x v="0"/>
    <x v="0"/>
    <n v="104"/>
    <n v="69.27"/>
    <x v="0"/>
    <x v="0"/>
  </r>
  <r>
    <n v="4"/>
    <x v="4"/>
    <x v="4"/>
    <n v="44000"/>
    <n v="54116.28"/>
    <x v="0"/>
    <x v="0"/>
    <s v="USD"/>
    <n v="1450555279"/>
    <x v="4"/>
    <x v="0"/>
    <n v="284"/>
    <x v="0"/>
    <x v="0"/>
    <n v="123"/>
    <n v="190.55"/>
    <x v="0"/>
    <x v="0"/>
  </r>
  <r>
    <n v="5"/>
    <x v="5"/>
    <x v="5"/>
    <n v="3999"/>
    <n v="4390"/>
    <x v="0"/>
    <x v="0"/>
    <s v="USD"/>
    <n v="1469770500"/>
    <x v="5"/>
    <x v="0"/>
    <n v="47"/>
    <x v="0"/>
    <x v="0"/>
    <n v="110"/>
    <n v="93.4"/>
    <x v="0"/>
    <x v="0"/>
  </r>
  <r>
    <n v="6"/>
    <x v="6"/>
    <x v="6"/>
    <n v="8000"/>
    <n v="8519"/>
    <x v="0"/>
    <x v="0"/>
    <s v="USD"/>
    <n v="1402710250"/>
    <x v="6"/>
    <x v="0"/>
    <n v="58"/>
    <x v="0"/>
    <x v="0"/>
    <n v="106"/>
    <n v="146.88"/>
    <x v="0"/>
    <x v="0"/>
  </r>
  <r>
    <n v="7"/>
    <x v="7"/>
    <x v="7"/>
    <n v="9000"/>
    <n v="9110"/>
    <x v="0"/>
    <x v="0"/>
    <s v="USD"/>
    <n v="1467680867"/>
    <x v="7"/>
    <x v="0"/>
    <n v="57"/>
    <x v="0"/>
    <x v="0"/>
    <n v="101"/>
    <n v="159.82"/>
    <x v="0"/>
    <x v="0"/>
  </r>
  <r>
    <n v="8"/>
    <x v="8"/>
    <x v="8"/>
    <n v="3500"/>
    <n v="3501.52"/>
    <x v="0"/>
    <x v="0"/>
    <s v="USD"/>
    <n v="1460754000"/>
    <x v="8"/>
    <x v="0"/>
    <n v="12"/>
    <x v="0"/>
    <x v="0"/>
    <n v="100"/>
    <n v="291.79000000000002"/>
    <x v="0"/>
    <x v="0"/>
  </r>
  <r>
    <n v="9"/>
    <x v="9"/>
    <x v="9"/>
    <n v="500"/>
    <n v="629.99"/>
    <x v="0"/>
    <x v="0"/>
    <s v="USD"/>
    <n v="1460860144"/>
    <x v="9"/>
    <x v="0"/>
    <n v="20"/>
    <x v="0"/>
    <x v="0"/>
    <n v="126"/>
    <n v="31.5"/>
    <x v="0"/>
    <x v="0"/>
  </r>
  <r>
    <n v="10"/>
    <x v="10"/>
    <x v="10"/>
    <n v="3000"/>
    <n v="3015"/>
    <x v="0"/>
    <x v="0"/>
    <s v="USD"/>
    <n v="1403660279"/>
    <x v="10"/>
    <x v="0"/>
    <n v="19"/>
    <x v="0"/>
    <x v="0"/>
    <n v="101"/>
    <n v="158.68"/>
    <x v="0"/>
    <x v="0"/>
  </r>
  <r>
    <n v="11"/>
    <x v="11"/>
    <x v="11"/>
    <n v="5000"/>
    <n v="6025"/>
    <x v="0"/>
    <x v="0"/>
    <s v="USD"/>
    <n v="1471834800"/>
    <x v="11"/>
    <x v="0"/>
    <n v="75"/>
    <x v="0"/>
    <x v="0"/>
    <n v="121"/>
    <n v="80.33"/>
    <x v="0"/>
    <x v="0"/>
  </r>
  <r>
    <n v="12"/>
    <x v="12"/>
    <x v="12"/>
    <n v="30000"/>
    <n v="49588"/>
    <x v="0"/>
    <x v="0"/>
    <s v="USD"/>
    <n v="1405479600"/>
    <x v="12"/>
    <x v="0"/>
    <n v="827"/>
    <x v="0"/>
    <x v="0"/>
    <n v="165"/>
    <n v="59.96"/>
    <x v="0"/>
    <x v="0"/>
  </r>
  <r>
    <n v="13"/>
    <x v="13"/>
    <x v="13"/>
    <n v="3500"/>
    <n v="5599"/>
    <x v="0"/>
    <x v="0"/>
    <s v="USD"/>
    <n v="1466713620"/>
    <x v="13"/>
    <x v="0"/>
    <n v="51"/>
    <x v="0"/>
    <x v="0"/>
    <n v="160"/>
    <n v="109.78"/>
    <x v="0"/>
    <x v="0"/>
  </r>
  <r>
    <n v="14"/>
    <x v="14"/>
    <x v="14"/>
    <n v="6000"/>
    <n v="6056"/>
    <x v="0"/>
    <x v="2"/>
    <s v="AUD"/>
    <n v="1405259940"/>
    <x v="14"/>
    <x v="0"/>
    <n v="41"/>
    <x v="0"/>
    <x v="0"/>
    <n v="101"/>
    <n v="147.71"/>
    <x v="0"/>
    <x v="0"/>
  </r>
  <r>
    <n v="15"/>
    <x v="15"/>
    <x v="15"/>
    <n v="2000"/>
    <n v="2132"/>
    <x v="0"/>
    <x v="3"/>
    <s v="EUR"/>
    <n v="1443384840"/>
    <x v="15"/>
    <x v="0"/>
    <n v="98"/>
    <x v="0"/>
    <x v="0"/>
    <n v="107"/>
    <n v="21.76"/>
    <x v="0"/>
    <x v="0"/>
  </r>
  <r>
    <n v="16"/>
    <x v="16"/>
    <x v="16"/>
    <n v="12000"/>
    <n v="12029"/>
    <x v="0"/>
    <x v="0"/>
    <s v="USD"/>
    <n v="1402896600"/>
    <x v="16"/>
    <x v="0"/>
    <n v="70"/>
    <x v="0"/>
    <x v="0"/>
    <n v="100"/>
    <n v="171.84"/>
    <x v="0"/>
    <x v="0"/>
  </r>
  <r>
    <n v="17"/>
    <x v="17"/>
    <x v="17"/>
    <n v="1500"/>
    <n v="1510"/>
    <x v="0"/>
    <x v="1"/>
    <s v="GBP"/>
    <n v="1415126022"/>
    <x v="17"/>
    <x v="0"/>
    <n v="36"/>
    <x v="0"/>
    <x v="0"/>
    <n v="101"/>
    <n v="41.94"/>
    <x v="0"/>
    <x v="0"/>
  </r>
  <r>
    <n v="18"/>
    <x v="18"/>
    <x v="18"/>
    <n v="30000"/>
    <n v="31896.33"/>
    <x v="0"/>
    <x v="0"/>
    <s v="USD"/>
    <n v="1410958856"/>
    <x v="18"/>
    <x v="0"/>
    <n v="342"/>
    <x v="0"/>
    <x v="0"/>
    <n v="106"/>
    <n v="93.26"/>
    <x v="0"/>
    <x v="0"/>
  </r>
  <r>
    <n v="19"/>
    <x v="19"/>
    <x v="19"/>
    <n v="850"/>
    <n v="1235"/>
    <x v="0"/>
    <x v="0"/>
    <s v="USD"/>
    <n v="1437420934"/>
    <x v="19"/>
    <x v="0"/>
    <n v="22"/>
    <x v="0"/>
    <x v="0"/>
    <n v="145"/>
    <n v="56.14"/>
    <x v="0"/>
    <x v="0"/>
  </r>
  <r>
    <n v="20"/>
    <x v="20"/>
    <x v="20"/>
    <n v="2000"/>
    <n v="2004"/>
    <x v="0"/>
    <x v="0"/>
    <s v="USD"/>
    <n v="1442167912"/>
    <x v="20"/>
    <x v="0"/>
    <n v="25"/>
    <x v="0"/>
    <x v="0"/>
    <n v="100"/>
    <n v="80.16"/>
    <x v="0"/>
    <x v="0"/>
  </r>
  <r>
    <n v="21"/>
    <x v="21"/>
    <x v="21"/>
    <n v="18500"/>
    <n v="20190"/>
    <x v="0"/>
    <x v="0"/>
    <s v="USD"/>
    <n v="1411743789"/>
    <x v="21"/>
    <x v="0"/>
    <n v="101"/>
    <x v="0"/>
    <x v="0"/>
    <n v="109"/>
    <n v="199.9"/>
    <x v="0"/>
    <x v="0"/>
  </r>
  <r>
    <n v="22"/>
    <x v="22"/>
    <x v="22"/>
    <n v="350"/>
    <n v="410"/>
    <x v="0"/>
    <x v="0"/>
    <s v="USD"/>
    <n v="1420099140"/>
    <x v="22"/>
    <x v="0"/>
    <n v="8"/>
    <x v="0"/>
    <x v="0"/>
    <n v="117"/>
    <n v="51.25"/>
    <x v="0"/>
    <x v="0"/>
  </r>
  <r>
    <n v="23"/>
    <x v="23"/>
    <x v="23"/>
    <n v="2000"/>
    <n v="2370"/>
    <x v="0"/>
    <x v="0"/>
    <s v="USD"/>
    <n v="1430407200"/>
    <x v="23"/>
    <x v="0"/>
    <n v="23"/>
    <x v="0"/>
    <x v="0"/>
    <n v="119"/>
    <n v="103.04"/>
    <x v="0"/>
    <x v="0"/>
  </r>
  <r>
    <n v="24"/>
    <x v="24"/>
    <x v="24"/>
    <n v="35000"/>
    <n v="38082.69"/>
    <x v="0"/>
    <x v="0"/>
    <s v="USD"/>
    <n v="1442345940"/>
    <x v="24"/>
    <x v="0"/>
    <n v="574"/>
    <x v="0"/>
    <x v="0"/>
    <n v="109"/>
    <n v="66.349999999999994"/>
    <x v="0"/>
    <x v="0"/>
  </r>
  <r>
    <n v="25"/>
    <x v="25"/>
    <x v="25"/>
    <n v="600"/>
    <n v="800"/>
    <x v="0"/>
    <x v="0"/>
    <s v="USD"/>
    <n v="1452299761"/>
    <x v="25"/>
    <x v="0"/>
    <n v="14"/>
    <x v="0"/>
    <x v="0"/>
    <n v="133"/>
    <n v="57.14"/>
    <x v="0"/>
    <x v="0"/>
  </r>
  <r>
    <n v="26"/>
    <x v="26"/>
    <x v="26"/>
    <n v="1250"/>
    <n v="1940"/>
    <x v="0"/>
    <x v="0"/>
    <s v="USD"/>
    <n v="1408278144"/>
    <x v="26"/>
    <x v="0"/>
    <n v="19"/>
    <x v="0"/>
    <x v="0"/>
    <n v="155"/>
    <n v="102.11"/>
    <x v="0"/>
    <x v="0"/>
  </r>
  <r>
    <n v="27"/>
    <x v="27"/>
    <x v="27"/>
    <n v="20000"/>
    <n v="22345"/>
    <x v="0"/>
    <x v="4"/>
    <s v="NZD"/>
    <n v="1416113833"/>
    <x v="27"/>
    <x v="0"/>
    <n v="150"/>
    <x v="0"/>
    <x v="0"/>
    <n v="112"/>
    <n v="148.97"/>
    <x v="0"/>
    <x v="0"/>
  </r>
  <r>
    <n v="28"/>
    <x v="28"/>
    <x v="28"/>
    <n v="12000"/>
    <n v="12042"/>
    <x v="0"/>
    <x v="0"/>
    <s v="USD"/>
    <n v="1450307284"/>
    <x v="28"/>
    <x v="0"/>
    <n v="71"/>
    <x v="0"/>
    <x v="0"/>
    <n v="100"/>
    <n v="169.61"/>
    <x v="0"/>
    <x v="0"/>
  </r>
  <r>
    <n v="29"/>
    <x v="29"/>
    <x v="29"/>
    <n v="3000"/>
    <n v="3700"/>
    <x v="0"/>
    <x v="1"/>
    <s v="GBP"/>
    <n v="1406045368"/>
    <x v="29"/>
    <x v="0"/>
    <n v="117"/>
    <x v="0"/>
    <x v="0"/>
    <n v="123"/>
    <n v="31.62"/>
    <x v="0"/>
    <x v="0"/>
  </r>
  <r>
    <n v="30"/>
    <x v="30"/>
    <x v="30"/>
    <n v="4000"/>
    <n v="4051.99"/>
    <x v="0"/>
    <x v="0"/>
    <s v="USD"/>
    <n v="1408604515"/>
    <x v="30"/>
    <x v="0"/>
    <n v="53"/>
    <x v="0"/>
    <x v="0"/>
    <n v="101"/>
    <n v="76.45"/>
    <x v="0"/>
    <x v="0"/>
  </r>
  <r>
    <n v="31"/>
    <x v="31"/>
    <x v="31"/>
    <n v="13"/>
    <n v="13"/>
    <x v="0"/>
    <x v="0"/>
    <s v="USD"/>
    <n v="1453748434"/>
    <x v="31"/>
    <x v="0"/>
    <n v="1"/>
    <x v="0"/>
    <x v="0"/>
    <n v="100"/>
    <n v="13"/>
    <x v="0"/>
    <x v="0"/>
  </r>
  <r>
    <n v="32"/>
    <x v="32"/>
    <x v="32"/>
    <n v="28450"/>
    <n v="28520"/>
    <x v="0"/>
    <x v="0"/>
    <s v="USD"/>
    <n v="1463111940"/>
    <x v="32"/>
    <x v="0"/>
    <n v="89"/>
    <x v="0"/>
    <x v="0"/>
    <n v="100"/>
    <n v="320.45"/>
    <x v="0"/>
    <x v="0"/>
  </r>
  <r>
    <n v="33"/>
    <x v="33"/>
    <x v="33"/>
    <n v="5250"/>
    <n v="5360"/>
    <x v="0"/>
    <x v="0"/>
    <s v="USD"/>
    <n v="1447001501"/>
    <x v="33"/>
    <x v="0"/>
    <n v="64"/>
    <x v="0"/>
    <x v="0"/>
    <n v="102"/>
    <n v="83.75"/>
    <x v="0"/>
    <x v="0"/>
  </r>
  <r>
    <n v="34"/>
    <x v="34"/>
    <x v="34"/>
    <n v="2600"/>
    <n v="3392"/>
    <x v="0"/>
    <x v="0"/>
    <s v="USD"/>
    <n v="1407224601"/>
    <x v="34"/>
    <x v="0"/>
    <n v="68"/>
    <x v="0"/>
    <x v="0"/>
    <n v="130"/>
    <n v="49.88"/>
    <x v="0"/>
    <x v="0"/>
  </r>
  <r>
    <n v="35"/>
    <x v="35"/>
    <x v="35"/>
    <n v="1000"/>
    <n v="1665"/>
    <x v="0"/>
    <x v="0"/>
    <s v="USD"/>
    <n v="1430179200"/>
    <x v="35"/>
    <x v="0"/>
    <n v="28"/>
    <x v="0"/>
    <x v="0"/>
    <n v="167"/>
    <n v="59.46"/>
    <x v="0"/>
    <x v="0"/>
  </r>
  <r>
    <n v="36"/>
    <x v="36"/>
    <x v="36"/>
    <n v="6000"/>
    <n v="8529"/>
    <x v="0"/>
    <x v="0"/>
    <s v="USD"/>
    <n v="1428128525"/>
    <x v="36"/>
    <x v="0"/>
    <n v="44"/>
    <x v="0"/>
    <x v="0"/>
    <n v="142"/>
    <n v="193.84"/>
    <x v="0"/>
    <x v="0"/>
  </r>
  <r>
    <n v="37"/>
    <x v="37"/>
    <x v="37"/>
    <n v="22000"/>
    <n v="40357"/>
    <x v="0"/>
    <x v="0"/>
    <s v="USD"/>
    <n v="1425055079"/>
    <x v="37"/>
    <x v="0"/>
    <n v="253"/>
    <x v="0"/>
    <x v="0"/>
    <n v="183"/>
    <n v="159.51"/>
    <x v="0"/>
    <x v="0"/>
  </r>
  <r>
    <n v="38"/>
    <x v="38"/>
    <x v="38"/>
    <n v="2500"/>
    <n v="2751"/>
    <x v="0"/>
    <x v="0"/>
    <s v="USD"/>
    <n v="1368235344"/>
    <x v="38"/>
    <x v="0"/>
    <n v="66"/>
    <x v="0"/>
    <x v="0"/>
    <n v="110"/>
    <n v="41.68"/>
    <x v="0"/>
    <x v="0"/>
  </r>
  <r>
    <n v="39"/>
    <x v="39"/>
    <x v="39"/>
    <n v="25000"/>
    <n v="32745"/>
    <x v="0"/>
    <x v="1"/>
    <s v="GBP"/>
    <n v="1401058740"/>
    <x v="39"/>
    <x v="0"/>
    <n v="217"/>
    <x v="0"/>
    <x v="0"/>
    <n v="131"/>
    <n v="150.9"/>
    <x v="0"/>
    <x v="0"/>
  </r>
  <r>
    <n v="40"/>
    <x v="40"/>
    <x v="40"/>
    <n v="2000"/>
    <n v="2027"/>
    <x v="0"/>
    <x v="0"/>
    <s v="USD"/>
    <n v="1403150400"/>
    <x v="40"/>
    <x v="0"/>
    <n v="16"/>
    <x v="0"/>
    <x v="0"/>
    <n v="101"/>
    <n v="126.69"/>
    <x v="0"/>
    <x v="0"/>
  </r>
  <r>
    <n v="41"/>
    <x v="41"/>
    <x v="41"/>
    <n v="2000"/>
    <n v="2000"/>
    <x v="0"/>
    <x v="0"/>
    <s v="USD"/>
    <n v="1412516354"/>
    <x v="41"/>
    <x v="0"/>
    <n v="19"/>
    <x v="0"/>
    <x v="0"/>
    <n v="100"/>
    <n v="105.26"/>
    <x v="0"/>
    <x v="0"/>
  </r>
  <r>
    <n v="42"/>
    <x v="42"/>
    <x v="42"/>
    <n v="14000"/>
    <n v="19860"/>
    <x v="0"/>
    <x v="0"/>
    <s v="USD"/>
    <n v="1419780026"/>
    <x v="42"/>
    <x v="0"/>
    <n v="169"/>
    <x v="0"/>
    <x v="0"/>
    <n v="142"/>
    <n v="117.51"/>
    <x v="0"/>
    <x v="0"/>
  </r>
  <r>
    <n v="43"/>
    <x v="43"/>
    <x v="43"/>
    <n v="10000"/>
    <n v="30866"/>
    <x v="0"/>
    <x v="0"/>
    <s v="USD"/>
    <n v="1405209600"/>
    <x v="43"/>
    <x v="0"/>
    <n v="263"/>
    <x v="0"/>
    <x v="0"/>
    <n v="309"/>
    <n v="117.36"/>
    <x v="0"/>
    <x v="0"/>
  </r>
  <r>
    <n v="44"/>
    <x v="44"/>
    <x v="44"/>
    <n v="2000"/>
    <n v="2000"/>
    <x v="0"/>
    <x v="0"/>
    <s v="USD"/>
    <n v="1412648537"/>
    <x v="44"/>
    <x v="0"/>
    <n v="15"/>
    <x v="0"/>
    <x v="0"/>
    <n v="100"/>
    <n v="133.33000000000001"/>
    <x v="0"/>
    <x v="0"/>
  </r>
  <r>
    <n v="45"/>
    <x v="45"/>
    <x v="45"/>
    <n v="5000"/>
    <n v="6000"/>
    <x v="0"/>
    <x v="0"/>
    <s v="USD"/>
    <n v="1461769107"/>
    <x v="45"/>
    <x v="0"/>
    <n v="61"/>
    <x v="0"/>
    <x v="0"/>
    <n v="120"/>
    <n v="98.36"/>
    <x v="0"/>
    <x v="0"/>
  </r>
  <r>
    <n v="46"/>
    <x v="46"/>
    <x v="46"/>
    <n v="8400"/>
    <n v="8750"/>
    <x v="0"/>
    <x v="2"/>
    <s v="AUD"/>
    <n v="1450220974"/>
    <x v="46"/>
    <x v="0"/>
    <n v="45"/>
    <x v="0"/>
    <x v="0"/>
    <n v="104"/>
    <n v="194.44"/>
    <x v="0"/>
    <x v="0"/>
  </r>
  <r>
    <n v="47"/>
    <x v="47"/>
    <x v="47"/>
    <n v="5000"/>
    <n v="5380.55"/>
    <x v="0"/>
    <x v="0"/>
    <s v="USD"/>
    <n v="1419021607"/>
    <x v="47"/>
    <x v="0"/>
    <n v="70"/>
    <x v="0"/>
    <x v="0"/>
    <n v="108"/>
    <n v="76.87"/>
    <x v="0"/>
    <x v="0"/>
  </r>
  <r>
    <n v="48"/>
    <x v="48"/>
    <x v="48"/>
    <n v="2000"/>
    <n v="2159"/>
    <x v="0"/>
    <x v="1"/>
    <s v="GBP"/>
    <n v="1425211200"/>
    <x v="48"/>
    <x v="0"/>
    <n v="38"/>
    <x v="0"/>
    <x v="0"/>
    <n v="108"/>
    <n v="56.82"/>
    <x v="0"/>
    <x v="0"/>
  </r>
  <r>
    <n v="49"/>
    <x v="49"/>
    <x v="49"/>
    <n v="12000"/>
    <n v="12000"/>
    <x v="0"/>
    <x v="0"/>
    <s v="USD"/>
    <n v="1445660045"/>
    <x v="49"/>
    <x v="0"/>
    <n v="87"/>
    <x v="0"/>
    <x v="0"/>
    <n v="100"/>
    <n v="137.93"/>
    <x v="0"/>
    <x v="0"/>
  </r>
  <r>
    <n v="50"/>
    <x v="50"/>
    <x v="50"/>
    <n v="600"/>
    <n v="600"/>
    <x v="0"/>
    <x v="1"/>
    <s v="GBP"/>
    <n v="1422637200"/>
    <x v="50"/>
    <x v="0"/>
    <n v="22"/>
    <x v="0"/>
    <x v="0"/>
    <n v="100"/>
    <n v="27.27"/>
    <x v="0"/>
    <x v="0"/>
  </r>
  <r>
    <n v="51"/>
    <x v="51"/>
    <x v="51"/>
    <n v="11000"/>
    <n v="14082"/>
    <x v="0"/>
    <x v="0"/>
    <s v="USD"/>
    <n v="1439245037"/>
    <x v="51"/>
    <x v="0"/>
    <n v="119"/>
    <x v="0"/>
    <x v="0"/>
    <n v="128"/>
    <n v="118.34"/>
    <x v="0"/>
    <x v="0"/>
  </r>
  <r>
    <n v="52"/>
    <x v="52"/>
    <x v="52"/>
    <n v="10000"/>
    <n v="11621"/>
    <x v="0"/>
    <x v="0"/>
    <s v="USD"/>
    <n v="1405615846"/>
    <x v="52"/>
    <x v="0"/>
    <n v="52"/>
    <x v="0"/>
    <x v="0"/>
    <n v="116"/>
    <n v="223.48"/>
    <x v="0"/>
    <x v="0"/>
  </r>
  <r>
    <n v="53"/>
    <x v="53"/>
    <x v="53"/>
    <n v="3000"/>
    <n v="3289"/>
    <x v="0"/>
    <x v="0"/>
    <s v="USD"/>
    <n v="1396648800"/>
    <x v="53"/>
    <x v="0"/>
    <n v="117"/>
    <x v="0"/>
    <x v="0"/>
    <n v="110"/>
    <n v="28.11"/>
    <x v="0"/>
    <x v="0"/>
  </r>
  <r>
    <n v="54"/>
    <x v="54"/>
    <x v="54"/>
    <n v="10000"/>
    <n v="10100"/>
    <x v="0"/>
    <x v="0"/>
    <s v="USD"/>
    <n v="1451063221"/>
    <x v="54"/>
    <x v="0"/>
    <n v="52"/>
    <x v="0"/>
    <x v="0"/>
    <n v="101"/>
    <n v="194.23"/>
    <x v="0"/>
    <x v="0"/>
  </r>
  <r>
    <n v="55"/>
    <x v="55"/>
    <x v="55"/>
    <n v="8600"/>
    <n v="11090"/>
    <x v="0"/>
    <x v="0"/>
    <s v="USD"/>
    <n v="1464390916"/>
    <x v="55"/>
    <x v="0"/>
    <n v="86"/>
    <x v="0"/>
    <x v="0"/>
    <n v="129"/>
    <n v="128.94999999999999"/>
    <x v="0"/>
    <x v="0"/>
  </r>
  <r>
    <n v="56"/>
    <x v="56"/>
    <x v="56"/>
    <n v="8000"/>
    <n v="8581"/>
    <x v="0"/>
    <x v="1"/>
    <s v="GBP"/>
    <n v="1433779200"/>
    <x v="56"/>
    <x v="0"/>
    <n v="174"/>
    <x v="0"/>
    <x v="0"/>
    <n v="107"/>
    <n v="49.32"/>
    <x v="0"/>
    <x v="0"/>
  </r>
  <r>
    <n v="57"/>
    <x v="57"/>
    <x v="57"/>
    <n v="15000"/>
    <n v="15285"/>
    <x v="0"/>
    <x v="0"/>
    <s v="USD"/>
    <n v="1429991962"/>
    <x v="57"/>
    <x v="0"/>
    <n v="69"/>
    <x v="0"/>
    <x v="0"/>
    <n v="102"/>
    <n v="221.52"/>
    <x v="0"/>
    <x v="0"/>
  </r>
  <r>
    <n v="58"/>
    <x v="58"/>
    <x v="58"/>
    <n v="10000"/>
    <n v="10291"/>
    <x v="0"/>
    <x v="0"/>
    <s v="USD"/>
    <n v="1416423172"/>
    <x v="58"/>
    <x v="0"/>
    <n v="75"/>
    <x v="0"/>
    <x v="0"/>
    <n v="103"/>
    <n v="137.21"/>
    <x v="0"/>
    <x v="0"/>
  </r>
  <r>
    <n v="59"/>
    <x v="59"/>
    <x v="59"/>
    <n v="20000"/>
    <n v="20025.14"/>
    <x v="0"/>
    <x v="0"/>
    <s v="USD"/>
    <n v="1442264400"/>
    <x v="59"/>
    <x v="0"/>
    <n v="33"/>
    <x v="0"/>
    <x v="0"/>
    <n v="100"/>
    <n v="606.82000000000005"/>
    <x v="0"/>
    <x v="0"/>
  </r>
  <r>
    <n v="60"/>
    <x v="60"/>
    <x v="60"/>
    <n v="4500"/>
    <n v="4648.33"/>
    <x v="0"/>
    <x v="1"/>
    <s v="GBP"/>
    <n v="1395532800"/>
    <x v="60"/>
    <x v="0"/>
    <n v="108"/>
    <x v="0"/>
    <x v="1"/>
    <n v="103"/>
    <n v="43.04"/>
    <x v="0"/>
    <x v="1"/>
  </r>
  <r>
    <n v="61"/>
    <x v="61"/>
    <x v="61"/>
    <n v="5000"/>
    <n v="7415"/>
    <x v="0"/>
    <x v="0"/>
    <s v="USD"/>
    <n v="1370547157"/>
    <x v="61"/>
    <x v="0"/>
    <n v="23"/>
    <x v="0"/>
    <x v="1"/>
    <n v="148"/>
    <n v="322.39"/>
    <x v="0"/>
    <x v="1"/>
  </r>
  <r>
    <n v="62"/>
    <x v="62"/>
    <x v="62"/>
    <n v="3000"/>
    <n v="4642"/>
    <x v="0"/>
    <x v="0"/>
    <s v="USD"/>
    <n v="1362337878"/>
    <x v="62"/>
    <x v="0"/>
    <n v="48"/>
    <x v="0"/>
    <x v="1"/>
    <n v="155"/>
    <n v="96.71"/>
    <x v="0"/>
    <x v="1"/>
  </r>
  <r>
    <n v="63"/>
    <x v="63"/>
    <x v="63"/>
    <n v="2000"/>
    <n v="2270.37"/>
    <x v="0"/>
    <x v="0"/>
    <s v="USD"/>
    <n v="1388206740"/>
    <x v="63"/>
    <x v="0"/>
    <n v="64"/>
    <x v="0"/>
    <x v="1"/>
    <n v="114"/>
    <n v="35.47"/>
    <x v="0"/>
    <x v="1"/>
  </r>
  <r>
    <n v="64"/>
    <x v="64"/>
    <x v="64"/>
    <n v="1200"/>
    <n v="2080"/>
    <x v="0"/>
    <x v="0"/>
    <s v="USD"/>
    <n v="1373243181"/>
    <x v="64"/>
    <x v="0"/>
    <n v="24"/>
    <x v="0"/>
    <x v="1"/>
    <n v="173"/>
    <n v="86.67"/>
    <x v="0"/>
    <x v="1"/>
  </r>
  <r>
    <n v="65"/>
    <x v="65"/>
    <x v="65"/>
    <n v="7000"/>
    <n v="7527"/>
    <x v="0"/>
    <x v="5"/>
    <s v="CAD"/>
    <n v="1407736740"/>
    <x v="65"/>
    <x v="0"/>
    <n v="57"/>
    <x v="0"/>
    <x v="1"/>
    <n v="108"/>
    <n v="132.05000000000001"/>
    <x v="0"/>
    <x v="1"/>
  </r>
  <r>
    <n v="66"/>
    <x v="66"/>
    <x v="66"/>
    <n v="2000"/>
    <n v="2372"/>
    <x v="0"/>
    <x v="0"/>
    <s v="USD"/>
    <n v="1468873420"/>
    <x v="66"/>
    <x v="0"/>
    <n v="26"/>
    <x v="0"/>
    <x v="1"/>
    <n v="119"/>
    <n v="91.23"/>
    <x v="0"/>
    <x v="1"/>
  </r>
  <r>
    <n v="67"/>
    <x v="67"/>
    <x v="67"/>
    <n v="2000"/>
    <n v="2325"/>
    <x v="0"/>
    <x v="0"/>
    <s v="USD"/>
    <n v="1342360804"/>
    <x v="67"/>
    <x v="0"/>
    <n v="20"/>
    <x v="0"/>
    <x v="1"/>
    <n v="116"/>
    <n v="116.25"/>
    <x v="0"/>
    <x v="1"/>
  </r>
  <r>
    <n v="68"/>
    <x v="68"/>
    <x v="68"/>
    <n v="600"/>
    <n v="763"/>
    <x v="0"/>
    <x v="1"/>
    <s v="GBP"/>
    <n v="1393162791"/>
    <x v="68"/>
    <x v="0"/>
    <n v="36"/>
    <x v="0"/>
    <x v="1"/>
    <n v="127"/>
    <n v="21.19"/>
    <x v="0"/>
    <x v="1"/>
  </r>
  <r>
    <n v="69"/>
    <x v="69"/>
    <x v="69"/>
    <n v="10000"/>
    <n v="11094.23"/>
    <x v="0"/>
    <x v="0"/>
    <s v="USD"/>
    <n v="1317538740"/>
    <x v="69"/>
    <x v="0"/>
    <n v="178"/>
    <x v="0"/>
    <x v="1"/>
    <n v="111"/>
    <n v="62.33"/>
    <x v="0"/>
    <x v="1"/>
  </r>
  <r>
    <n v="70"/>
    <x v="70"/>
    <x v="70"/>
    <n v="500"/>
    <n v="636"/>
    <x v="0"/>
    <x v="0"/>
    <s v="USD"/>
    <n v="1315171845"/>
    <x v="70"/>
    <x v="0"/>
    <n v="17"/>
    <x v="0"/>
    <x v="1"/>
    <n v="127"/>
    <n v="37.409999999999997"/>
    <x v="0"/>
    <x v="1"/>
  </r>
  <r>
    <n v="71"/>
    <x v="71"/>
    <x v="71"/>
    <n v="1800"/>
    <n v="2231"/>
    <x v="0"/>
    <x v="0"/>
    <s v="USD"/>
    <n v="1338186657"/>
    <x v="71"/>
    <x v="0"/>
    <n v="32"/>
    <x v="0"/>
    <x v="1"/>
    <n v="124"/>
    <n v="69.72"/>
    <x v="0"/>
    <x v="1"/>
  </r>
  <r>
    <n v="72"/>
    <x v="72"/>
    <x v="72"/>
    <n v="2200"/>
    <n v="2385"/>
    <x v="0"/>
    <x v="0"/>
    <s v="USD"/>
    <n v="1352937600"/>
    <x v="72"/>
    <x v="0"/>
    <n v="41"/>
    <x v="0"/>
    <x v="1"/>
    <n v="108"/>
    <n v="58.17"/>
    <x v="0"/>
    <x v="1"/>
  </r>
  <r>
    <n v="73"/>
    <x v="73"/>
    <x v="73"/>
    <n v="900"/>
    <n v="900"/>
    <x v="0"/>
    <x v="0"/>
    <s v="USD"/>
    <n v="1304395140"/>
    <x v="73"/>
    <x v="0"/>
    <n v="18"/>
    <x v="0"/>
    <x v="1"/>
    <n v="100"/>
    <n v="50"/>
    <x v="0"/>
    <x v="1"/>
  </r>
  <r>
    <n v="74"/>
    <x v="74"/>
    <x v="74"/>
    <n v="500"/>
    <n v="564.66"/>
    <x v="0"/>
    <x v="6"/>
    <s v="EUR"/>
    <n v="1453376495"/>
    <x v="74"/>
    <x v="0"/>
    <n v="29"/>
    <x v="0"/>
    <x v="1"/>
    <n v="113"/>
    <n v="19.47"/>
    <x v="0"/>
    <x v="1"/>
  </r>
  <r>
    <n v="75"/>
    <x v="75"/>
    <x v="75"/>
    <n v="3500"/>
    <n v="4040"/>
    <x v="0"/>
    <x v="0"/>
    <s v="USD"/>
    <n v="1366693272"/>
    <x v="75"/>
    <x v="0"/>
    <n v="47"/>
    <x v="0"/>
    <x v="1"/>
    <n v="115"/>
    <n v="85.96"/>
    <x v="0"/>
    <x v="1"/>
  </r>
  <r>
    <n v="76"/>
    <x v="76"/>
    <x v="76"/>
    <n v="300"/>
    <n v="460"/>
    <x v="0"/>
    <x v="0"/>
    <s v="USD"/>
    <n v="1325007358"/>
    <x v="76"/>
    <x v="0"/>
    <n v="15"/>
    <x v="0"/>
    <x v="1"/>
    <n v="153"/>
    <n v="30.67"/>
    <x v="0"/>
    <x v="1"/>
  </r>
  <r>
    <n v="77"/>
    <x v="77"/>
    <x v="77"/>
    <n v="400"/>
    <n v="1570"/>
    <x v="0"/>
    <x v="0"/>
    <s v="USD"/>
    <n v="1337569140"/>
    <x v="77"/>
    <x v="0"/>
    <n v="26"/>
    <x v="0"/>
    <x v="1"/>
    <n v="393"/>
    <n v="60.38"/>
    <x v="0"/>
    <x v="1"/>
  </r>
  <r>
    <n v="78"/>
    <x v="78"/>
    <x v="78"/>
    <n v="50"/>
    <n v="1351"/>
    <x v="0"/>
    <x v="6"/>
    <s v="EUR"/>
    <n v="1472751121"/>
    <x v="78"/>
    <x v="0"/>
    <n v="35"/>
    <x v="0"/>
    <x v="1"/>
    <n v="2702"/>
    <n v="38.6"/>
    <x v="0"/>
    <x v="1"/>
  </r>
  <r>
    <n v="79"/>
    <x v="79"/>
    <x v="79"/>
    <n v="1300"/>
    <n v="1651"/>
    <x v="0"/>
    <x v="1"/>
    <s v="GBP"/>
    <n v="1398451093"/>
    <x v="79"/>
    <x v="0"/>
    <n v="41"/>
    <x v="0"/>
    <x v="1"/>
    <n v="127"/>
    <n v="40.270000000000003"/>
    <x v="0"/>
    <x v="1"/>
  </r>
  <r>
    <n v="80"/>
    <x v="80"/>
    <x v="80"/>
    <n v="12000"/>
    <n v="12870"/>
    <x v="0"/>
    <x v="0"/>
    <s v="USD"/>
    <n v="1386640856"/>
    <x v="80"/>
    <x v="0"/>
    <n v="47"/>
    <x v="0"/>
    <x v="1"/>
    <n v="107"/>
    <n v="273.83"/>
    <x v="0"/>
    <x v="1"/>
  </r>
  <r>
    <n v="81"/>
    <x v="81"/>
    <x v="81"/>
    <n v="750"/>
    <n v="1485"/>
    <x v="0"/>
    <x v="0"/>
    <s v="USD"/>
    <n v="1342234920"/>
    <x v="81"/>
    <x v="0"/>
    <n v="28"/>
    <x v="0"/>
    <x v="1"/>
    <n v="198"/>
    <n v="53.04"/>
    <x v="0"/>
    <x v="1"/>
  </r>
  <r>
    <n v="82"/>
    <x v="82"/>
    <x v="82"/>
    <n v="4000"/>
    <n v="4000.5"/>
    <x v="0"/>
    <x v="0"/>
    <s v="USD"/>
    <n v="1318189261"/>
    <x v="82"/>
    <x v="0"/>
    <n v="100"/>
    <x v="0"/>
    <x v="1"/>
    <n v="100"/>
    <n v="40.01"/>
    <x v="0"/>
    <x v="1"/>
  </r>
  <r>
    <n v="83"/>
    <x v="83"/>
    <x v="83"/>
    <n v="200"/>
    <n v="205"/>
    <x v="0"/>
    <x v="1"/>
    <s v="GBP"/>
    <n v="1424604600"/>
    <x v="83"/>
    <x v="0"/>
    <n v="13"/>
    <x v="0"/>
    <x v="1"/>
    <n v="103"/>
    <n v="15.77"/>
    <x v="0"/>
    <x v="1"/>
  </r>
  <r>
    <n v="84"/>
    <x v="84"/>
    <x v="84"/>
    <n v="500"/>
    <n v="500"/>
    <x v="0"/>
    <x v="0"/>
    <s v="USD"/>
    <n v="1305483086"/>
    <x v="84"/>
    <x v="0"/>
    <n v="7"/>
    <x v="0"/>
    <x v="1"/>
    <n v="100"/>
    <n v="71.430000000000007"/>
    <x v="0"/>
    <x v="1"/>
  </r>
  <r>
    <n v="85"/>
    <x v="85"/>
    <x v="85"/>
    <n v="1200"/>
    <n v="1506"/>
    <x v="0"/>
    <x v="0"/>
    <s v="USD"/>
    <n v="1316746837"/>
    <x v="85"/>
    <x v="0"/>
    <n v="21"/>
    <x v="0"/>
    <x v="1"/>
    <n v="126"/>
    <n v="71.709999999999994"/>
    <x v="0"/>
    <x v="1"/>
  </r>
  <r>
    <n v="86"/>
    <x v="86"/>
    <x v="86"/>
    <n v="6000"/>
    <n v="6388"/>
    <x v="0"/>
    <x v="6"/>
    <s v="EUR"/>
    <n v="1451226045"/>
    <x v="86"/>
    <x v="0"/>
    <n v="17"/>
    <x v="0"/>
    <x v="1"/>
    <n v="106"/>
    <n v="375.76"/>
    <x v="0"/>
    <x v="1"/>
  </r>
  <r>
    <n v="87"/>
    <x v="87"/>
    <x v="87"/>
    <n v="2500"/>
    <n v="2615"/>
    <x v="0"/>
    <x v="0"/>
    <s v="USD"/>
    <n v="1275529260"/>
    <x v="87"/>
    <x v="0"/>
    <n v="25"/>
    <x v="0"/>
    <x v="1"/>
    <n v="105"/>
    <n v="104.6"/>
    <x v="0"/>
    <x v="1"/>
  </r>
  <r>
    <n v="88"/>
    <x v="88"/>
    <x v="88"/>
    <n v="3500"/>
    <n v="3600"/>
    <x v="0"/>
    <x v="0"/>
    <s v="USD"/>
    <n v="1403452131"/>
    <x v="88"/>
    <x v="0"/>
    <n v="60"/>
    <x v="0"/>
    <x v="1"/>
    <n v="103"/>
    <n v="60"/>
    <x v="0"/>
    <x v="1"/>
  </r>
  <r>
    <n v="89"/>
    <x v="89"/>
    <x v="89"/>
    <n v="6000"/>
    <n v="6904"/>
    <x v="0"/>
    <x v="0"/>
    <s v="USD"/>
    <n v="1370196192"/>
    <x v="89"/>
    <x v="0"/>
    <n v="56"/>
    <x v="0"/>
    <x v="1"/>
    <n v="115"/>
    <n v="123.29"/>
    <x v="0"/>
    <x v="1"/>
  </r>
  <r>
    <n v="90"/>
    <x v="90"/>
    <x v="90"/>
    <n v="500"/>
    <n v="502"/>
    <x v="0"/>
    <x v="0"/>
    <s v="USD"/>
    <n v="1310454499"/>
    <x v="90"/>
    <x v="0"/>
    <n v="16"/>
    <x v="0"/>
    <x v="1"/>
    <n v="100"/>
    <n v="31.38"/>
    <x v="0"/>
    <x v="1"/>
  </r>
  <r>
    <n v="91"/>
    <x v="91"/>
    <x v="91"/>
    <n v="3000"/>
    <n v="3600"/>
    <x v="0"/>
    <x v="0"/>
    <s v="USD"/>
    <n v="1305625164"/>
    <x v="91"/>
    <x v="0"/>
    <n v="46"/>
    <x v="0"/>
    <x v="1"/>
    <n v="120"/>
    <n v="78.260000000000005"/>
    <x v="0"/>
    <x v="1"/>
  </r>
  <r>
    <n v="92"/>
    <x v="92"/>
    <x v="92"/>
    <n v="5000"/>
    <n v="5260"/>
    <x v="0"/>
    <x v="5"/>
    <s v="CAD"/>
    <n v="1485936000"/>
    <x v="92"/>
    <x v="0"/>
    <n v="43"/>
    <x v="0"/>
    <x v="1"/>
    <n v="105"/>
    <n v="122.33"/>
    <x v="0"/>
    <x v="1"/>
  </r>
  <r>
    <n v="93"/>
    <x v="93"/>
    <x v="93"/>
    <n v="1000"/>
    <n v="1106"/>
    <x v="0"/>
    <x v="0"/>
    <s v="USD"/>
    <n v="1341349200"/>
    <x v="93"/>
    <x v="0"/>
    <n v="15"/>
    <x v="0"/>
    <x v="1"/>
    <n v="111"/>
    <n v="73.73"/>
    <x v="0"/>
    <x v="1"/>
  </r>
  <r>
    <n v="94"/>
    <x v="94"/>
    <x v="94"/>
    <n v="250"/>
    <n v="260"/>
    <x v="0"/>
    <x v="1"/>
    <s v="GBP"/>
    <n v="1396890822"/>
    <x v="94"/>
    <x v="0"/>
    <n v="12"/>
    <x v="0"/>
    <x v="1"/>
    <n v="104"/>
    <n v="21.67"/>
    <x v="0"/>
    <x v="1"/>
  </r>
  <r>
    <n v="95"/>
    <x v="95"/>
    <x v="95"/>
    <n v="350"/>
    <n v="460"/>
    <x v="0"/>
    <x v="0"/>
    <s v="USD"/>
    <n v="1330214841"/>
    <x v="95"/>
    <x v="0"/>
    <n v="21"/>
    <x v="0"/>
    <x v="1"/>
    <n v="131"/>
    <n v="21.9"/>
    <x v="0"/>
    <x v="1"/>
  </r>
  <r>
    <n v="96"/>
    <x v="96"/>
    <x v="96"/>
    <n v="1500"/>
    <n v="1720"/>
    <x v="0"/>
    <x v="0"/>
    <s v="USD"/>
    <n v="1280631600"/>
    <x v="96"/>
    <x v="0"/>
    <n v="34"/>
    <x v="0"/>
    <x v="1"/>
    <n v="115"/>
    <n v="50.59"/>
    <x v="0"/>
    <x v="1"/>
  </r>
  <r>
    <n v="97"/>
    <x v="97"/>
    <x v="97"/>
    <n v="400"/>
    <n v="425"/>
    <x v="0"/>
    <x v="0"/>
    <s v="USD"/>
    <n v="1310440482"/>
    <x v="97"/>
    <x v="0"/>
    <n v="8"/>
    <x v="0"/>
    <x v="1"/>
    <n v="106"/>
    <n v="53.13"/>
    <x v="0"/>
    <x v="1"/>
  </r>
  <r>
    <n v="98"/>
    <x v="98"/>
    <x v="98"/>
    <n v="3200"/>
    <n v="3400"/>
    <x v="0"/>
    <x v="0"/>
    <s v="USD"/>
    <n v="1354923000"/>
    <x v="98"/>
    <x v="0"/>
    <n v="60"/>
    <x v="0"/>
    <x v="1"/>
    <n v="106"/>
    <n v="56.67"/>
    <x v="0"/>
    <x v="1"/>
  </r>
  <r>
    <n v="99"/>
    <x v="99"/>
    <x v="99"/>
    <n v="1500"/>
    <n v="1590.29"/>
    <x v="0"/>
    <x v="0"/>
    <s v="USD"/>
    <n v="1390426799"/>
    <x v="99"/>
    <x v="0"/>
    <n v="39"/>
    <x v="0"/>
    <x v="1"/>
    <n v="106"/>
    <n v="40.78"/>
    <x v="0"/>
    <x v="1"/>
  </r>
  <r>
    <n v="100"/>
    <x v="100"/>
    <x v="100"/>
    <n v="5000"/>
    <n v="5000"/>
    <x v="0"/>
    <x v="0"/>
    <s v="USD"/>
    <n v="1352055886"/>
    <x v="100"/>
    <x v="0"/>
    <n v="26"/>
    <x v="0"/>
    <x v="1"/>
    <n v="100"/>
    <n v="192.31"/>
    <x v="0"/>
    <x v="1"/>
  </r>
  <r>
    <n v="101"/>
    <x v="101"/>
    <x v="101"/>
    <n v="3500"/>
    <n v="3500"/>
    <x v="0"/>
    <x v="0"/>
    <s v="USD"/>
    <n v="1359052710"/>
    <x v="101"/>
    <x v="0"/>
    <n v="35"/>
    <x v="0"/>
    <x v="1"/>
    <n v="100"/>
    <n v="100"/>
    <x v="0"/>
    <x v="1"/>
  </r>
  <r>
    <n v="102"/>
    <x v="102"/>
    <x v="102"/>
    <n v="6000"/>
    <n v="7665"/>
    <x v="0"/>
    <x v="0"/>
    <s v="USD"/>
    <n v="1293073733"/>
    <x v="102"/>
    <x v="0"/>
    <n v="65"/>
    <x v="0"/>
    <x v="1"/>
    <n v="128"/>
    <n v="117.92"/>
    <x v="0"/>
    <x v="1"/>
  </r>
  <r>
    <n v="103"/>
    <x v="103"/>
    <x v="103"/>
    <n v="1300"/>
    <n v="1367"/>
    <x v="0"/>
    <x v="1"/>
    <s v="GBP"/>
    <n v="1394220030"/>
    <x v="103"/>
    <x v="0"/>
    <n v="49"/>
    <x v="0"/>
    <x v="1"/>
    <n v="105"/>
    <n v="27.9"/>
    <x v="0"/>
    <x v="1"/>
  </r>
  <r>
    <n v="104"/>
    <x v="104"/>
    <x v="104"/>
    <n v="500"/>
    <n v="600"/>
    <x v="0"/>
    <x v="0"/>
    <s v="USD"/>
    <n v="1301792400"/>
    <x v="104"/>
    <x v="0"/>
    <n v="10"/>
    <x v="0"/>
    <x v="1"/>
    <n v="120"/>
    <n v="60"/>
    <x v="0"/>
    <x v="1"/>
  </r>
  <r>
    <n v="105"/>
    <x v="105"/>
    <x v="105"/>
    <n v="2200"/>
    <n v="2363"/>
    <x v="0"/>
    <x v="0"/>
    <s v="USD"/>
    <n v="1463184000"/>
    <x v="105"/>
    <x v="0"/>
    <n v="60"/>
    <x v="0"/>
    <x v="1"/>
    <n v="107"/>
    <n v="39.380000000000003"/>
    <x v="0"/>
    <x v="1"/>
  </r>
  <r>
    <n v="106"/>
    <x v="106"/>
    <x v="106"/>
    <n v="5000"/>
    <n v="5025"/>
    <x v="0"/>
    <x v="0"/>
    <s v="USD"/>
    <n v="1333391901"/>
    <x v="106"/>
    <x v="0"/>
    <n v="27"/>
    <x v="0"/>
    <x v="1"/>
    <n v="101"/>
    <n v="186.11"/>
    <x v="0"/>
    <x v="1"/>
  </r>
  <r>
    <n v="107"/>
    <x v="107"/>
    <x v="107"/>
    <n v="7500"/>
    <n v="7685"/>
    <x v="0"/>
    <x v="0"/>
    <s v="USD"/>
    <n v="1303688087"/>
    <x v="107"/>
    <x v="0"/>
    <n v="69"/>
    <x v="0"/>
    <x v="1"/>
    <n v="102"/>
    <n v="111.38"/>
    <x v="0"/>
    <x v="1"/>
  </r>
  <r>
    <n v="108"/>
    <x v="108"/>
    <x v="108"/>
    <n v="1500"/>
    <n v="3700"/>
    <x v="0"/>
    <x v="0"/>
    <s v="USD"/>
    <n v="1370011370"/>
    <x v="108"/>
    <x v="0"/>
    <n v="47"/>
    <x v="0"/>
    <x v="1"/>
    <n v="247"/>
    <n v="78.72"/>
    <x v="0"/>
    <x v="1"/>
  </r>
  <r>
    <n v="109"/>
    <x v="109"/>
    <x v="109"/>
    <n v="1000"/>
    <n v="2195"/>
    <x v="0"/>
    <x v="0"/>
    <s v="USD"/>
    <n v="1298680630"/>
    <x v="109"/>
    <x v="0"/>
    <n v="47"/>
    <x v="0"/>
    <x v="1"/>
    <n v="220"/>
    <n v="46.7"/>
    <x v="0"/>
    <x v="1"/>
  </r>
  <r>
    <n v="110"/>
    <x v="110"/>
    <x v="110"/>
    <n v="1300"/>
    <n v="1700"/>
    <x v="0"/>
    <x v="0"/>
    <s v="USD"/>
    <n v="1384408740"/>
    <x v="110"/>
    <x v="0"/>
    <n v="26"/>
    <x v="0"/>
    <x v="1"/>
    <n v="131"/>
    <n v="65.38"/>
    <x v="0"/>
    <x v="1"/>
  </r>
  <r>
    <n v="111"/>
    <x v="111"/>
    <x v="111"/>
    <n v="3500"/>
    <n v="5410"/>
    <x v="0"/>
    <x v="2"/>
    <s v="AUD"/>
    <n v="1433059187"/>
    <x v="111"/>
    <x v="0"/>
    <n v="53"/>
    <x v="0"/>
    <x v="1"/>
    <n v="155"/>
    <n v="102.08"/>
    <x v="0"/>
    <x v="1"/>
  </r>
  <r>
    <n v="112"/>
    <x v="112"/>
    <x v="112"/>
    <n v="5000"/>
    <n v="5200"/>
    <x v="0"/>
    <x v="0"/>
    <s v="USD"/>
    <n v="1397354400"/>
    <x v="112"/>
    <x v="0"/>
    <n v="81"/>
    <x v="0"/>
    <x v="1"/>
    <n v="104"/>
    <n v="64.2"/>
    <x v="0"/>
    <x v="1"/>
  </r>
  <r>
    <n v="113"/>
    <x v="113"/>
    <x v="113"/>
    <n v="5000"/>
    <n v="7050"/>
    <x v="0"/>
    <x v="0"/>
    <s v="USD"/>
    <n v="1312642800"/>
    <x v="113"/>
    <x v="0"/>
    <n v="78"/>
    <x v="0"/>
    <x v="1"/>
    <n v="141"/>
    <n v="90.38"/>
    <x v="0"/>
    <x v="1"/>
  </r>
  <r>
    <n v="114"/>
    <x v="114"/>
    <x v="114"/>
    <n v="3000"/>
    <n v="3100"/>
    <x v="0"/>
    <x v="0"/>
    <s v="USD"/>
    <n v="1326436488"/>
    <x v="114"/>
    <x v="0"/>
    <n v="35"/>
    <x v="0"/>
    <x v="1"/>
    <n v="103"/>
    <n v="88.57"/>
    <x v="0"/>
    <x v="1"/>
  </r>
  <r>
    <n v="115"/>
    <x v="115"/>
    <x v="115"/>
    <n v="450"/>
    <n v="632"/>
    <x v="0"/>
    <x v="0"/>
    <s v="USD"/>
    <n v="1328377444"/>
    <x v="115"/>
    <x v="0"/>
    <n v="22"/>
    <x v="0"/>
    <x v="1"/>
    <n v="140"/>
    <n v="28.73"/>
    <x v="0"/>
    <x v="1"/>
  </r>
  <r>
    <n v="116"/>
    <x v="116"/>
    <x v="116"/>
    <n v="3500"/>
    <n v="3978"/>
    <x v="0"/>
    <x v="0"/>
    <s v="USD"/>
    <n v="1302260155"/>
    <x v="116"/>
    <x v="0"/>
    <n v="57"/>
    <x v="0"/>
    <x v="1"/>
    <n v="114"/>
    <n v="69.790000000000006"/>
    <x v="0"/>
    <x v="1"/>
  </r>
  <r>
    <n v="117"/>
    <x v="117"/>
    <x v="117"/>
    <n v="4500"/>
    <n v="4522.22"/>
    <x v="0"/>
    <x v="0"/>
    <s v="USD"/>
    <n v="1276110000"/>
    <x v="117"/>
    <x v="0"/>
    <n v="27"/>
    <x v="0"/>
    <x v="1"/>
    <n v="100"/>
    <n v="167.49"/>
    <x v="0"/>
    <x v="1"/>
  </r>
  <r>
    <n v="118"/>
    <x v="118"/>
    <x v="118"/>
    <n v="5000"/>
    <n v="5651.58"/>
    <x v="0"/>
    <x v="0"/>
    <s v="USD"/>
    <n v="1311902236"/>
    <x v="118"/>
    <x v="0"/>
    <n v="39"/>
    <x v="0"/>
    <x v="1"/>
    <n v="113"/>
    <n v="144.91"/>
    <x v="0"/>
    <x v="1"/>
  </r>
  <r>
    <n v="119"/>
    <x v="119"/>
    <x v="119"/>
    <n v="3250"/>
    <n v="3398.1"/>
    <x v="0"/>
    <x v="0"/>
    <s v="USD"/>
    <n v="1313276400"/>
    <x v="119"/>
    <x v="0"/>
    <n v="37"/>
    <x v="0"/>
    <x v="1"/>
    <n v="105"/>
    <n v="91.84"/>
    <x v="0"/>
    <x v="1"/>
  </r>
  <r>
    <n v="120"/>
    <x v="120"/>
    <x v="120"/>
    <n v="70000"/>
    <n v="10"/>
    <x v="1"/>
    <x v="7"/>
    <s v="HKD"/>
    <n v="1475457107"/>
    <x v="120"/>
    <x v="0"/>
    <n v="1"/>
    <x v="1"/>
    <x v="2"/>
    <n v="0"/>
    <n v="10"/>
    <x v="0"/>
    <x v="2"/>
  </r>
  <r>
    <n v="121"/>
    <x v="121"/>
    <x v="121"/>
    <n v="3000"/>
    <n v="1"/>
    <x v="1"/>
    <x v="0"/>
    <s v="USD"/>
    <n v="1429352160"/>
    <x v="121"/>
    <x v="0"/>
    <n v="1"/>
    <x v="1"/>
    <x v="2"/>
    <n v="0"/>
    <n v="1"/>
    <x v="0"/>
    <x v="2"/>
  </r>
  <r>
    <n v="122"/>
    <x v="122"/>
    <x v="122"/>
    <n v="100000000"/>
    <n v="0"/>
    <x v="1"/>
    <x v="0"/>
    <s v="USD"/>
    <n v="1476094907"/>
    <x v="122"/>
    <x v="0"/>
    <n v="0"/>
    <x v="1"/>
    <x v="2"/>
    <n v="0"/>
    <e v="#DIV/0!"/>
    <x v="0"/>
    <x v="2"/>
  </r>
  <r>
    <n v="123"/>
    <x v="123"/>
    <x v="123"/>
    <n v="55000"/>
    <n v="151"/>
    <x v="1"/>
    <x v="0"/>
    <s v="USD"/>
    <n v="1414533600"/>
    <x v="123"/>
    <x v="0"/>
    <n v="6"/>
    <x v="1"/>
    <x v="2"/>
    <n v="0"/>
    <n v="25.17"/>
    <x v="0"/>
    <x v="2"/>
  </r>
  <r>
    <n v="124"/>
    <x v="124"/>
    <x v="124"/>
    <n v="4000"/>
    <n v="0"/>
    <x v="1"/>
    <x v="0"/>
    <s v="USD"/>
    <n v="1431728242"/>
    <x v="124"/>
    <x v="0"/>
    <n v="0"/>
    <x v="1"/>
    <x v="2"/>
    <n v="0"/>
    <e v="#DIV/0!"/>
    <x v="0"/>
    <x v="2"/>
  </r>
  <r>
    <n v="125"/>
    <x v="125"/>
    <x v="125"/>
    <n v="500"/>
    <n v="70"/>
    <x v="1"/>
    <x v="5"/>
    <s v="CAD"/>
    <n v="1486165880"/>
    <x v="125"/>
    <x v="0"/>
    <n v="6"/>
    <x v="1"/>
    <x v="2"/>
    <n v="14"/>
    <n v="11.67"/>
    <x v="0"/>
    <x v="2"/>
  </r>
  <r>
    <n v="126"/>
    <x v="126"/>
    <x v="126"/>
    <n v="25000"/>
    <n v="1387"/>
    <x v="1"/>
    <x v="0"/>
    <s v="USD"/>
    <n v="1433988000"/>
    <x v="126"/>
    <x v="0"/>
    <n v="13"/>
    <x v="1"/>
    <x v="2"/>
    <n v="6"/>
    <n v="106.69"/>
    <x v="0"/>
    <x v="2"/>
  </r>
  <r>
    <n v="127"/>
    <x v="127"/>
    <x v="127"/>
    <n v="8000"/>
    <n v="190"/>
    <x v="1"/>
    <x v="0"/>
    <s v="USD"/>
    <n v="1428069541"/>
    <x v="127"/>
    <x v="0"/>
    <n v="4"/>
    <x v="1"/>
    <x v="2"/>
    <n v="2"/>
    <n v="47.5"/>
    <x v="0"/>
    <x v="2"/>
  </r>
  <r>
    <n v="128"/>
    <x v="128"/>
    <x v="128"/>
    <n v="100000"/>
    <n v="1867"/>
    <x v="1"/>
    <x v="0"/>
    <s v="USD"/>
    <n v="1476941293"/>
    <x v="128"/>
    <x v="0"/>
    <n v="6"/>
    <x v="1"/>
    <x v="2"/>
    <n v="2"/>
    <n v="311.17"/>
    <x v="0"/>
    <x v="2"/>
  </r>
  <r>
    <n v="129"/>
    <x v="129"/>
    <x v="129"/>
    <n v="20000"/>
    <n v="0"/>
    <x v="1"/>
    <x v="0"/>
    <s v="USD"/>
    <n v="1414708183"/>
    <x v="129"/>
    <x v="0"/>
    <n v="0"/>
    <x v="1"/>
    <x v="2"/>
    <n v="0"/>
    <e v="#DIV/0!"/>
    <x v="0"/>
    <x v="2"/>
  </r>
  <r>
    <n v="130"/>
    <x v="130"/>
    <x v="130"/>
    <n v="600"/>
    <n v="0"/>
    <x v="1"/>
    <x v="1"/>
    <s v="GBP"/>
    <n v="1402949760"/>
    <x v="130"/>
    <x v="0"/>
    <n v="0"/>
    <x v="1"/>
    <x v="2"/>
    <n v="0"/>
    <e v="#DIV/0!"/>
    <x v="0"/>
    <x v="2"/>
  </r>
  <r>
    <n v="131"/>
    <x v="131"/>
    <x v="131"/>
    <n v="1200"/>
    <n v="0"/>
    <x v="1"/>
    <x v="0"/>
    <s v="USD"/>
    <n v="1467763200"/>
    <x v="131"/>
    <x v="0"/>
    <n v="0"/>
    <x v="1"/>
    <x v="2"/>
    <n v="0"/>
    <e v="#DIV/0!"/>
    <x v="0"/>
    <x v="2"/>
  </r>
  <r>
    <n v="132"/>
    <x v="132"/>
    <x v="132"/>
    <n v="80000"/>
    <n v="7655"/>
    <x v="1"/>
    <x v="0"/>
    <s v="USD"/>
    <n v="1415392207"/>
    <x v="132"/>
    <x v="0"/>
    <n v="81"/>
    <x v="1"/>
    <x v="2"/>
    <n v="10"/>
    <n v="94.51"/>
    <x v="0"/>
    <x v="2"/>
  </r>
  <r>
    <n v="133"/>
    <x v="133"/>
    <x v="133"/>
    <n v="71764"/>
    <n v="0"/>
    <x v="1"/>
    <x v="0"/>
    <s v="USD"/>
    <n v="1464715860"/>
    <x v="133"/>
    <x v="0"/>
    <n v="0"/>
    <x v="1"/>
    <x v="2"/>
    <n v="0"/>
    <e v="#DIV/0!"/>
    <x v="0"/>
    <x v="2"/>
  </r>
  <r>
    <n v="134"/>
    <x v="134"/>
    <x v="134"/>
    <n v="5000"/>
    <n v="0"/>
    <x v="1"/>
    <x v="0"/>
    <s v="USD"/>
    <n v="1441386000"/>
    <x v="134"/>
    <x v="0"/>
    <n v="0"/>
    <x v="1"/>
    <x v="2"/>
    <n v="0"/>
    <e v="#DIV/0!"/>
    <x v="0"/>
    <x v="2"/>
  </r>
  <r>
    <n v="135"/>
    <x v="135"/>
    <x v="135"/>
    <n v="3000"/>
    <n v="403"/>
    <x v="1"/>
    <x v="0"/>
    <s v="USD"/>
    <n v="1404241200"/>
    <x v="135"/>
    <x v="0"/>
    <n v="5"/>
    <x v="1"/>
    <x v="2"/>
    <n v="13"/>
    <n v="80.599999999999994"/>
    <x v="0"/>
    <x v="2"/>
  </r>
  <r>
    <n v="136"/>
    <x v="136"/>
    <x v="121"/>
    <n v="3000"/>
    <n v="0"/>
    <x v="1"/>
    <x v="0"/>
    <s v="USD"/>
    <n v="1431771360"/>
    <x v="136"/>
    <x v="0"/>
    <n v="0"/>
    <x v="1"/>
    <x v="2"/>
    <n v="0"/>
    <e v="#DIV/0!"/>
    <x v="0"/>
    <x v="2"/>
  </r>
  <r>
    <n v="137"/>
    <x v="137"/>
    <x v="136"/>
    <n v="55000"/>
    <n v="0"/>
    <x v="1"/>
    <x v="8"/>
    <s v="DKK"/>
    <n v="1444657593"/>
    <x v="137"/>
    <x v="0"/>
    <n v="0"/>
    <x v="1"/>
    <x v="2"/>
    <n v="0"/>
    <e v="#DIV/0!"/>
    <x v="0"/>
    <x v="2"/>
  </r>
  <r>
    <n v="138"/>
    <x v="138"/>
    <x v="137"/>
    <n v="150000"/>
    <n v="4712"/>
    <x v="1"/>
    <x v="0"/>
    <s v="USD"/>
    <n v="1438405140"/>
    <x v="138"/>
    <x v="0"/>
    <n v="58"/>
    <x v="1"/>
    <x v="2"/>
    <n v="3"/>
    <n v="81.239999999999995"/>
    <x v="0"/>
    <x v="2"/>
  </r>
  <r>
    <n v="139"/>
    <x v="139"/>
    <x v="138"/>
    <n v="500"/>
    <n v="500"/>
    <x v="1"/>
    <x v="0"/>
    <s v="USD"/>
    <n v="1436738772"/>
    <x v="139"/>
    <x v="0"/>
    <n v="1"/>
    <x v="1"/>
    <x v="2"/>
    <n v="100"/>
    <n v="500"/>
    <x v="0"/>
    <x v="2"/>
  </r>
  <r>
    <n v="140"/>
    <x v="140"/>
    <x v="139"/>
    <n v="200000"/>
    <n v="0"/>
    <x v="1"/>
    <x v="0"/>
    <s v="USD"/>
    <n v="1426823132"/>
    <x v="140"/>
    <x v="0"/>
    <n v="0"/>
    <x v="1"/>
    <x v="2"/>
    <n v="0"/>
    <e v="#DIV/0!"/>
    <x v="0"/>
    <x v="2"/>
  </r>
  <r>
    <n v="141"/>
    <x v="141"/>
    <x v="140"/>
    <n v="12000"/>
    <n v="1293"/>
    <x v="1"/>
    <x v="0"/>
    <s v="USD"/>
    <n v="1433043623"/>
    <x v="141"/>
    <x v="0"/>
    <n v="28"/>
    <x v="1"/>
    <x v="2"/>
    <n v="11"/>
    <n v="46.18"/>
    <x v="0"/>
    <x v="2"/>
  </r>
  <r>
    <n v="142"/>
    <x v="142"/>
    <x v="141"/>
    <n v="3000"/>
    <n v="10"/>
    <x v="1"/>
    <x v="0"/>
    <s v="USD"/>
    <n v="1416176778"/>
    <x v="142"/>
    <x v="0"/>
    <n v="1"/>
    <x v="1"/>
    <x v="2"/>
    <n v="0"/>
    <n v="10"/>
    <x v="0"/>
    <x v="2"/>
  </r>
  <r>
    <n v="143"/>
    <x v="143"/>
    <x v="142"/>
    <n v="5500"/>
    <n v="0"/>
    <x v="1"/>
    <x v="2"/>
    <s v="AUD"/>
    <n v="1472882100"/>
    <x v="143"/>
    <x v="0"/>
    <n v="0"/>
    <x v="1"/>
    <x v="2"/>
    <n v="0"/>
    <e v="#DIV/0!"/>
    <x v="0"/>
    <x v="2"/>
  </r>
  <r>
    <n v="144"/>
    <x v="144"/>
    <x v="143"/>
    <n v="7500"/>
    <n v="2070"/>
    <x v="1"/>
    <x v="5"/>
    <s v="CAD"/>
    <n v="1428945472"/>
    <x v="144"/>
    <x v="0"/>
    <n v="37"/>
    <x v="1"/>
    <x v="2"/>
    <n v="28"/>
    <n v="55.95"/>
    <x v="0"/>
    <x v="2"/>
  </r>
  <r>
    <n v="145"/>
    <x v="145"/>
    <x v="144"/>
    <n v="4500"/>
    <n v="338"/>
    <x v="1"/>
    <x v="0"/>
    <s v="USD"/>
    <n v="1439298052"/>
    <x v="145"/>
    <x v="0"/>
    <n v="9"/>
    <x v="1"/>
    <x v="2"/>
    <n v="8"/>
    <n v="37.56"/>
    <x v="0"/>
    <x v="2"/>
  </r>
  <r>
    <n v="146"/>
    <x v="146"/>
    <x v="145"/>
    <n v="20000"/>
    <n v="115"/>
    <x v="1"/>
    <x v="0"/>
    <s v="USD"/>
    <n v="1484698998"/>
    <x v="146"/>
    <x v="0"/>
    <n v="3"/>
    <x v="1"/>
    <x v="2"/>
    <n v="1"/>
    <n v="38.33"/>
    <x v="0"/>
    <x v="2"/>
  </r>
  <r>
    <n v="147"/>
    <x v="147"/>
    <x v="146"/>
    <n v="7000"/>
    <n v="0"/>
    <x v="1"/>
    <x v="1"/>
    <s v="GBP"/>
    <n v="1420741080"/>
    <x v="147"/>
    <x v="0"/>
    <n v="0"/>
    <x v="1"/>
    <x v="2"/>
    <n v="0"/>
    <e v="#DIV/0!"/>
    <x v="0"/>
    <x v="2"/>
  </r>
  <r>
    <n v="148"/>
    <x v="148"/>
    <x v="147"/>
    <n v="50000"/>
    <n v="40"/>
    <x v="1"/>
    <x v="0"/>
    <s v="USD"/>
    <n v="1456555536"/>
    <x v="148"/>
    <x v="0"/>
    <n v="2"/>
    <x v="1"/>
    <x v="2"/>
    <n v="0"/>
    <n v="20"/>
    <x v="0"/>
    <x v="2"/>
  </r>
  <r>
    <n v="149"/>
    <x v="149"/>
    <x v="148"/>
    <n v="10000"/>
    <n v="92"/>
    <x v="1"/>
    <x v="0"/>
    <s v="USD"/>
    <n v="1419494400"/>
    <x v="149"/>
    <x v="0"/>
    <n v="6"/>
    <x v="1"/>
    <x v="2"/>
    <n v="1"/>
    <n v="15.33"/>
    <x v="0"/>
    <x v="2"/>
  </r>
  <r>
    <n v="150"/>
    <x v="150"/>
    <x v="149"/>
    <n v="130000"/>
    <n v="30112"/>
    <x v="1"/>
    <x v="0"/>
    <s v="USD"/>
    <n v="1432612382"/>
    <x v="150"/>
    <x v="0"/>
    <n v="67"/>
    <x v="1"/>
    <x v="2"/>
    <n v="23"/>
    <n v="449.43"/>
    <x v="0"/>
    <x v="2"/>
  </r>
  <r>
    <n v="151"/>
    <x v="151"/>
    <x v="150"/>
    <n v="250000"/>
    <n v="140"/>
    <x v="1"/>
    <x v="2"/>
    <s v="AUD"/>
    <n v="1434633191"/>
    <x v="151"/>
    <x v="0"/>
    <n v="5"/>
    <x v="1"/>
    <x v="2"/>
    <n v="0"/>
    <n v="28"/>
    <x v="0"/>
    <x v="2"/>
  </r>
  <r>
    <n v="152"/>
    <x v="152"/>
    <x v="151"/>
    <n v="380000"/>
    <n v="30"/>
    <x v="1"/>
    <x v="0"/>
    <s v="USD"/>
    <n v="1411437100"/>
    <x v="152"/>
    <x v="0"/>
    <n v="2"/>
    <x v="1"/>
    <x v="2"/>
    <n v="0"/>
    <n v="15"/>
    <x v="0"/>
    <x v="2"/>
  </r>
  <r>
    <n v="153"/>
    <x v="153"/>
    <x v="152"/>
    <n v="50000"/>
    <n v="359"/>
    <x v="1"/>
    <x v="0"/>
    <s v="USD"/>
    <n v="1417532644"/>
    <x v="153"/>
    <x v="0"/>
    <n v="10"/>
    <x v="1"/>
    <x v="2"/>
    <n v="1"/>
    <n v="35.9"/>
    <x v="0"/>
    <x v="2"/>
  </r>
  <r>
    <n v="154"/>
    <x v="154"/>
    <x v="153"/>
    <n v="1500"/>
    <n v="40"/>
    <x v="1"/>
    <x v="0"/>
    <s v="USD"/>
    <n v="1433336895"/>
    <x v="154"/>
    <x v="0"/>
    <n v="3"/>
    <x v="1"/>
    <x v="2"/>
    <n v="3"/>
    <n v="13.33"/>
    <x v="0"/>
    <x v="2"/>
  </r>
  <r>
    <n v="155"/>
    <x v="155"/>
    <x v="154"/>
    <n v="1350000"/>
    <n v="81"/>
    <x v="1"/>
    <x v="0"/>
    <s v="USD"/>
    <n v="1437657935"/>
    <x v="155"/>
    <x v="0"/>
    <n v="4"/>
    <x v="1"/>
    <x v="2"/>
    <n v="0"/>
    <n v="20.25"/>
    <x v="0"/>
    <x v="2"/>
  </r>
  <r>
    <n v="156"/>
    <x v="156"/>
    <x v="155"/>
    <n v="35000"/>
    <n v="1785"/>
    <x v="1"/>
    <x v="5"/>
    <s v="CAD"/>
    <n v="1407034796"/>
    <x v="156"/>
    <x v="0"/>
    <n v="15"/>
    <x v="1"/>
    <x v="2"/>
    <n v="5"/>
    <n v="119"/>
    <x v="0"/>
    <x v="2"/>
  </r>
  <r>
    <n v="157"/>
    <x v="157"/>
    <x v="156"/>
    <n v="2995"/>
    <n v="8"/>
    <x v="1"/>
    <x v="0"/>
    <s v="USD"/>
    <n v="1456523572"/>
    <x v="157"/>
    <x v="0"/>
    <n v="2"/>
    <x v="1"/>
    <x v="2"/>
    <n v="0"/>
    <n v="4"/>
    <x v="0"/>
    <x v="2"/>
  </r>
  <r>
    <n v="158"/>
    <x v="158"/>
    <x v="157"/>
    <n v="5000"/>
    <n v="0"/>
    <x v="1"/>
    <x v="0"/>
    <s v="USD"/>
    <n v="1413942628"/>
    <x v="158"/>
    <x v="0"/>
    <n v="0"/>
    <x v="1"/>
    <x v="2"/>
    <n v="0"/>
    <e v="#DIV/0!"/>
    <x v="0"/>
    <x v="2"/>
  </r>
  <r>
    <n v="159"/>
    <x v="159"/>
    <x v="158"/>
    <n v="500000"/>
    <n v="10"/>
    <x v="1"/>
    <x v="0"/>
    <s v="USD"/>
    <n v="1467541545"/>
    <x v="159"/>
    <x v="0"/>
    <n v="1"/>
    <x v="1"/>
    <x v="2"/>
    <n v="0"/>
    <n v="10"/>
    <x v="0"/>
    <x v="2"/>
  </r>
  <r>
    <n v="160"/>
    <x v="160"/>
    <x v="159"/>
    <n v="5000"/>
    <n v="0"/>
    <x v="2"/>
    <x v="0"/>
    <s v="USD"/>
    <n v="1439675691"/>
    <x v="160"/>
    <x v="0"/>
    <n v="0"/>
    <x v="1"/>
    <x v="3"/>
    <n v="0"/>
    <e v="#DIV/0!"/>
    <x v="0"/>
    <x v="3"/>
  </r>
  <r>
    <n v="161"/>
    <x v="161"/>
    <x v="160"/>
    <n v="50000"/>
    <n v="5"/>
    <x v="2"/>
    <x v="0"/>
    <s v="USD"/>
    <n v="1404318595"/>
    <x v="161"/>
    <x v="0"/>
    <n v="1"/>
    <x v="1"/>
    <x v="3"/>
    <n v="0"/>
    <n v="5"/>
    <x v="0"/>
    <x v="3"/>
  </r>
  <r>
    <n v="162"/>
    <x v="162"/>
    <x v="161"/>
    <n v="2800"/>
    <n v="435"/>
    <x v="2"/>
    <x v="0"/>
    <s v="USD"/>
    <n v="1408232520"/>
    <x v="162"/>
    <x v="0"/>
    <n v="10"/>
    <x v="1"/>
    <x v="3"/>
    <n v="16"/>
    <n v="43.5"/>
    <x v="0"/>
    <x v="3"/>
  </r>
  <r>
    <n v="163"/>
    <x v="163"/>
    <x v="162"/>
    <n v="2000000"/>
    <n v="0"/>
    <x v="2"/>
    <x v="0"/>
    <s v="USD"/>
    <n v="1443657600"/>
    <x v="163"/>
    <x v="0"/>
    <n v="0"/>
    <x v="1"/>
    <x v="3"/>
    <n v="0"/>
    <e v="#DIV/0!"/>
    <x v="0"/>
    <x v="3"/>
  </r>
  <r>
    <n v="164"/>
    <x v="164"/>
    <x v="163"/>
    <n v="120000"/>
    <n v="640"/>
    <x v="2"/>
    <x v="0"/>
    <s v="USD"/>
    <n v="1411150701"/>
    <x v="164"/>
    <x v="0"/>
    <n v="7"/>
    <x v="1"/>
    <x v="3"/>
    <n v="1"/>
    <n v="91.43"/>
    <x v="0"/>
    <x v="3"/>
  </r>
  <r>
    <n v="165"/>
    <x v="165"/>
    <x v="164"/>
    <n v="17000"/>
    <n v="0"/>
    <x v="2"/>
    <x v="1"/>
    <s v="GBP"/>
    <n v="1452613724"/>
    <x v="165"/>
    <x v="0"/>
    <n v="0"/>
    <x v="1"/>
    <x v="3"/>
    <n v="0"/>
    <e v="#DIV/0!"/>
    <x v="0"/>
    <x v="3"/>
  </r>
  <r>
    <n v="166"/>
    <x v="166"/>
    <x v="165"/>
    <n v="5000"/>
    <n v="3000"/>
    <x v="2"/>
    <x v="0"/>
    <s v="USD"/>
    <n v="1484531362"/>
    <x v="166"/>
    <x v="0"/>
    <n v="1"/>
    <x v="1"/>
    <x v="3"/>
    <n v="60"/>
    <n v="3000"/>
    <x v="0"/>
    <x v="3"/>
  </r>
  <r>
    <n v="167"/>
    <x v="167"/>
    <x v="166"/>
    <n v="110000"/>
    <n v="11"/>
    <x v="2"/>
    <x v="0"/>
    <s v="USD"/>
    <n v="1438726535"/>
    <x v="167"/>
    <x v="0"/>
    <n v="2"/>
    <x v="1"/>
    <x v="3"/>
    <n v="0"/>
    <n v="5.5"/>
    <x v="0"/>
    <x v="3"/>
  </r>
  <r>
    <n v="168"/>
    <x v="168"/>
    <x v="167"/>
    <n v="8000"/>
    <n v="325"/>
    <x v="2"/>
    <x v="0"/>
    <s v="USD"/>
    <n v="1426791770"/>
    <x v="168"/>
    <x v="0"/>
    <n v="3"/>
    <x v="1"/>
    <x v="3"/>
    <n v="4"/>
    <n v="108.33"/>
    <x v="0"/>
    <x v="3"/>
  </r>
  <r>
    <n v="169"/>
    <x v="169"/>
    <x v="168"/>
    <n v="2500"/>
    <n v="560"/>
    <x v="2"/>
    <x v="1"/>
    <s v="GBP"/>
    <n v="1413634059"/>
    <x v="169"/>
    <x v="0"/>
    <n v="10"/>
    <x v="1"/>
    <x v="3"/>
    <n v="22"/>
    <n v="56"/>
    <x v="0"/>
    <x v="3"/>
  </r>
  <r>
    <n v="170"/>
    <x v="170"/>
    <x v="169"/>
    <n v="10000"/>
    <n v="325"/>
    <x v="2"/>
    <x v="0"/>
    <s v="USD"/>
    <n v="1440912480"/>
    <x v="170"/>
    <x v="0"/>
    <n v="10"/>
    <x v="1"/>
    <x v="3"/>
    <n v="3"/>
    <n v="32.5"/>
    <x v="0"/>
    <x v="3"/>
  </r>
  <r>
    <n v="171"/>
    <x v="171"/>
    <x v="170"/>
    <n v="50000"/>
    <n v="1"/>
    <x v="2"/>
    <x v="0"/>
    <s v="USD"/>
    <n v="1470975614"/>
    <x v="171"/>
    <x v="0"/>
    <n v="1"/>
    <x v="1"/>
    <x v="3"/>
    <n v="0"/>
    <n v="1"/>
    <x v="0"/>
    <x v="3"/>
  </r>
  <r>
    <n v="172"/>
    <x v="172"/>
    <x v="171"/>
    <n v="95000"/>
    <n v="0"/>
    <x v="2"/>
    <x v="0"/>
    <s v="USD"/>
    <n v="1426753723"/>
    <x v="172"/>
    <x v="0"/>
    <n v="0"/>
    <x v="1"/>
    <x v="3"/>
    <n v="0"/>
    <e v="#DIV/0!"/>
    <x v="0"/>
    <x v="3"/>
  </r>
  <r>
    <n v="173"/>
    <x v="173"/>
    <x v="172"/>
    <n v="1110"/>
    <n v="0"/>
    <x v="2"/>
    <x v="1"/>
    <s v="GBP"/>
    <n v="1425131108"/>
    <x v="173"/>
    <x v="0"/>
    <n v="0"/>
    <x v="1"/>
    <x v="3"/>
    <n v="0"/>
    <e v="#DIV/0!"/>
    <x v="0"/>
    <x v="3"/>
  </r>
  <r>
    <n v="174"/>
    <x v="174"/>
    <x v="173"/>
    <n v="6000"/>
    <n v="0"/>
    <x v="2"/>
    <x v="9"/>
    <s v="EUR"/>
    <n v="1431108776"/>
    <x v="174"/>
    <x v="0"/>
    <n v="0"/>
    <x v="1"/>
    <x v="3"/>
    <n v="0"/>
    <e v="#DIV/0!"/>
    <x v="0"/>
    <x v="3"/>
  </r>
  <r>
    <n v="175"/>
    <x v="175"/>
    <x v="174"/>
    <n v="20000"/>
    <n v="1297"/>
    <x v="2"/>
    <x v="1"/>
    <s v="GBP"/>
    <n v="1409337611"/>
    <x v="175"/>
    <x v="0"/>
    <n v="26"/>
    <x v="1"/>
    <x v="3"/>
    <n v="6"/>
    <n v="49.88"/>
    <x v="0"/>
    <x v="3"/>
  </r>
  <r>
    <n v="176"/>
    <x v="176"/>
    <x v="175"/>
    <n v="1500"/>
    <n v="0"/>
    <x v="2"/>
    <x v="0"/>
    <s v="USD"/>
    <n v="1438803999"/>
    <x v="176"/>
    <x v="0"/>
    <n v="0"/>
    <x v="1"/>
    <x v="3"/>
    <n v="0"/>
    <e v="#DIV/0!"/>
    <x v="0"/>
    <x v="3"/>
  </r>
  <r>
    <n v="177"/>
    <x v="177"/>
    <x v="176"/>
    <n v="450"/>
    <n v="180"/>
    <x v="2"/>
    <x v="0"/>
    <s v="USD"/>
    <n v="1427155726"/>
    <x v="177"/>
    <x v="0"/>
    <n v="7"/>
    <x v="1"/>
    <x v="3"/>
    <n v="40"/>
    <n v="25.71"/>
    <x v="0"/>
    <x v="3"/>
  </r>
  <r>
    <n v="178"/>
    <x v="178"/>
    <x v="177"/>
    <n v="500000"/>
    <n v="0"/>
    <x v="2"/>
    <x v="3"/>
    <s v="EUR"/>
    <n v="1448582145"/>
    <x v="178"/>
    <x v="0"/>
    <n v="0"/>
    <x v="1"/>
    <x v="3"/>
    <n v="0"/>
    <e v="#DIV/0!"/>
    <x v="0"/>
    <x v="3"/>
  </r>
  <r>
    <n v="179"/>
    <x v="179"/>
    <x v="178"/>
    <n v="1000"/>
    <n v="200"/>
    <x v="2"/>
    <x v="0"/>
    <s v="USD"/>
    <n v="1457056555"/>
    <x v="179"/>
    <x v="0"/>
    <n v="2"/>
    <x v="1"/>
    <x v="3"/>
    <n v="20"/>
    <n v="100"/>
    <x v="0"/>
    <x v="3"/>
  </r>
  <r>
    <n v="180"/>
    <x v="180"/>
    <x v="179"/>
    <n v="1200"/>
    <n v="401"/>
    <x v="2"/>
    <x v="1"/>
    <s v="GBP"/>
    <n v="1428951600"/>
    <x v="180"/>
    <x v="0"/>
    <n v="13"/>
    <x v="1"/>
    <x v="3"/>
    <n v="33"/>
    <n v="30.85"/>
    <x v="0"/>
    <x v="3"/>
  </r>
  <r>
    <n v="181"/>
    <x v="181"/>
    <x v="180"/>
    <n v="3423"/>
    <n v="722"/>
    <x v="2"/>
    <x v="1"/>
    <s v="GBP"/>
    <n v="1434995295"/>
    <x v="181"/>
    <x v="0"/>
    <n v="4"/>
    <x v="1"/>
    <x v="3"/>
    <n v="21"/>
    <n v="180.5"/>
    <x v="0"/>
    <x v="3"/>
  </r>
  <r>
    <n v="182"/>
    <x v="182"/>
    <x v="181"/>
    <n v="1000"/>
    <n v="0"/>
    <x v="2"/>
    <x v="0"/>
    <s v="USD"/>
    <n v="1483748232"/>
    <x v="182"/>
    <x v="0"/>
    <n v="0"/>
    <x v="1"/>
    <x v="3"/>
    <n v="0"/>
    <e v="#DIV/0!"/>
    <x v="0"/>
    <x v="3"/>
  </r>
  <r>
    <n v="183"/>
    <x v="183"/>
    <x v="182"/>
    <n v="12500"/>
    <n v="4482"/>
    <x v="2"/>
    <x v="1"/>
    <s v="GBP"/>
    <n v="1417033610"/>
    <x v="183"/>
    <x v="0"/>
    <n v="12"/>
    <x v="1"/>
    <x v="3"/>
    <n v="36"/>
    <n v="373.5"/>
    <x v="0"/>
    <x v="3"/>
  </r>
  <r>
    <n v="184"/>
    <x v="184"/>
    <x v="183"/>
    <n v="1500"/>
    <n v="51"/>
    <x v="2"/>
    <x v="5"/>
    <s v="CAD"/>
    <n v="1409543940"/>
    <x v="184"/>
    <x v="0"/>
    <n v="2"/>
    <x v="1"/>
    <x v="3"/>
    <n v="3"/>
    <n v="25.5"/>
    <x v="0"/>
    <x v="3"/>
  </r>
  <r>
    <n v="185"/>
    <x v="185"/>
    <x v="184"/>
    <n v="40000"/>
    <n v="2200"/>
    <x v="2"/>
    <x v="10"/>
    <s v="NOK"/>
    <n v="1471557139"/>
    <x v="185"/>
    <x v="0"/>
    <n v="10"/>
    <x v="1"/>
    <x v="3"/>
    <n v="6"/>
    <n v="220"/>
    <x v="0"/>
    <x v="3"/>
  </r>
  <r>
    <n v="186"/>
    <x v="186"/>
    <x v="185"/>
    <n v="5000"/>
    <n v="0"/>
    <x v="2"/>
    <x v="0"/>
    <s v="USD"/>
    <n v="1488571200"/>
    <x v="186"/>
    <x v="0"/>
    <n v="0"/>
    <x v="1"/>
    <x v="3"/>
    <n v="0"/>
    <e v="#DIV/0!"/>
    <x v="0"/>
    <x v="3"/>
  </r>
  <r>
    <n v="187"/>
    <x v="187"/>
    <x v="186"/>
    <n v="5000"/>
    <n v="800"/>
    <x v="2"/>
    <x v="0"/>
    <s v="USD"/>
    <n v="1437461940"/>
    <x v="187"/>
    <x v="0"/>
    <n v="5"/>
    <x v="1"/>
    <x v="3"/>
    <n v="16"/>
    <n v="160"/>
    <x v="0"/>
    <x v="3"/>
  </r>
  <r>
    <n v="188"/>
    <x v="188"/>
    <x v="187"/>
    <n v="1500"/>
    <n v="0"/>
    <x v="2"/>
    <x v="0"/>
    <s v="USD"/>
    <n v="1409891015"/>
    <x v="188"/>
    <x v="0"/>
    <n v="0"/>
    <x v="1"/>
    <x v="3"/>
    <n v="0"/>
    <e v="#DIV/0!"/>
    <x v="0"/>
    <x v="3"/>
  </r>
  <r>
    <n v="189"/>
    <x v="189"/>
    <x v="188"/>
    <n v="500000"/>
    <n v="345"/>
    <x v="2"/>
    <x v="0"/>
    <s v="USD"/>
    <n v="1472920477"/>
    <x v="189"/>
    <x v="0"/>
    <n v="5"/>
    <x v="1"/>
    <x v="3"/>
    <n v="0"/>
    <n v="69"/>
    <x v="0"/>
    <x v="3"/>
  </r>
  <r>
    <n v="190"/>
    <x v="190"/>
    <x v="189"/>
    <n v="12000"/>
    <n v="50"/>
    <x v="2"/>
    <x v="0"/>
    <s v="USD"/>
    <n v="1466091446"/>
    <x v="190"/>
    <x v="0"/>
    <n v="1"/>
    <x v="1"/>
    <x v="3"/>
    <n v="0"/>
    <n v="50"/>
    <x v="0"/>
    <x v="3"/>
  </r>
  <r>
    <n v="191"/>
    <x v="191"/>
    <x v="190"/>
    <n v="5000"/>
    <n v="250"/>
    <x v="2"/>
    <x v="2"/>
    <s v="AUD"/>
    <n v="1443782138"/>
    <x v="191"/>
    <x v="0"/>
    <n v="3"/>
    <x v="1"/>
    <x v="3"/>
    <n v="5"/>
    <n v="83.33"/>
    <x v="0"/>
    <x v="3"/>
  </r>
  <r>
    <n v="192"/>
    <x v="192"/>
    <x v="191"/>
    <n v="1000000"/>
    <n v="17"/>
    <x v="2"/>
    <x v="0"/>
    <s v="USD"/>
    <n v="1413572432"/>
    <x v="192"/>
    <x v="0"/>
    <n v="3"/>
    <x v="1"/>
    <x v="3"/>
    <n v="0"/>
    <n v="5.67"/>
    <x v="0"/>
    <x v="3"/>
  </r>
  <r>
    <n v="193"/>
    <x v="193"/>
    <x v="192"/>
    <n v="1000"/>
    <n v="0"/>
    <x v="2"/>
    <x v="1"/>
    <s v="GBP"/>
    <n v="1417217166"/>
    <x v="193"/>
    <x v="0"/>
    <n v="0"/>
    <x v="1"/>
    <x v="3"/>
    <n v="0"/>
    <e v="#DIV/0!"/>
    <x v="0"/>
    <x v="3"/>
  </r>
  <r>
    <n v="194"/>
    <x v="194"/>
    <x v="193"/>
    <n v="2500"/>
    <n v="3"/>
    <x v="2"/>
    <x v="1"/>
    <s v="GBP"/>
    <n v="1457308531"/>
    <x v="194"/>
    <x v="0"/>
    <n v="3"/>
    <x v="1"/>
    <x v="3"/>
    <n v="0"/>
    <n v="1"/>
    <x v="0"/>
    <x v="3"/>
  </r>
  <r>
    <n v="195"/>
    <x v="195"/>
    <x v="194"/>
    <n v="2000000"/>
    <n v="0"/>
    <x v="2"/>
    <x v="0"/>
    <s v="USD"/>
    <n v="1436544332"/>
    <x v="195"/>
    <x v="0"/>
    <n v="0"/>
    <x v="1"/>
    <x v="3"/>
    <n v="0"/>
    <e v="#DIV/0!"/>
    <x v="0"/>
    <x v="3"/>
  </r>
  <r>
    <n v="196"/>
    <x v="196"/>
    <x v="195"/>
    <n v="3500"/>
    <n v="1465"/>
    <x v="2"/>
    <x v="1"/>
    <s v="GBP"/>
    <n v="1444510800"/>
    <x v="196"/>
    <x v="0"/>
    <n v="19"/>
    <x v="1"/>
    <x v="3"/>
    <n v="42"/>
    <n v="77.11"/>
    <x v="0"/>
    <x v="3"/>
  </r>
  <r>
    <n v="197"/>
    <x v="197"/>
    <x v="196"/>
    <n v="2500"/>
    <n v="262"/>
    <x v="2"/>
    <x v="1"/>
    <s v="GBP"/>
    <n v="1487365200"/>
    <x v="197"/>
    <x v="0"/>
    <n v="8"/>
    <x v="1"/>
    <x v="3"/>
    <n v="10"/>
    <n v="32.75"/>
    <x v="0"/>
    <x v="3"/>
  </r>
  <r>
    <n v="198"/>
    <x v="198"/>
    <x v="197"/>
    <n v="25000"/>
    <n v="279"/>
    <x v="2"/>
    <x v="0"/>
    <s v="USD"/>
    <n v="1412500322"/>
    <x v="198"/>
    <x v="0"/>
    <n v="6"/>
    <x v="1"/>
    <x v="3"/>
    <n v="1"/>
    <n v="46.5"/>
    <x v="0"/>
    <x v="3"/>
  </r>
  <r>
    <n v="199"/>
    <x v="199"/>
    <x v="198"/>
    <n v="10000"/>
    <n v="0"/>
    <x v="2"/>
    <x v="0"/>
    <s v="USD"/>
    <n v="1472698702"/>
    <x v="199"/>
    <x v="0"/>
    <n v="0"/>
    <x v="1"/>
    <x v="3"/>
    <n v="0"/>
    <e v="#DIV/0!"/>
    <x v="0"/>
    <x v="3"/>
  </r>
  <r>
    <n v="200"/>
    <x v="200"/>
    <x v="199"/>
    <n v="6000"/>
    <n v="1571.55"/>
    <x v="2"/>
    <x v="0"/>
    <s v="USD"/>
    <n v="1410746403"/>
    <x v="200"/>
    <x v="0"/>
    <n v="18"/>
    <x v="1"/>
    <x v="3"/>
    <n v="26"/>
    <n v="87.31"/>
    <x v="0"/>
    <x v="3"/>
  </r>
  <r>
    <n v="201"/>
    <x v="201"/>
    <x v="200"/>
    <n v="650"/>
    <n v="380"/>
    <x v="2"/>
    <x v="0"/>
    <s v="USD"/>
    <n v="1423424329"/>
    <x v="201"/>
    <x v="0"/>
    <n v="7"/>
    <x v="1"/>
    <x v="3"/>
    <n v="58"/>
    <n v="54.29"/>
    <x v="0"/>
    <x v="3"/>
  </r>
  <r>
    <n v="202"/>
    <x v="202"/>
    <x v="201"/>
    <n v="6000"/>
    <n v="0"/>
    <x v="2"/>
    <x v="0"/>
    <s v="USD"/>
    <n v="1444337940"/>
    <x v="202"/>
    <x v="0"/>
    <n v="0"/>
    <x v="1"/>
    <x v="3"/>
    <n v="0"/>
    <e v="#DIV/0!"/>
    <x v="0"/>
    <x v="3"/>
  </r>
  <r>
    <n v="203"/>
    <x v="203"/>
    <x v="202"/>
    <n v="2500"/>
    <n v="746"/>
    <x v="2"/>
    <x v="1"/>
    <s v="GBP"/>
    <n v="1422562864"/>
    <x v="203"/>
    <x v="0"/>
    <n v="8"/>
    <x v="1"/>
    <x v="3"/>
    <n v="30"/>
    <n v="93.25"/>
    <x v="0"/>
    <x v="3"/>
  </r>
  <r>
    <n v="204"/>
    <x v="204"/>
    <x v="203"/>
    <n v="300000"/>
    <n v="152165"/>
    <x v="2"/>
    <x v="2"/>
    <s v="AUD"/>
    <n v="1470319203"/>
    <x v="204"/>
    <x v="0"/>
    <n v="1293"/>
    <x v="1"/>
    <x v="3"/>
    <n v="51"/>
    <n v="117.68"/>
    <x v="0"/>
    <x v="3"/>
  </r>
  <r>
    <n v="205"/>
    <x v="205"/>
    <x v="204"/>
    <n v="8000"/>
    <n v="1300"/>
    <x v="2"/>
    <x v="0"/>
    <s v="USD"/>
    <n v="1444144222"/>
    <x v="205"/>
    <x v="0"/>
    <n v="17"/>
    <x v="1"/>
    <x v="3"/>
    <n v="16"/>
    <n v="76.47"/>
    <x v="0"/>
    <x v="3"/>
  </r>
  <r>
    <n v="206"/>
    <x v="206"/>
    <x v="205"/>
    <n v="12700"/>
    <n v="0"/>
    <x v="2"/>
    <x v="0"/>
    <s v="USD"/>
    <n v="1470441983"/>
    <x v="206"/>
    <x v="0"/>
    <n v="0"/>
    <x v="1"/>
    <x v="3"/>
    <n v="0"/>
    <e v="#DIV/0!"/>
    <x v="0"/>
    <x v="3"/>
  </r>
  <r>
    <n v="207"/>
    <x v="207"/>
    <x v="206"/>
    <n v="14000"/>
    <n v="2130"/>
    <x v="2"/>
    <x v="5"/>
    <s v="CAD"/>
    <n v="1420346638"/>
    <x v="207"/>
    <x v="0"/>
    <n v="13"/>
    <x v="1"/>
    <x v="3"/>
    <n v="15"/>
    <n v="163.85"/>
    <x v="0"/>
    <x v="3"/>
  </r>
  <r>
    <n v="208"/>
    <x v="208"/>
    <x v="207"/>
    <n v="50000"/>
    <n v="0"/>
    <x v="2"/>
    <x v="2"/>
    <s v="AUD"/>
    <n v="1418719967"/>
    <x v="208"/>
    <x v="0"/>
    <n v="0"/>
    <x v="1"/>
    <x v="3"/>
    <n v="0"/>
    <e v="#DIV/0!"/>
    <x v="0"/>
    <x v="3"/>
  </r>
  <r>
    <n v="209"/>
    <x v="209"/>
    <x v="208"/>
    <n v="25000"/>
    <n v="0"/>
    <x v="2"/>
    <x v="0"/>
    <s v="USD"/>
    <n v="1436566135"/>
    <x v="209"/>
    <x v="0"/>
    <n v="0"/>
    <x v="1"/>
    <x v="3"/>
    <n v="0"/>
    <e v="#DIV/0!"/>
    <x v="0"/>
    <x v="3"/>
  </r>
  <r>
    <n v="210"/>
    <x v="210"/>
    <x v="209"/>
    <n v="12000"/>
    <n v="3030"/>
    <x v="2"/>
    <x v="0"/>
    <s v="USD"/>
    <n v="1443675600"/>
    <x v="210"/>
    <x v="0"/>
    <n v="33"/>
    <x v="1"/>
    <x v="3"/>
    <n v="25"/>
    <n v="91.82"/>
    <x v="0"/>
    <x v="3"/>
  </r>
  <r>
    <n v="211"/>
    <x v="211"/>
    <x v="210"/>
    <n v="5000"/>
    <n v="2230"/>
    <x v="2"/>
    <x v="0"/>
    <s v="USD"/>
    <n v="1442634617"/>
    <x v="211"/>
    <x v="0"/>
    <n v="12"/>
    <x v="1"/>
    <x v="3"/>
    <n v="45"/>
    <n v="185.83"/>
    <x v="0"/>
    <x v="3"/>
  </r>
  <r>
    <n v="212"/>
    <x v="212"/>
    <x v="211"/>
    <n v="6300"/>
    <n v="1"/>
    <x v="2"/>
    <x v="0"/>
    <s v="USD"/>
    <n v="1460837320"/>
    <x v="212"/>
    <x v="0"/>
    <n v="1"/>
    <x v="1"/>
    <x v="3"/>
    <n v="0"/>
    <n v="1"/>
    <x v="0"/>
    <x v="3"/>
  </r>
  <r>
    <n v="213"/>
    <x v="213"/>
    <x v="212"/>
    <n v="50000"/>
    <n v="20"/>
    <x v="2"/>
    <x v="0"/>
    <s v="USD"/>
    <n v="1439734001"/>
    <x v="213"/>
    <x v="0"/>
    <n v="1"/>
    <x v="1"/>
    <x v="3"/>
    <n v="0"/>
    <n v="20"/>
    <x v="0"/>
    <x v="3"/>
  </r>
  <r>
    <n v="214"/>
    <x v="214"/>
    <x v="213"/>
    <n v="12500"/>
    <n v="1"/>
    <x v="2"/>
    <x v="0"/>
    <s v="USD"/>
    <n v="1425655349"/>
    <x v="214"/>
    <x v="0"/>
    <n v="1"/>
    <x v="1"/>
    <x v="3"/>
    <n v="0"/>
    <n v="1"/>
    <x v="0"/>
    <x v="3"/>
  </r>
  <r>
    <n v="215"/>
    <x v="215"/>
    <x v="214"/>
    <n v="4400"/>
    <n v="10"/>
    <x v="2"/>
    <x v="1"/>
    <s v="GBP"/>
    <n v="1455753540"/>
    <x v="215"/>
    <x v="0"/>
    <n v="1"/>
    <x v="1"/>
    <x v="3"/>
    <n v="0"/>
    <n v="10"/>
    <x v="0"/>
    <x v="3"/>
  </r>
  <r>
    <n v="216"/>
    <x v="216"/>
    <x v="215"/>
    <n v="50000"/>
    <n v="27849.22"/>
    <x v="2"/>
    <x v="0"/>
    <s v="USD"/>
    <n v="1429740037"/>
    <x v="216"/>
    <x v="0"/>
    <n v="84"/>
    <x v="1"/>
    <x v="3"/>
    <n v="56"/>
    <n v="331.54"/>
    <x v="0"/>
    <x v="3"/>
  </r>
  <r>
    <n v="217"/>
    <x v="217"/>
    <x v="216"/>
    <n v="100000"/>
    <n v="11943"/>
    <x v="2"/>
    <x v="11"/>
    <s v="SEK"/>
    <n v="1419780149"/>
    <x v="217"/>
    <x v="0"/>
    <n v="38"/>
    <x v="1"/>
    <x v="3"/>
    <n v="12"/>
    <n v="314.29000000000002"/>
    <x v="0"/>
    <x v="3"/>
  </r>
  <r>
    <n v="218"/>
    <x v="218"/>
    <x v="217"/>
    <n v="5000"/>
    <n v="100"/>
    <x v="2"/>
    <x v="0"/>
    <s v="USD"/>
    <n v="1431702289"/>
    <x v="218"/>
    <x v="0"/>
    <n v="1"/>
    <x v="1"/>
    <x v="3"/>
    <n v="2"/>
    <n v="100"/>
    <x v="0"/>
    <x v="3"/>
  </r>
  <r>
    <n v="219"/>
    <x v="219"/>
    <x v="218"/>
    <n v="50000"/>
    <n v="8815"/>
    <x v="2"/>
    <x v="0"/>
    <s v="USD"/>
    <n v="1459493940"/>
    <x v="219"/>
    <x v="0"/>
    <n v="76"/>
    <x v="1"/>
    <x v="3"/>
    <n v="18"/>
    <n v="115.99"/>
    <x v="0"/>
    <x v="3"/>
  </r>
  <r>
    <n v="220"/>
    <x v="220"/>
    <x v="219"/>
    <n v="50000"/>
    <n v="360"/>
    <x v="2"/>
    <x v="0"/>
    <s v="USD"/>
    <n v="1440101160"/>
    <x v="220"/>
    <x v="0"/>
    <n v="3"/>
    <x v="1"/>
    <x v="3"/>
    <n v="1"/>
    <n v="120"/>
    <x v="0"/>
    <x v="3"/>
  </r>
  <r>
    <n v="221"/>
    <x v="221"/>
    <x v="220"/>
    <n v="50000"/>
    <n v="0"/>
    <x v="2"/>
    <x v="0"/>
    <s v="USD"/>
    <n v="1427569564"/>
    <x v="221"/>
    <x v="0"/>
    <n v="0"/>
    <x v="1"/>
    <x v="3"/>
    <n v="0"/>
    <e v="#DIV/0!"/>
    <x v="0"/>
    <x v="3"/>
  </r>
  <r>
    <n v="222"/>
    <x v="222"/>
    <x v="221"/>
    <n v="1000"/>
    <n v="130"/>
    <x v="2"/>
    <x v="0"/>
    <s v="USD"/>
    <n v="1427423940"/>
    <x v="222"/>
    <x v="0"/>
    <n v="2"/>
    <x v="1"/>
    <x v="3"/>
    <n v="13"/>
    <n v="65"/>
    <x v="0"/>
    <x v="3"/>
  </r>
  <r>
    <n v="223"/>
    <x v="223"/>
    <x v="222"/>
    <n v="1500000"/>
    <n v="0"/>
    <x v="2"/>
    <x v="0"/>
    <s v="USD"/>
    <n v="1463879100"/>
    <x v="223"/>
    <x v="0"/>
    <n v="0"/>
    <x v="1"/>
    <x v="3"/>
    <n v="0"/>
    <e v="#DIV/0!"/>
    <x v="0"/>
    <x v="3"/>
  </r>
  <r>
    <n v="224"/>
    <x v="224"/>
    <x v="223"/>
    <n v="6000000"/>
    <n v="0"/>
    <x v="2"/>
    <x v="2"/>
    <s v="AUD"/>
    <n v="1436506726"/>
    <x v="224"/>
    <x v="0"/>
    <n v="0"/>
    <x v="1"/>
    <x v="3"/>
    <n v="0"/>
    <e v="#DIV/0!"/>
    <x v="0"/>
    <x v="3"/>
  </r>
  <r>
    <n v="225"/>
    <x v="225"/>
    <x v="224"/>
    <n v="200"/>
    <n v="0"/>
    <x v="2"/>
    <x v="0"/>
    <s v="USD"/>
    <n v="1460153054"/>
    <x v="225"/>
    <x v="0"/>
    <n v="0"/>
    <x v="1"/>
    <x v="3"/>
    <n v="0"/>
    <e v="#DIV/0!"/>
    <x v="0"/>
    <x v="3"/>
  </r>
  <r>
    <n v="226"/>
    <x v="226"/>
    <x v="225"/>
    <n v="29000"/>
    <n v="250"/>
    <x v="2"/>
    <x v="1"/>
    <s v="GBP"/>
    <n v="1433064540"/>
    <x v="226"/>
    <x v="0"/>
    <n v="2"/>
    <x v="1"/>
    <x v="3"/>
    <n v="1"/>
    <n v="125"/>
    <x v="0"/>
    <x v="3"/>
  </r>
  <r>
    <n v="227"/>
    <x v="227"/>
    <x v="226"/>
    <n v="28000"/>
    <n v="0"/>
    <x v="2"/>
    <x v="0"/>
    <s v="USD"/>
    <n v="1436477241"/>
    <x v="227"/>
    <x v="0"/>
    <n v="0"/>
    <x v="1"/>
    <x v="3"/>
    <n v="0"/>
    <e v="#DIV/0!"/>
    <x v="0"/>
    <x v="3"/>
  </r>
  <r>
    <n v="228"/>
    <x v="228"/>
    <x v="227"/>
    <n v="8000"/>
    <n v="0"/>
    <x v="2"/>
    <x v="1"/>
    <s v="GBP"/>
    <n v="1433176105"/>
    <x v="228"/>
    <x v="0"/>
    <n v="0"/>
    <x v="1"/>
    <x v="3"/>
    <n v="0"/>
    <e v="#DIV/0!"/>
    <x v="0"/>
    <x v="3"/>
  </r>
  <r>
    <n v="229"/>
    <x v="229"/>
    <x v="228"/>
    <n v="3000"/>
    <n v="0"/>
    <x v="2"/>
    <x v="12"/>
    <s v="EUR"/>
    <n v="1455402297"/>
    <x v="229"/>
    <x v="0"/>
    <n v="0"/>
    <x v="1"/>
    <x v="3"/>
    <n v="0"/>
    <e v="#DIV/0!"/>
    <x v="0"/>
    <x v="3"/>
  </r>
  <r>
    <n v="230"/>
    <x v="230"/>
    <x v="229"/>
    <n v="15000"/>
    <n v="60"/>
    <x v="2"/>
    <x v="0"/>
    <s v="USD"/>
    <n v="1433443151"/>
    <x v="230"/>
    <x v="0"/>
    <n v="2"/>
    <x v="1"/>
    <x v="3"/>
    <n v="0"/>
    <n v="30"/>
    <x v="0"/>
    <x v="3"/>
  </r>
  <r>
    <n v="231"/>
    <x v="231"/>
    <x v="230"/>
    <n v="1500000"/>
    <n v="0"/>
    <x v="2"/>
    <x v="0"/>
    <s v="USD"/>
    <n v="1451775651"/>
    <x v="231"/>
    <x v="0"/>
    <n v="0"/>
    <x v="1"/>
    <x v="3"/>
    <n v="0"/>
    <e v="#DIV/0!"/>
    <x v="0"/>
    <x v="3"/>
  </r>
  <r>
    <n v="232"/>
    <x v="232"/>
    <x v="231"/>
    <n v="4000"/>
    <n v="110"/>
    <x v="2"/>
    <x v="1"/>
    <s v="GBP"/>
    <n v="1425066546"/>
    <x v="232"/>
    <x v="0"/>
    <n v="7"/>
    <x v="1"/>
    <x v="3"/>
    <n v="3"/>
    <n v="15.71"/>
    <x v="0"/>
    <x v="3"/>
  </r>
  <r>
    <n v="233"/>
    <x v="233"/>
    <x v="232"/>
    <n v="350000"/>
    <n v="0"/>
    <x v="2"/>
    <x v="0"/>
    <s v="USD"/>
    <n v="1475185972"/>
    <x v="233"/>
    <x v="0"/>
    <n v="0"/>
    <x v="1"/>
    <x v="3"/>
    <n v="0"/>
    <e v="#DIV/0!"/>
    <x v="0"/>
    <x v="3"/>
  </r>
  <r>
    <n v="234"/>
    <x v="234"/>
    <x v="233"/>
    <n v="1000"/>
    <n v="401"/>
    <x v="2"/>
    <x v="0"/>
    <s v="USD"/>
    <n v="1434847859"/>
    <x v="234"/>
    <x v="0"/>
    <n v="5"/>
    <x v="1"/>
    <x v="3"/>
    <n v="40"/>
    <n v="80.2"/>
    <x v="0"/>
    <x v="3"/>
  </r>
  <r>
    <n v="235"/>
    <x v="235"/>
    <x v="234"/>
    <n v="10000"/>
    <n v="0"/>
    <x v="2"/>
    <x v="0"/>
    <s v="USD"/>
    <n v="1436478497"/>
    <x v="235"/>
    <x v="0"/>
    <n v="0"/>
    <x v="1"/>
    <x v="3"/>
    <n v="0"/>
    <e v="#DIV/0!"/>
    <x v="0"/>
    <x v="3"/>
  </r>
  <r>
    <n v="236"/>
    <x v="236"/>
    <x v="235"/>
    <n v="150000"/>
    <n v="0"/>
    <x v="2"/>
    <x v="0"/>
    <s v="USD"/>
    <n v="1451952000"/>
    <x v="236"/>
    <x v="0"/>
    <n v="0"/>
    <x v="1"/>
    <x v="3"/>
    <n v="0"/>
    <e v="#DIV/0!"/>
    <x v="0"/>
    <x v="3"/>
  </r>
  <r>
    <n v="237"/>
    <x v="237"/>
    <x v="236"/>
    <n v="15000"/>
    <n v="50"/>
    <x v="2"/>
    <x v="0"/>
    <s v="USD"/>
    <n v="1457445069"/>
    <x v="237"/>
    <x v="0"/>
    <n v="1"/>
    <x v="1"/>
    <x v="3"/>
    <n v="0"/>
    <n v="50"/>
    <x v="0"/>
    <x v="3"/>
  </r>
  <r>
    <n v="238"/>
    <x v="238"/>
    <x v="237"/>
    <n v="26000"/>
    <n v="0"/>
    <x v="2"/>
    <x v="0"/>
    <s v="USD"/>
    <n v="1483088400"/>
    <x v="238"/>
    <x v="0"/>
    <n v="0"/>
    <x v="1"/>
    <x v="3"/>
    <n v="0"/>
    <e v="#DIV/0!"/>
    <x v="0"/>
    <x v="3"/>
  </r>
  <r>
    <n v="239"/>
    <x v="239"/>
    <x v="238"/>
    <n v="1000"/>
    <n v="250"/>
    <x v="2"/>
    <x v="2"/>
    <s v="AUD"/>
    <n v="1446984000"/>
    <x v="239"/>
    <x v="0"/>
    <n v="5"/>
    <x v="1"/>
    <x v="3"/>
    <n v="25"/>
    <n v="50"/>
    <x v="0"/>
    <x v="3"/>
  </r>
  <r>
    <n v="240"/>
    <x v="240"/>
    <x v="239"/>
    <n v="15000"/>
    <n v="16145.12"/>
    <x v="0"/>
    <x v="0"/>
    <s v="USD"/>
    <n v="1367773211"/>
    <x v="240"/>
    <x v="1"/>
    <n v="137"/>
    <x v="0"/>
    <x v="4"/>
    <n v="108"/>
    <n v="117.85"/>
    <x v="0"/>
    <x v="4"/>
  </r>
  <r>
    <n v="241"/>
    <x v="241"/>
    <x v="240"/>
    <n v="36400"/>
    <n v="41000"/>
    <x v="0"/>
    <x v="0"/>
    <s v="USD"/>
    <n v="1419180304"/>
    <x v="241"/>
    <x v="1"/>
    <n v="376"/>
    <x v="0"/>
    <x v="4"/>
    <n v="113"/>
    <n v="109.04"/>
    <x v="0"/>
    <x v="4"/>
  </r>
  <r>
    <n v="242"/>
    <x v="242"/>
    <x v="241"/>
    <n v="13000"/>
    <n v="14750"/>
    <x v="0"/>
    <x v="0"/>
    <s v="USD"/>
    <n v="1324381790"/>
    <x v="242"/>
    <x v="1"/>
    <n v="202"/>
    <x v="0"/>
    <x v="4"/>
    <n v="113"/>
    <n v="73.02"/>
    <x v="0"/>
    <x v="4"/>
  </r>
  <r>
    <n v="243"/>
    <x v="243"/>
    <x v="242"/>
    <n v="25000"/>
    <n v="25648"/>
    <x v="0"/>
    <x v="0"/>
    <s v="USD"/>
    <n v="1393031304"/>
    <x v="243"/>
    <x v="1"/>
    <n v="328"/>
    <x v="0"/>
    <x v="4"/>
    <n v="103"/>
    <n v="78.2"/>
    <x v="0"/>
    <x v="4"/>
  </r>
  <r>
    <n v="244"/>
    <x v="244"/>
    <x v="243"/>
    <n v="3500"/>
    <n v="3981.5"/>
    <x v="0"/>
    <x v="0"/>
    <s v="USD"/>
    <n v="1268723160"/>
    <x v="244"/>
    <x v="1"/>
    <n v="84"/>
    <x v="0"/>
    <x v="4"/>
    <n v="114"/>
    <n v="47.4"/>
    <x v="0"/>
    <x v="4"/>
  </r>
  <r>
    <n v="245"/>
    <x v="245"/>
    <x v="244"/>
    <n v="5000"/>
    <n v="5186"/>
    <x v="0"/>
    <x v="0"/>
    <s v="USD"/>
    <n v="1345079785"/>
    <x v="245"/>
    <x v="1"/>
    <n v="96"/>
    <x v="0"/>
    <x v="4"/>
    <n v="104"/>
    <n v="54.02"/>
    <x v="0"/>
    <x v="4"/>
  </r>
  <r>
    <n v="246"/>
    <x v="246"/>
    <x v="245"/>
    <n v="5000"/>
    <n v="15273"/>
    <x v="0"/>
    <x v="0"/>
    <s v="USD"/>
    <n v="1292665405"/>
    <x v="246"/>
    <x v="1"/>
    <n v="223"/>
    <x v="0"/>
    <x v="4"/>
    <n v="305"/>
    <n v="68.489999999999995"/>
    <x v="0"/>
    <x v="4"/>
  </r>
  <r>
    <n v="247"/>
    <x v="247"/>
    <x v="246"/>
    <n v="5000"/>
    <n v="6705"/>
    <x v="0"/>
    <x v="0"/>
    <s v="USD"/>
    <n v="1287200340"/>
    <x v="247"/>
    <x v="1"/>
    <n v="62"/>
    <x v="0"/>
    <x v="4"/>
    <n v="134"/>
    <n v="108.15"/>
    <x v="0"/>
    <x v="4"/>
  </r>
  <r>
    <n v="248"/>
    <x v="248"/>
    <x v="247"/>
    <n v="85000"/>
    <n v="86133"/>
    <x v="0"/>
    <x v="0"/>
    <s v="USD"/>
    <n v="1325961309"/>
    <x v="248"/>
    <x v="1"/>
    <n v="146"/>
    <x v="0"/>
    <x v="4"/>
    <n v="101"/>
    <n v="589.95000000000005"/>
    <x v="0"/>
    <x v="4"/>
  </r>
  <r>
    <n v="249"/>
    <x v="249"/>
    <x v="248"/>
    <n v="10000"/>
    <n v="11292"/>
    <x v="0"/>
    <x v="0"/>
    <s v="USD"/>
    <n v="1282498800"/>
    <x v="249"/>
    <x v="1"/>
    <n v="235"/>
    <x v="0"/>
    <x v="4"/>
    <n v="113"/>
    <n v="48.05"/>
    <x v="0"/>
    <x v="4"/>
  </r>
  <r>
    <n v="250"/>
    <x v="250"/>
    <x v="249"/>
    <n v="30000"/>
    <n v="31675"/>
    <x v="0"/>
    <x v="0"/>
    <s v="USD"/>
    <n v="1370525691"/>
    <x v="250"/>
    <x v="1"/>
    <n v="437"/>
    <x v="0"/>
    <x v="4"/>
    <n v="106"/>
    <n v="72.48"/>
    <x v="0"/>
    <x v="4"/>
  </r>
  <r>
    <n v="251"/>
    <x v="251"/>
    <x v="250"/>
    <n v="3500"/>
    <n v="4395"/>
    <x v="0"/>
    <x v="0"/>
    <s v="USD"/>
    <n v="1337194800"/>
    <x v="251"/>
    <x v="1"/>
    <n v="77"/>
    <x v="0"/>
    <x v="4"/>
    <n v="126"/>
    <n v="57.08"/>
    <x v="0"/>
    <x v="4"/>
  </r>
  <r>
    <n v="252"/>
    <x v="252"/>
    <x v="251"/>
    <n v="5000"/>
    <n v="9228"/>
    <x v="0"/>
    <x v="0"/>
    <s v="USD"/>
    <n v="1275364740"/>
    <x v="252"/>
    <x v="1"/>
    <n v="108"/>
    <x v="0"/>
    <x v="4"/>
    <n v="185"/>
    <n v="85.44"/>
    <x v="0"/>
    <x v="4"/>
  </r>
  <r>
    <n v="253"/>
    <x v="253"/>
    <x v="252"/>
    <n v="1500"/>
    <n v="1511"/>
    <x v="0"/>
    <x v="0"/>
    <s v="USD"/>
    <n v="1329320235"/>
    <x v="253"/>
    <x v="1"/>
    <n v="7"/>
    <x v="0"/>
    <x v="4"/>
    <n v="101"/>
    <n v="215.86"/>
    <x v="0"/>
    <x v="4"/>
  </r>
  <r>
    <n v="254"/>
    <x v="254"/>
    <x v="253"/>
    <n v="24000"/>
    <n v="28067.34"/>
    <x v="0"/>
    <x v="0"/>
    <s v="USD"/>
    <n v="1445047200"/>
    <x v="254"/>
    <x v="1"/>
    <n v="314"/>
    <x v="0"/>
    <x v="4"/>
    <n v="117"/>
    <n v="89.39"/>
    <x v="0"/>
    <x v="4"/>
  </r>
  <r>
    <n v="255"/>
    <x v="255"/>
    <x v="254"/>
    <n v="8000"/>
    <n v="8538.66"/>
    <x v="0"/>
    <x v="0"/>
    <s v="USD"/>
    <n v="1300275482"/>
    <x v="255"/>
    <x v="1"/>
    <n v="188"/>
    <x v="0"/>
    <x v="4"/>
    <n v="107"/>
    <n v="45.42"/>
    <x v="0"/>
    <x v="4"/>
  </r>
  <r>
    <n v="256"/>
    <x v="256"/>
    <x v="255"/>
    <n v="13000"/>
    <n v="18083"/>
    <x v="0"/>
    <x v="0"/>
    <s v="USD"/>
    <n v="1363458467"/>
    <x v="256"/>
    <x v="1"/>
    <n v="275"/>
    <x v="0"/>
    <x v="4"/>
    <n v="139"/>
    <n v="65.760000000000005"/>
    <x v="0"/>
    <x v="4"/>
  </r>
  <r>
    <n v="257"/>
    <x v="257"/>
    <x v="256"/>
    <n v="35000"/>
    <n v="37354.269999999997"/>
    <x v="0"/>
    <x v="0"/>
    <s v="USD"/>
    <n v="1463670162"/>
    <x v="257"/>
    <x v="1"/>
    <n v="560"/>
    <x v="0"/>
    <x v="4"/>
    <n v="107"/>
    <n v="66.7"/>
    <x v="0"/>
    <x v="4"/>
  </r>
  <r>
    <n v="258"/>
    <x v="258"/>
    <x v="257"/>
    <n v="30000"/>
    <n v="57342"/>
    <x v="0"/>
    <x v="0"/>
    <s v="USD"/>
    <n v="1308359666"/>
    <x v="258"/>
    <x v="1"/>
    <n v="688"/>
    <x v="0"/>
    <x v="4"/>
    <n v="191"/>
    <n v="83.35"/>
    <x v="0"/>
    <x v="4"/>
  </r>
  <r>
    <n v="259"/>
    <x v="259"/>
    <x v="258"/>
    <n v="75000"/>
    <n v="98953.42"/>
    <x v="0"/>
    <x v="0"/>
    <s v="USD"/>
    <n v="1428514969"/>
    <x v="259"/>
    <x v="1"/>
    <n v="942"/>
    <x v="0"/>
    <x v="4"/>
    <n v="132"/>
    <n v="105.05"/>
    <x v="0"/>
    <x v="4"/>
  </r>
  <r>
    <n v="260"/>
    <x v="260"/>
    <x v="259"/>
    <n v="10000"/>
    <n v="10640"/>
    <x v="0"/>
    <x v="0"/>
    <s v="USD"/>
    <n v="1279360740"/>
    <x v="260"/>
    <x v="1"/>
    <n v="88"/>
    <x v="0"/>
    <x v="4"/>
    <n v="106"/>
    <n v="120.91"/>
    <x v="0"/>
    <x v="4"/>
  </r>
  <r>
    <n v="261"/>
    <x v="261"/>
    <x v="260"/>
    <n v="20000"/>
    <n v="21480"/>
    <x v="0"/>
    <x v="0"/>
    <s v="USD"/>
    <n v="1339080900"/>
    <x v="261"/>
    <x v="1"/>
    <n v="220"/>
    <x v="0"/>
    <x v="4"/>
    <n v="107"/>
    <n v="97.64"/>
    <x v="0"/>
    <x v="4"/>
  </r>
  <r>
    <n v="262"/>
    <x v="262"/>
    <x v="261"/>
    <n v="2500"/>
    <n v="6000"/>
    <x v="0"/>
    <x v="0"/>
    <s v="USD"/>
    <n v="1298699828"/>
    <x v="262"/>
    <x v="1"/>
    <n v="145"/>
    <x v="0"/>
    <x v="4"/>
    <n v="240"/>
    <n v="41.38"/>
    <x v="0"/>
    <x v="4"/>
  </r>
  <r>
    <n v="263"/>
    <x v="263"/>
    <x v="262"/>
    <n v="25000"/>
    <n v="29520.27"/>
    <x v="0"/>
    <x v="0"/>
    <s v="USD"/>
    <n v="1348786494"/>
    <x v="263"/>
    <x v="1"/>
    <n v="963"/>
    <x v="0"/>
    <x v="4"/>
    <n v="118"/>
    <n v="30.65"/>
    <x v="0"/>
    <x v="4"/>
  </r>
  <r>
    <n v="264"/>
    <x v="264"/>
    <x v="263"/>
    <n v="5000"/>
    <n v="5910"/>
    <x v="0"/>
    <x v="0"/>
    <s v="USD"/>
    <n v="1336747995"/>
    <x v="264"/>
    <x v="1"/>
    <n v="91"/>
    <x v="0"/>
    <x v="4"/>
    <n v="118"/>
    <n v="64.95"/>
    <x v="0"/>
    <x v="4"/>
  </r>
  <r>
    <n v="265"/>
    <x v="265"/>
    <x v="264"/>
    <n v="5000"/>
    <n v="5555"/>
    <x v="0"/>
    <x v="0"/>
    <s v="USD"/>
    <n v="1273522560"/>
    <x v="265"/>
    <x v="1"/>
    <n v="58"/>
    <x v="0"/>
    <x v="4"/>
    <n v="111"/>
    <n v="95.78"/>
    <x v="0"/>
    <x v="4"/>
  </r>
  <r>
    <n v="266"/>
    <x v="266"/>
    <x v="265"/>
    <n v="1000"/>
    <n v="1455"/>
    <x v="0"/>
    <x v="0"/>
    <s v="USD"/>
    <n v="1271994660"/>
    <x v="266"/>
    <x v="1"/>
    <n v="36"/>
    <x v="0"/>
    <x v="4"/>
    <n v="146"/>
    <n v="40.42"/>
    <x v="0"/>
    <x v="4"/>
  </r>
  <r>
    <n v="267"/>
    <x v="267"/>
    <x v="266"/>
    <n v="9850"/>
    <n v="12965.44"/>
    <x v="0"/>
    <x v="1"/>
    <s v="GBP"/>
    <n v="1403693499"/>
    <x v="267"/>
    <x v="1"/>
    <n v="165"/>
    <x v="0"/>
    <x v="4"/>
    <n v="132"/>
    <n v="78.58"/>
    <x v="0"/>
    <x v="4"/>
  </r>
  <r>
    <n v="268"/>
    <x v="268"/>
    <x v="267"/>
    <n v="5000"/>
    <n v="5570"/>
    <x v="0"/>
    <x v="0"/>
    <s v="USD"/>
    <n v="1320640778"/>
    <x v="268"/>
    <x v="1"/>
    <n v="111"/>
    <x v="0"/>
    <x v="4"/>
    <n v="111"/>
    <n v="50.18"/>
    <x v="0"/>
    <x v="4"/>
  </r>
  <r>
    <n v="269"/>
    <x v="269"/>
    <x v="268"/>
    <n v="100000"/>
    <n v="147233.76999999999"/>
    <x v="0"/>
    <x v="2"/>
    <s v="AUD"/>
    <n v="1487738622"/>
    <x v="269"/>
    <x v="1"/>
    <n v="1596"/>
    <x v="0"/>
    <x v="4"/>
    <n v="147"/>
    <n v="92.25"/>
    <x v="0"/>
    <x v="4"/>
  </r>
  <r>
    <n v="270"/>
    <x v="270"/>
    <x v="269"/>
    <n v="2300"/>
    <n v="3510"/>
    <x v="0"/>
    <x v="0"/>
    <s v="USD"/>
    <n v="1306296000"/>
    <x v="270"/>
    <x v="1"/>
    <n v="61"/>
    <x v="0"/>
    <x v="4"/>
    <n v="153"/>
    <n v="57.54"/>
    <x v="0"/>
    <x v="4"/>
  </r>
  <r>
    <n v="271"/>
    <x v="271"/>
    <x v="270"/>
    <n v="30000"/>
    <n v="31404"/>
    <x v="0"/>
    <x v="0"/>
    <s v="USD"/>
    <n v="1388649600"/>
    <x v="271"/>
    <x v="1"/>
    <n v="287"/>
    <x v="0"/>
    <x v="4"/>
    <n v="105"/>
    <n v="109.42"/>
    <x v="0"/>
    <x v="4"/>
  </r>
  <r>
    <n v="272"/>
    <x v="272"/>
    <x v="271"/>
    <n v="3000"/>
    <n v="5323.01"/>
    <x v="0"/>
    <x v="0"/>
    <s v="USD"/>
    <n v="1272480540"/>
    <x v="272"/>
    <x v="1"/>
    <n v="65"/>
    <x v="0"/>
    <x v="4"/>
    <n v="177"/>
    <n v="81.89"/>
    <x v="0"/>
    <x v="4"/>
  </r>
  <r>
    <n v="273"/>
    <x v="273"/>
    <x v="272"/>
    <n v="5000"/>
    <n v="5388.79"/>
    <x v="0"/>
    <x v="0"/>
    <s v="USD"/>
    <n v="1309694266"/>
    <x v="273"/>
    <x v="1"/>
    <n v="118"/>
    <x v="0"/>
    <x v="4"/>
    <n v="108"/>
    <n v="45.67"/>
    <x v="0"/>
    <x v="4"/>
  </r>
  <r>
    <n v="274"/>
    <x v="274"/>
    <x v="273"/>
    <n v="4000"/>
    <n v="6240"/>
    <x v="0"/>
    <x v="0"/>
    <s v="USD"/>
    <n v="1333609140"/>
    <x v="274"/>
    <x v="1"/>
    <n v="113"/>
    <x v="0"/>
    <x v="4"/>
    <n v="156"/>
    <n v="55.22"/>
    <x v="0"/>
    <x v="4"/>
  </r>
  <r>
    <n v="275"/>
    <x v="275"/>
    <x v="274"/>
    <n v="20000"/>
    <n v="21679"/>
    <x v="0"/>
    <x v="0"/>
    <s v="USD"/>
    <n v="1352511966"/>
    <x v="275"/>
    <x v="1"/>
    <n v="332"/>
    <x v="0"/>
    <x v="4"/>
    <n v="108"/>
    <n v="65.3"/>
    <x v="0"/>
    <x v="4"/>
  </r>
  <r>
    <n v="276"/>
    <x v="276"/>
    <x v="275"/>
    <n v="4000"/>
    <n v="5904"/>
    <x v="0"/>
    <x v="0"/>
    <s v="USD"/>
    <n v="1335574674"/>
    <x v="276"/>
    <x v="1"/>
    <n v="62"/>
    <x v="0"/>
    <x v="4"/>
    <n v="148"/>
    <n v="95.23"/>
    <x v="0"/>
    <x v="4"/>
  </r>
  <r>
    <n v="277"/>
    <x v="277"/>
    <x v="276"/>
    <n v="65000"/>
    <n v="71748"/>
    <x v="0"/>
    <x v="0"/>
    <s v="USD"/>
    <n v="1432416219"/>
    <x v="277"/>
    <x v="1"/>
    <n v="951"/>
    <x v="0"/>
    <x v="4"/>
    <n v="110"/>
    <n v="75.44"/>
    <x v="0"/>
    <x v="4"/>
  </r>
  <r>
    <n v="278"/>
    <x v="278"/>
    <x v="277"/>
    <n v="27000"/>
    <n v="40594"/>
    <x v="0"/>
    <x v="0"/>
    <s v="USD"/>
    <n v="1350003539"/>
    <x v="278"/>
    <x v="1"/>
    <n v="415"/>
    <x v="0"/>
    <x v="4"/>
    <n v="150"/>
    <n v="97.82"/>
    <x v="0"/>
    <x v="4"/>
  </r>
  <r>
    <n v="279"/>
    <x v="279"/>
    <x v="278"/>
    <n v="17000"/>
    <n v="26744.11"/>
    <x v="0"/>
    <x v="0"/>
    <s v="USD"/>
    <n v="1488160860"/>
    <x v="279"/>
    <x v="1"/>
    <n v="305"/>
    <x v="0"/>
    <x v="4"/>
    <n v="157"/>
    <n v="87.69"/>
    <x v="0"/>
    <x v="4"/>
  </r>
  <r>
    <n v="280"/>
    <x v="280"/>
    <x v="279"/>
    <n v="75000"/>
    <n v="117108"/>
    <x v="0"/>
    <x v="0"/>
    <s v="USD"/>
    <n v="1401459035"/>
    <x v="280"/>
    <x v="1"/>
    <n v="2139"/>
    <x v="0"/>
    <x v="4"/>
    <n v="156"/>
    <n v="54.75"/>
    <x v="0"/>
    <x v="4"/>
  </r>
  <r>
    <n v="281"/>
    <x v="281"/>
    <x v="280"/>
    <n v="5500"/>
    <n v="6632.32"/>
    <x v="0"/>
    <x v="0"/>
    <s v="USD"/>
    <n v="1249932360"/>
    <x v="281"/>
    <x v="1"/>
    <n v="79"/>
    <x v="0"/>
    <x v="4"/>
    <n v="121"/>
    <n v="83.95"/>
    <x v="0"/>
    <x v="4"/>
  </r>
  <r>
    <n v="282"/>
    <x v="282"/>
    <x v="281"/>
    <n v="45000"/>
    <n v="45535"/>
    <x v="0"/>
    <x v="0"/>
    <s v="USD"/>
    <n v="1266876000"/>
    <x v="282"/>
    <x v="1"/>
    <n v="179"/>
    <x v="0"/>
    <x v="4"/>
    <n v="101"/>
    <n v="254.39"/>
    <x v="0"/>
    <x v="4"/>
  </r>
  <r>
    <n v="283"/>
    <x v="283"/>
    <x v="282"/>
    <n v="18000"/>
    <n v="20569.05"/>
    <x v="0"/>
    <x v="0"/>
    <s v="USD"/>
    <n v="1306904340"/>
    <x v="283"/>
    <x v="1"/>
    <n v="202"/>
    <x v="0"/>
    <x v="4"/>
    <n v="114"/>
    <n v="101.83"/>
    <x v="0"/>
    <x v="4"/>
  </r>
  <r>
    <n v="284"/>
    <x v="284"/>
    <x v="283"/>
    <n v="40000"/>
    <n v="41850.46"/>
    <x v="0"/>
    <x v="0"/>
    <s v="USD"/>
    <n v="1327167780"/>
    <x v="284"/>
    <x v="1"/>
    <n v="760"/>
    <x v="0"/>
    <x v="4"/>
    <n v="105"/>
    <n v="55.07"/>
    <x v="0"/>
    <x v="4"/>
  </r>
  <r>
    <n v="285"/>
    <x v="285"/>
    <x v="284"/>
    <n v="14000"/>
    <n v="32035.51"/>
    <x v="0"/>
    <x v="0"/>
    <s v="USD"/>
    <n v="1379614128"/>
    <x v="285"/>
    <x v="1"/>
    <n v="563"/>
    <x v="0"/>
    <x v="4"/>
    <n v="229"/>
    <n v="56.9"/>
    <x v="0"/>
    <x v="4"/>
  </r>
  <r>
    <n v="286"/>
    <x v="286"/>
    <x v="285"/>
    <n v="15000"/>
    <n v="16373"/>
    <x v="0"/>
    <x v="0"/>
    <s v="USD"/>
    <n v="1364236524"/>
    <x v="286"/>
    <x v="1"/>
    <n v="135"/>
    <x v="0"/>
    <x v="4"/>
    <n v="109"/>
    <n v="121.28"/>
    <x v="0"/>
    <x v="4"/>
  </r>
  <r>
    <n v="287"/>
    <x v="287"/>
    <x v="286"/>
    <n v="15000"/>
    <n v="26445"/>
    <x v="0"/>
    <x v="0"/>
    <s v="USD"/>
    <n v="1351828800"/>
    <x v="287"/>
    <x v="1"/>
    <n v="290"/>
    <x v="0"/>
    <x v="4"/>
    <n v="176"/>
    <n v="91.19"/>
    <x v="0"/>
    <x v="4"/>
  </r>
  <r>
    <n v="288"/>
    <x v="288"/>
    <x v="287"/>
    <n v="50000"/>
    <n v="51605.31"/>
    <x v="0"/>
    <x v="0"/>
    <s v="USD"/>
    <n v="1340683393"/>
    <x v="288"/>
    <x v="1"/>
    <n v="447"/>
    <x v="0"/>
    <x v="4"/>
    <n v="103"/>
    <n v="115.45"/>
    <x v="0"/>
    <x v="4"/>
  </r>
  <r>
    <n v="289"/>
    <x v="289"/>
    <x v="288"/>
    <n v="15000"/>
    <n v="15723"/>
    <x v="0"/>
    <x v="1"/>
    <s v="GBP"/>
    <n v="1383389834"/>
    <x v="289"/>
    <x v="1"/>
    <n v="232"/>
    <x v="0"/>
    <x v="4"/>
    <n v="105"/>
    <n v="67.77"/>
    <x v="0"/>
    <x v="4"/>
  </r>
  <r>
    <n v="290"/>
    <x v="290"/>
    <x v="289"/>
    <n v="4500"/>
    <n v="4800.8"/>
    <x v="0"/>
    <x v="0"/>
    <s v="USD"/>
    <n v="1296633540"/>
    <x v="290"/>
    <x v="1"/>
    <n v="168"/>
    <x v="0"/>
    <x v="4"/>
    <n v="107"/>
    <n v="28.58"/>
    <x v="0"/>
    <x v="4"/>
  </r>
  <r>
    <n v="291"/>
    <x v="291"/>
    <x v="290"/>
    <n v="5000"/>
    <n v="6001"/>
    <x v="0"/>
    <x v="0"/>
    <s v="USD"/>
    <n v="1367366460"/>
    <x v="291"/>
    <x v="1"/>
    <n v="128"/>
    <x v="0"/>
    <x v="4"/>
    <n v="120"/>
    <n v="46.88"/>
    <x v="0"/>
    <x v="4"/>
  </r>
  <r>
    <n v="292"/>
    <x v="292"/>
    <x v="291"/>
    <n v="75000"/>
    <n v="76130.2"/>
    <x v="0"/>
    <x v="0"/>
    <s v="USD"/>
    <n v="1319860740"/>
    <x v="292"/>
    <x v="1"/>
    <n v="493"/>
    <x v="0"/>
    <x v="4"/>
    <n v="102"/>
    <n v="154.41999999999999"/>
    <x v="0"/>
    <x v="4"/>
  </r>
  <r>
    <n v="293"/>
    <x v="293"/>
    <x v="292"/>
    <n v="26000"/>
    <n v="26360"/>
    <x v="0"/>
    <x v="0"/>
    <s v="USD"/>
    <n v="1398009714"/>
    <x v="293"/>
    <x v="1"/>
    <n v="131"/>
    <x v="0"/>
    <x v="4"/>
    <n v="101"/>
    <n v="201.22"/>
    <x v="0"/>
    <x v="4"/>
  </r>
  <r>
    <n v="294"/>
    <x v="294"/>
    <x v="293"/>
    <n v="5000"/>
    <n v="5000"/>
    <x v="0"/>
    <x v="0"/>
    <s v="USD"/>
    <n v="1279555200"/>
    <x v="294"/>
    <x v="1"/>
    <n v="50"/>
    <x v="0"/>
    <x v="4"/>
    <n v="100"/>
    <n v="100"/>
    <x v="0"/>
    <x v="4"/>
  </r>
  <r>
    <n v="295"/>
    <x v="295"/>
    <x v="294"/>
    <n v="50000"/>
    <n v="66554.559999999998"/>
    <x v="0"/>
    <x v="0"/>
    <s v="USD"/>
    <n v="1383264000"/>
    <x v="295"/>
    <x v="1"/>
    <n v="665"/>
    <x v="0"/>
    <x v="4"/>
    <n v="133"/>
    <n v="100.08"/>
    <x v="0"/>
    <x v="4"/>
  </r>
  <r>
    <n v="296"/>
    <x v="296"/>
    <x v="295"/>
    <n v="25000"/>
    <n v="29681.55"/>
    <x v="0"/>
    <x v="0"/>
    <s v="USD"/>
    <n v="1347017083"/>
    <x v="296"/>
    <x v="1"/>
    <n v="129"/>
    <x v="0"/>
    <x v="4"/>
    <n v="119"/>
    <n v="230.09"/>
    <x v="0"/>
    <x v="4"/>
  </r>
  <r>
    <n v="297"/>
    <x v="297"/>
    <x v="296"/>
    <n v="20000"/>
    <n v="20128"/>
    <x v="0"/>
    <x v="0"/>
    <s v="USD"/>
    <n v="1430452740"/>
    <x v="297"/>
    <x v="1"/>
    <n v="142"/>
    <x v="0"/>
    <x v="4"/>
    <n v="101"/>
    <n v="141.75"/>
    <x v="0"/>
    <x v="4"/>
  </r>
  <r>
    <n v="298"/>
    <x v="298"/>
    <x v="297"/>
    <n v="126000"/>
    <n v="137254.84"/>
    <x v="0"/>
    <x v="0"/>
    <s v="USD"/>
    <n v="1399669200"/>
    <x v="298"/>
    <x v="1"/>
    <n v="2436"/>
    <x v="0"/>
    <x v="4"/>
    <n v="109"/>
    <n v="56.34"/>
    <x v="0"/>
    <x v="4"/>
  </r>
  <r>
    <n v="299"/>
    <x v="299"/>
    <x v="298"/>
    <n v="10000"/>
    <n v="17895.25"/>
    <x v="0"/>
    <x v="0"/>
    <s v="USD"/>
    <n v="1289975060"/>
    <x v="299"/>
    <x v="1"/>
    <n v="244"/>
    <x v="0"/>
    <x v="4"/>
    <n v="179"/>
    <n v="73.34"/>
    <x v="0"/>
    <x v="4"/>
  </r>
  <r>
    <n v="300"/>
    <x v="300"/>
    <x v="299"/>
    <n v="25000"/>
    <n v="25430.66"/>
    <x v="0"/>
    <x v="0"/>
    <s v="USD"/>
    <n v="1303686138"/>
    <x v="300"/>
    <x v="1"/>
    <n v="298"/>
    <x v="0"/>
    <x v="4"/>
    <n v="102"/>
    <n v="85.34"/>
    <x v="0"/>
    <x v="4"/>
  </r>
  <r>
    <n v="301"/>
    <x v="301"/>
    <x v="300"/>
    <n v="13000"/>
    <n v="15435.55"/>
    <x v="0"/>
    <x v="0"/>
    <s v="USD"/>
    <n v="1363711335"/>
    <x v="301"/>
    <x v="1"/>
    <n v="251"/>
    <x v="0"/>
    <x v="4"/>
    <n v="119"/>
    <n v="61.5"/>
    <x v="0"/>
    <x v="4"/>
  </r>
  <r>
    <n v="302"/>
    <x v="302"/>
    <x v="301"/>
    <n v="10000"/>
    <n v="10046"/>
    <x v="0"/>
    <x v="0"/>
    <s v="USD"/>
    <n v="1330115638"/>
    <x v="302"/>
    <x v="1"/>
    <n v="108"/>
    <x v="0"/>
    <x v="4"/>
    <n v="100"/>
    <n v="93.02"/>
    <x v="0"/>
    <x v="4"/>
  </r>
  <r>
    <n v="303"/>
    <x v="303"/>
    <x v="302"/>
    <n v="3000"/>
    <n v="4124"/>
    <x v="0"/>
    <x v="0"/>
    <s v="USD"/>
    <n v="1338601346"/>
    <x v="303"/>
    <x v="1"/>
    <n v="82"/>
    <x v="0"/>
    <x v="4"/>
    <n v="137"/>
    <n v="50.29"/>
    <x v="0"/>
    <x v="4"/>
  </r>
  <r>
    <n v="304"/>
    <x v="304"/>
    <x v="303"/>
    <n v="3400"/>
    <n v="7876"/>
    <x v="0"/>
    <x v="0"/>
    <s v="USD"/>
    <n v="1346464800"/>
    <x v="304"/>
    <x v="1"/>
    <n v="74"/>
    <x v="0"/>
    <x v="4"/>
    <n v="232"/>
    <n v="106.43"/>
    <x v="0"/>
    <x v="4"/>
  </r>
  <r>
    <n v="305"/>
    <x v="305"/>
    <x v="304"/>
    <n v="7500"/>
    <n v="9775"/>
    <x v="0"/>
    <x v="0"/>
    <s v="USD"/>
    <n v="1331392049"/>
    <x v="305"/>
    <x v="1"/>
    <n v="189"/>
    <x v="0"/>
    <x v="4"/>
    <n v="130"/>
    <n v="51.72"/>
    <x v="0"/>
    <x v="4"/>
  </r>
  <r>
    <n v="306"/>
    <x v="306"/>
    <x v="305"/>
    <n v="1000"/>
    <n v="2929"/>
    <x v="0"/>
    <x v="0"/>
    <s v="USD"/>
    <n v="1363806333"/>
    <x v="306"/>
    <x v="1"/>
    <n v="80"/>
    <x v="0"/>
    <x v="4"/>
    <n v="293"/>
    <n v="36.61"/>
    <x v="0"/>
    <x v="4"/>
  </r>
  <r>
    <n v="307"/>
    <x v="307"/>
    <x v="306"/>
    <n v="22000"/>
    <n v="24490"/>
    <x v="0"/>
    <x v="0"/>
    <s v="USD"/>
    <n v="1360276801"/>
    <x v="307"/>
    <x v="1"/>
    <n v="576"/>
    <x v="0"/>
    <x v="4"/>
    <n v="111"/>
    <n v="42.52"/>
    <x v="0"/>
    <x v="4"/>
  </r>
  <r>
    <n v="308"/>
    <x v="308"/>
    <x v="307"/>
    <n v="12000"/>
    <n v="12668"/>
    <x v="0"/>
    <x v="0"/>
    <s v="USD"/>
    <n v="1299775210"/>
    <x v="308"/>
    <x v="1"/>
    <n v="202"/>
    <x v="0"/>
    <x v="4"/>
    <n v="106"/>
    <n v="62.71"/>
    <x v="0"/>
    <x v="4"/>
  </r>
  <r>
    <n v="309"/>
    <x v="309"/>
    <x v="308"/>
    <n v="18000"/>
    <n v="21410"/>
    <x v="0"/>
    <x v="0"/>
    <s v="USD"/>
    <n v="1346695334"/>
    <x v="309"/>
    <x v="1"/>
    <n v="238"/>
    <x v="0"/>
    <x v="4"/>
    <n v="119"/>
    <n v="89.96"/>
    <x v="0"/>
    <x v="4"/>
  </r>
  <r>
    <n v="310"/>
    <x v="310"/>
    <x v="309"/>
    <n v="1000"/>
    <n v="1041.29"/>
    <x v="0"/>
    <x v="0"/>
    <s v="USD"/>
    <n v="1319076000"/>
    <x v="310"/>
    <x v="1"/>
    <n v="36"/>
    <x v="0"/>
    <x v="4"/>
    <n v="104"/>
    <n v="28.92"/>
    <x v="0"/>
    <x v="4"/>
  </r>
  <r>
    <n v="311"/>
    <x v="311"/>
    <x v="310"/>
    <n v="20000"/>
    <n v="20820.330000000002"/>
    <x v="0"/>
    <x v="0"/>
    <s v="USD"/>
    <n v="1325404740"/>
    <x v="311"/>
    <x v="1"/>
    <n v="150"/>
    <x v="0"/>
    <x v="4"/>
    <n v="104"/>
    <n v="138.80000000000001"/>
    <x v="0"/>
    <x v="4"/>
  </r>
  <r>
    <n v="312"/>
    <x v="312"/>
    <x v="311"/>
    <n v="8000"/>
    <n v="8950"/>
    <x v="0"/>
    <x v="0"/>
    <s v="USD"/>
    <n v="1365973432"/>
    <x v="312"/>
    <x v="1"/>
    <n v="146"/>
    <x v="0"/>
    <x v="4"/>
    <n v="112"/>
    <n v="61.3"/>
    <x v="0"/>
    <x v="4"/>
  </r>
  <r>
    <n v="313"/>
    <x v="313"/>
    <x v="312"/>
    <n v="17000"/>
    <n v="17805"/>
    <x v="0"/>
    <x v="0"/>
    <s v="USD"/>
    <n v="1281542340"/>
    <x v="313"/>
    <x v="1"/>
    <n v="222"/>
    <x v="0"/>
    <x v="4"/>
    <n v="105"/>
    <n v="80.2"/>
    <x v="0"/>
    <x v="4"/>
  </r>
  <r>
    <n v="314"/>
    <x v="314"/>
    <x v="313"/>
    <n v="1000"/>
    <n v="3851.5"/>
    <x v="0"/>
    <x v="0"/>
    <s v="USD"/>
    <n v="1362167988"/>
    <x v="314"/>
    <x v="1"/>
    <n v="120"/>
    <x v="0"/>
    <x v="4"/>
    <n v="385"/>
    <n v="32.1"/>
    <x v="0"/>
    <x v="4"/>
  </r>
  <r>
    <n v="315"/>
    <x v="315"/>
    <x v="314"/>
    <n v="25000"/>
    <n v="25312"/>
    <x v="0"/>
    <x v="0"/>
    <s v="USD"/>
    <n v="1345660334"/>
    <x v="315"/>
    <x v="1"/>
    <n v="126"/>
    <x v="0"/>
    <x v="4"/>
    <n v="101"/>
    <n v="200.89"/>
    <x v="0"/>
    <x v="4"/>
  </r>
  <r>
    <n v="316"/>
    <x v="316"/>
    <x v="315"/>
    <n v="15000"/>
    <n v="17066"/>
    <x v="0"/>
    <x v="5"/>
    <s v="CAD"/>
    <n v="1418273940"/>
    <x v="316"/>
    <x v="1"/>
    <n v="158"/>
    <x v="0"/>
    <x v="4"/>
    <n v="114"/>
    <n v="108.01"/>
    <x v="0"/>
    <x v="4"/>
  </r>
  <r>
    <n v="317"/>
    <x v="317"/>
    <x v="316"/>
    <n v="30000"/>
    <n v="30241"/>
    <x v="0"/>
    <x v="0"/>
    <s v="USD"/>
    <n v="1386778483"/>
    <x v="317"/>
    <x v="1"/>
    <n v="316"/>
    <x v="0"/>
    <x v="4"/>
    <n v="101"/>
    <n v="95.7"/>
    <x v="0"/>
    <x v="4"/>
  </r>
  <r>
    <n v="318"/>
    <x v="318"/>
    <x v="317"/>
    <n v="5000"/>
    <n v="14166"/>
    <x v="0"/>
    <x v="0"/>
    <s v="USD"/>
    <n v="1364342151"/>
    <x v="318"/>
    <x v="1"/>
    <n v="284"/>
    <x v="0"/>
    <x v="4"/>
    <n v="283"/>
    <n v="49.88"/>
    <x v="0"/>
    <x v="4"/>
  </r>
  <r>
    <n v="319"/>
    <x v="319"/>
    <x v="318"/>
    <n v="5000"/>
    <n v="5634"/>
    <x v="0"/>
    <x v="0"/>
    <s v="USD"/>
    <n v="1265097540"/>
    <x v="319"/>
    <x v="1"/>
    <n v="51"/>
    <x v="0"/>
    <x v="4"/>
    <n v="113"/>
    <n v="110.47"/>
    <x v="0"/>
    <x v="4"/>
  </r>
  <r>
    <n v="320"/>
    <x v="320"/>
    <x v="319"/>
    <n v="20000"/>
    <n v="21316"/>
    <x v="0"/>
    <x v="1"/>
    <s v="GBP"/>
    <n v="1450825200"/>
    <x v="320"/>
    <x v="1"/>
    <n v="158"/>
    <x v="0"/>
    <x v="4"/>
    <n v="107"/>
    <n v="134.91"/>
    <x v="0"/>
    <x v="4"/>
  </r>
  <r>
    <n v="321"/>
    <x v="321"/>
    <x v="320"/>
    <n v="35000"/>
    <n v="35932"/>
    <x v="0"/>
    <x v="12"/>
    <s v="EUR"/>
    <n v="1478605386"/>
    <x v="321"/>
    <x v="1"/>
    <n v="337"/>
    <x v="0"/>
    <x v="4"/>
    <n v="103"/>
    <n v="106.62"/>
    <x v="0"/>
    <x v="4"/>
  </r>
  <r>
    <n v="322"/>
    <x v="322"/>
    <x v="321"/>
    <n v="25000"/>
    <n v="26978"/>
    <x v="0"/>
    <x v="0"/>
    <s v="USD"/>
    <n v="1463146848"/>
    <x v="322"/>
    <x v="1"/>
    <n v="186"/>
    <x v="0"/>
    <x v="4"/>
    <n v="108"/>
    <n v="145.04"/>
    <x v="0"/>
    <x v="4"/>
  </r>
  <r>
    <n v="323"/>
    <x v="323"/>
    <x v="322"/>
    <n v="5400"/>
    <n v="6646"/>
    <x v="0"/>
    <x v="0"/>
    <s v="USD"/>
    <n v="1482307140"/>
    <x v="323"/>
    <x v="1"/>
    <n v="58"/>
    <x v="0"/>
    <x v="4"/>
    <n v="123"/>
    <n v="114.59"/>
    <x v="0"/>
    <x v="4"/>
  </r>
  <r>
    <n v="324"/>
    <x v="324"/>
    <x v="323"/>
    <n v="8500"/>
    <n v="8636"/>
    <x v="0"/>
    <x v="0"/>
    <s v="USD"/>
    <n v="1438441308"/>
    <x v="324"/>
    <x v="1"/>
    <n v="82"/>
    <x v="0"/>
    <x v="4"/>
    <n v="102"/>
    <n v="105.32"/>
    <x v="0"/>
    <x v="4"/>
  </r>
  <r>
    <n v="325"/>
    <x v="325"/>
    <x v="324"/>
    <n v="50000"/>
    <n v="52198"/>
    <x v="0"/>
    <x v="0"/>
    <s v="USD"/>
    <n v="1482208233"/>
    <x v="325"/>
    <x v="1"/>
    <n v="736"/>
    <x v="0"/>
    <x v="4"/>
    <n v="104"/>
    <n v="70.92"/>
    <x v="0"/>
    <x v="4"/>
  </r>
  <r>
    <n v="326"/>
    <x v="326"/>
    <x v="325"/>
    <n v="150000"/>
    <n v="169394.6"/>
    <x v="0"/>
    <x v="0"/>
    <s v="USD"/>
    <n v="1489532220"/>
    <x v="326"/>
    <x v="1"/>
    <n v="1151"/>
    <x v="0"/>
    <x v="4"/>
    <n v="113"/>
    <n v="147.16999999999999"/>
    <x v="0"/>
    <x v="4"/>
  </r>
  <r>
    <n v="327"/>
    <x v="327"/>
    <x v="326"/>
    <n v="4000"/>
    <n v="5456"/>
    <x v="0"/>
    <x v="0"/>
    <s v="USD"/>
    <n v="1427011200"/>
    <x v="327"/>
    <x v="1"/>
    <n v="34"/>
    <x v="0"/>
    <x v="4"/>
    <n v="136"/>
    <n v="160.47"/>
    <x v="0"/>
    <x v="4"/>
  </r>
  <r>
    <n v="328"/>
    <x v="328"/>
    <x v="327"/>
    <n v="75000"/>
    <n v="77710.8"/>
    <x v="0"/>
    <x v="0"/>
    <s v="USD"/>
    <n v="1446350400"/>
    <x v="328"/>
    <x v="1"/>
    <n v="498"/>
    <x v="0"/>
    <x v="4"/>
    <n v="104"/>
    <n v="156.05000000000001"/>
    <x v="0"/>
    <x v="4"/>
  </r>
  <r>
    <n v="329"/>
    <x v="329"/>
    <x v="328"/>
    <n v="10000"/>
    <n v="10550"/>
    <x v="0"/>
    <x v="0"/>
    <s v="USD"/>
    <n v="1446868800"/>
    <x v="329"/>
    <x v="1"/>
    <n v="167"/>
    <x v="0"/>
    <x v="4"/>
    <n v="106"/>
    <n v="63.17"/>
    <x v="0"/>
    <x v="4"/>
  </r>
  <r>
    <n v="330"/>
    <x v="330"/>
    <x v="329"/>
    <n v="35000"/>
    <n v="35640"/>
    <x v="0"/>
    <x v="0"/>
    <s v="USD"/>
    <n v="1368763140"/>
    <x v="330"/>
    <x v="1"/>
    <n v="340"/>
    <x v="0"/>
    <x v="4"/>
    <n v="102"/>
    <n v="104.82"/>
    <x v="0"/>
    <x v="4"/>
  </r>
  <r>
    <n v="331"/>
    <x v="331"/>
    <x v="330"/>
    <n v="40000"/>
    <n v="42642"/>
    <x v="0"/>
    <x v="0"/>
    <s v="USD"/>
    <n v="1466171834"/>
    <x v="331"/>
    <x v="1"/>
    <n v="438"/>
    <x v="0"/>
    <x v="4"/>
    <n v="107"/>
    <n v="97.36"/>
    <x v="0"/>
    <x v="4"/>
  </r>
  <r>
    <n v="332"/>
    <x v="332"/>
    <x v="331"/>
    <n v="100000"/>
    <n v="113015"/>
    <x v="0"/>
    <x v="0"/>
    <s v="USD"/>
    <n v="1446019200"/>
    <x v="332"/>
    <x v="1"/>
    <n v="555"/>
    <x v="0"/>
    <x v="4"/>
    <n v="113"/>
    <n v="203.63"/>
    <x v="0"/>
    <x v="4"/>
  </r>
  <r>
    <n v="333"/>
    <x v="333"/>
    <x v="332"/>
    <n v="40000"/>
    <n v="50091"/>
    <x v="0"/>
    <x v="0"/>
    <s v="USD"/>
    <n v="1460038591"/>
    <x v="333"/>
    <x v="1"/>
    <n v="266"/>
    <x v="0"/>
    <x v="4"/>
    <n v="125"/>
    <n v="188.31"/>
    <x v="0"/>
    <x v="4"/>
  </r>
  <r>
    <n v="334"/>
    <x v="334"/>
    <x v="333"/>
    <n v="10000"/>
    <n v="10119"/>
    <x v="0"/>
    <x v="0"/>
    <s v="USD"/>
    <n v="1431716400"/>
    <x v="334"/>
    <x v="1"/>
    <n v="69"/>
    <x v="0"/>
    <x v="4"/>
    <n v="101"/>
    <n v="146.65"/>
    <x v="0"/>
    <x v="4"/>
  </r>
  <r>
    <n v="335"/>
    <x v="335"/>
    <x v="334"/>
    <n v="8500"/>
    <n v="8735"/>
    <x v="0"/>
    <x v="0"/>
    <s v="USD"/>
    <n v="1431122400"/>
    <x v="335"/>
    <x v="1"/>
    <n v="80"/>
    <x v="0"/>
    <x v="4"/>
    <n v="103"/>
    <n v="109.19"/>
    <x v="0"/>
    <x v="4"/>
  </r>
  <r>
    <n v="336"/>
    <x v="336"/>
    <x v="335"/>
    <n v="25000"/>
    <n v="29209.78"/>
    <x v="0"/>
    <x v="0"/>
    <s v="USD"/>
    <n v="1447427918"/>
    <x v="336"/>
    <x v="1"/>
    <n v="493"/>
    <x v="0"/>
    <x v="4"/>
    <n v="117"/>
    <n v="59.25"/>
    <x v="0"/>
    <x v="4"/>
  </r>
  <r>
    <n v="337"/>
    <x v="337"/>
    <x v="336"/>
    <n v="3000"/>
    <n v="3035.05"/>
    <x v="0"/>
    <x v="0"/>
    <s v="USD"/>
    <n v="1426298708"/>
    <x v="337"/>
    <x v="1"/>
    <n v="31"/>
    <x v="0"/>
    <x v="4"/>
    <n v="101"/>
    <n v="97.9"/>
    <x v="0"/>
    <x v="4"/>
  </r>
  <r>
    <n v="338"/>
    <x v="338"/>
    <x v="337"/>
    <n v="15000"/>
    <n v="16520.04"/>
    <x v="0"/>
    <x v="0"/>
    <s v="USD"/>
    <n v="1472864400"/>
    <x v="338"/>
    <x v="1"/>
    <n v="236"/>
    <x v="0"/>
    <x v="4"/>
    <n v="110"/>
    <n v="70"/>
    <x v="0"/>
    <x v="4"/>
  </r>
  <r>
    <n v="339"/>
    <x v="339"/>
    <x v="338"/>
    <n v="6000"/>
    <n v="6485"/>
    <x v="0"/>
    <x v="0"/>
    <s v="USD"/>
    <n v="1430331268"/>
    <x v="339"/>
    <x v="1"/>
    <n v="89"/>
    <x v="0"/>
    <x v="4"/>
    <n v="108"/>
    <n v="72.87"/>
    <x v="0"/>
    <x v="4"/>
  </r>
  <r>
    <n v="340"/>
    <x v="340"/>
    <x v="339"/>
    <n v="35000"/>
    <n v="43758"/>
    <x v="0"/>
    <x v="0"/>
    <s v="USD"/>
    <n v="1489006800"/>
    <x v="340"/>
    <x v="1"/>
    <n v="299"/>
    <x v="0"/>
    <x v="4"/>
    <n v="125"/>
    <n v="146.35"/>
    <x v="0"/>
    <x v="4"/>
  </r>
  <r>
    <n v="341"/>
    <x v="341"/>
    <x v="340"/>
    <n v="3500"/>
    <n v="3735"/>
    <x v="0"/>
    <x v="0"/>
    <s v="USD"/>
    <n v="1412135940"/>
    <x v="341"/>
    <x v="1"/>
    <n v="55"/>
    <x v="0"/>
    <x v="4"/>
    <n v="107"/>
    <n v="67.91"/>
    <x v="0"/>
    <x v="4"/>
  </r>
  <r>
    <n v="342"/>
    <x v="342"/>
    <x v="341"/>
    <n v="55000"/>
    <n v="55201.52"/>
    <x v="0"/>
    <x v="0"/>
    <s v="USD"/>
    <n v="1461955465"/>
    <x v="342"/>
    <x v="1"/>
    <n v="325"/>
    <x v="0"/>
    <x v="4"/>
    <n v="100"/>
    <n v="169.85"/>
    <x v="0"/>
    <x v="4"/>
  </r>
  <r>
    <n v="343"/>
    <x v="343"/>
    <x v="342"/>
    <n v="30000"/>
    <n v="30608.59"/>
    <x v="0"/>
    <x v="0"/>
    <s v="USD"/>
    <n v="1415934000"/>
    <x v="343"/>
    <x v="1"/>
    <n v="524"/>
    <x v="0"/>
    <x v="4"/>
    <n v="102"/>
    <n v="58.41"/>
    <x v="0"/>
    <x v="4"/>
  </r>
  <r>
    <n v="344"/>
    <x v="344"/>
    <x v="343"/>
    <n v="33500"/>
    <n v="34198"/>
    <x v="0"/>
    <x v="0"/>
    <s v="USD"/>
    <n v="1433125200"/>
    <x v="344"/>
    <x v="1"/>
    <n v="285"/>
    <x v="0"/>
    <x v="4"/>
    <n v="102"/>
    <n v="119.99"/>
    <x v="0"/>
    <x v="4"/>
  </r>
  <r>
    <n v="345"/>
    <x v="345"/>
    <x v="344"/>
    <n v="14500"/>
    <n v="17875"/>
    <x v="0"/>
    <x v="0"/>
    <s v="USD"/>
    <n v="1432161590"/>
    <x v="345"/>
    <x v="1"/>
    <n v="179"/>
    <x v="0"/>
    <x v="4"/>
    <n v="123"/>
    <n v="99.86"/>
    <x v="0"/>
    <x v="4"/>
  </r>
  <r>
    <n v="346"/>
    <x v="346"/>
    <x v="345"/>
    <n v="10000"/>
    <n v="17028.88"/>
    <x v="0"/>
    <x v="0"/>
    <s v="USD"/>
    <n v="1444824021"/>
    <x v="346"/>
    <x v="1"/>
    <n v="188"/>
    <x v="0"/>
    <x v="4"/>
    <n v="170"/>
    <n v="90.58"/>
    <x v="0"/>
    <x v="4"/>
  </r>
  <r>
    <n v="347"/>
    <x v="347"/>
    <x v="346"/>
    <n v="40000"/>
    <n v="44636.2"/>
    <x v="0"/>
    <x v="0"/>
    <s v="USD"/>
    <n v="1447505609"/>
    <x v="347"/>
    <x v="1"/>
    <n v="379"/>
    <x v="0"/>
    <x v="4"/>
    <n v="112"/>
    <n v="117.77"/>
    <x v="0"/>
    <x v="4"/>
  </r>
  <r>
    <n v="348"/>
    <x v="348"/>
    <x v="347"/>
    <n v="10000"/>
    <n v="10300"/>
    <x v="0"/>
    <x v="0"/>
    <s v="USD"/>
    <n v="1440165916"/>
    <x v="348"/>
    <x v="1"/>
    <n v="119"/>
    <x v="0"/>
    <x v="4"/>
    <n v="103"/>
    <n v="86.55"/>
    <x v="0"/>
    <x v="4"/>
  </r>
  <r>
    <n v="349"/>
    <x v="349"/>
    <x v="348"/>
    <n v="11260"/>
    <n v="12007.18"/>
    <x v="0"/>
    <x v="0"/>
    <s v="USD"/>
    <n v="1487937508"/>
    <x v="349"/>
    <x v="1"/>
    <n v="167"/>
    <x v="0"/>
    <x v="4"/>
    <n v="107"/>
    <n v="71.900000000000006"/>
    <x v="0"/>
    <x v="4"/>
  </r>
  <r>
    <n v="350"/>
    <x v="350"/>
    <x v="349"/>
    <n v="25000"/>
    <n v="28690"/>
    <x v="0"/>
    <x v="0"/>
    <s v="USD"/>
    <n v="1473566340"/>
    <x v="350"/>
    <x v="1"/>
    <n v="221"/>
    <x v="0"/>
    <x v="4"/>
    <n v="115"/>
    <n v="129.82"/>
    <x v="0"/>
    <x v="4"/>
  </r>
  <r>
    <n v="351"/>
    <x v="351"/>
    <x v="350"/>
    <n v="34000"/>
    <n v="43296"/>
    <x v="0"/>
    <x v="3"/>
    <s v="EUR"/>
    <n v="1460066954"/>
    <x v="351"/>
    <x v="1"/>
    <n v="964"/>
    <x v="0"/>
    <x v="4"/>
    <n v="127"/>
    <n v="44.91"/>
    <x v="0"/>
    <x v="4"/>
  </r>
  <r>
    <n v="352"/>
    <x v="352"/>
    <x v="351"/>
    <n v="10000"/>
    <n v="11656"/>
    <x v="0"/>
    <x v="0"/>
    <s v="USD"/>
    <n v="1412740868"/>
    <x v="352"/>
    <x v="1"/>
    <n v="286"/>
    <x v="0"/>
    <x v="4"/>
    <n v="117"/>
    <n v="40.76"/>
    <x v="0"/>
    <x v="4"/>
  </r>
  <r>
    <n v="353"/>
    <x v="353"/>
    <x v="352"/>
    <n v="58425"/>
    <n v="63460.18"/>
    <x v="0"/>
    <x v="0"/>
    <s v="USD"/>
    <n v="1447963219"/>
    <x v="353"/>
    <x v="1"/>
    <n v="613"/>
    <x v="0"/>
    <x v="4"/>
    <n v="109"/>
    <n v="103.52"/>
    <x v="0"/>
    <x v="4"/>
  </r>
  <r>
    <n v="354"/>
    <x v="354"/>
    <x v="353"/>
    <n v="3500"/>
    <n v="3638"/>
    <x v="0"/>
    <x v="0"/>
    <s v="USD"/>
    <n v="1460141521"/>
    <x v="354"/>
    <x v="1"/>
    <n v="29"/>
    <x v="0"/>
    <x v="4"/>
    <n v="104"/>
    <n v="125.45"/>
    <x v="0"/>
    <x v="4"/>
  </r>
  <r>
    <n v="355"/>
    <x v="355"/>
    <x v="354"/>
    <n v="35000"/>
    <n v="40690"/>
    <x v="0"/>
    <x v="0"/>
    <s v="USD"/>
    <n v="1417420994"/>
    <x v="355"/>
    <x v="1"/>
    <n v="165"/>
    <x v="0"/>
    <x v="4"/>
    <n v="116"/>
    <n v="246.61"/>
    <x v="0"/>
    <x v="4"/>
  </r>
  <r>
    <n v="356"/>
    <x v="356"/>
    <x v="355"/>
    <n v="7500"/>
    <n v="7701.93"/>
    <x v="0"/>
    <x v="0"/>
    <s v="USD"/>
    <n v="1458152193"/>
    <x v="356"/>
    <x v="1"/>
    <n v="97"/>
    <x v="0"/>
    <x v="4"/>
    <n v="103"/>
    <n v="79.400000000000006"/>
    <x v="0"/>
    <x v="4"/>
  </r>
  <r>
    <n v="357"/>
    <x v="357"/>
    <x v="356"/>
    <n v="15000"/>
    <n v="26100"/>
    <x v="0"/>
    <x v="0"/>
    <s v="USD"/>
    <n v="1429852797"/>
    <x v="357"/>
    <x v="1"/>
    <n v="303"/>
    <x v="0"/>
    <x v="4"/>
    <n v="174"/>
    <n v="86.14"/>
    <x v="0"/>
    <x v="4"/>
  </r>
  <r>
    <n v="358"/>
    <x v="358"/>
    <x v="357"/>
    <n v="50000"/>
    <n v="51544"/>
    <x v="0"/>
    <x v="0"/>
    <s v="USD"/>
    <n v="1466002800"/>
    <x v="358"/>
    <x v="1"/>
    <n v="267"/>
    <x v="0"/>
    <x v="4"/>
    <n v="103"/>
    <n v="193.05"/>
    <x v="0"/>
    <x v="4"/>
  </r>
  <r>
    <n v="359"/>
    <x v="359"/>
    <x v="358"/>
    <n v="24200"/>
    <n v="25375"/>
    <x v="0"/>
    <x v="0"/>
    <s v="USD"/>
    <n v="1415941920"/>
    <x v="359"/>
    <x v="1"/>
    <n v="302"/>
    <x v="0"/>
    <x v="4"/>
    <n v="105"/>
    <n v="84.02"/>
    <x v="0"/>
    <x v="4"/>
  </r>
  <r>
    <n v="360"/>
    <x v="360"/>
    <x v="359"/>
    <n v="12000"/>
    <n v="12165"/>
    <x v="0"/>
    <x v="0"/>
    <s v="USD"/>
    <n v="1437621060"/>
    <x v="360"/>
    <x v="0"/>
    <n v="87"/>
    <x v="0"/>
    <x v="4"/>
    <n v="101"/>
    <n v="139.83000000000001"/>
    <x v="0"/>
    <x v="4"/>
  </r>
  <r>
    <n v="361"/>
    <x v="361"/>
    <x v="360"/>
    <n v="35000"/>
    <n v="38876.949999999997"/>
    <x v="0"/>
    <x v="0"/>
    <s v="USD"/>
    <n v="1416704506"/>
    <x v="361"/>
    <x v="0"/>
    <n v="354"/>
    <x v="0"/>
    <x v="4"/>
    <n v="111"/>
    <n v="109.82"/>
    <x v="0"/>
    <x v="4"/>
  </r>
  <r>
    <n v="362"/>
    <x v="362"/>
    <x v="361"/>
    <n v="9665"/>
    <n v="12000"/>
    <x v="0"/>
    <x v="0"/>
    <s v="USD"/>
    <n v="1407456000"/>
    <x v="362"/>
    <x v="0"/>
    <n v="86"/>
    <x v="0"/>
    <x v="4"/>
    <n v="124"/>
    <n v="139.53"/>
    <x v="0"/>
    <x v="4"/>
  </r>
  <r>
    <n v="363"/>
    <x v="363"/>
    <x v="362"/>
    <n v="8925"/>
    <n v="9044"/>
    <x v="0"/>
    <x v="0"/>
    <s v="USD"/>
    <n v="1272828120"/>
    <x v="363"/>
    <x v="0"/>
    <n v="26"/>
    <x v="0"/>
    <x v="4"/>
    <n v="101"/>
    <n v="347.85"/>
    <x v="0"/>
    <x v="4"/>
  </r>
  <r>
    <n v="364"/>
    <x v="364"/>
    <x v="363"/>
    <n v="7000"/>
    <n v="7711.3"/>
    <x v="0"/>
    <x v="0"/>
    <s v="USD"/>
    <n v="1403323140"/>
    <x v="364"/>
    <x v="0"/>
    <n v="113"/>
    <x v="0"/>
    <x v="4"/>
    <n v="110"/>
    <n v="68.239999999999995"/>
    <x v="0"/>
    <x v="4"/>
  </r>
  <r>
    <n v="365"/>
    <x v="365"/>
    <x v="364"/>
    <n v="15000"/>
    <n v="15596"/>
    <x v="0"/>
    <x v="1"/>
    <s v="GBP"/>
    <n v="1393597999"/>
    <x v="365"/>
    <x v="0"/>
    <n v="65"/>
    <x v="0"/>
    <x v="4"/>
    <n v="104"/>
    <n v="239.94"/>
    <x v="0"/>
    <x v="4"/>
  </r>
  <r>
    <n v="366"/>
    <x v="366"/>
    <x v="365"/>
    <n v="38000"/>
    <n v="38500"/>
    <x v="0"/>
    <x v="0"/>
    <s v="USD"/>
    <n v="1337540518"/>
    <x v="366"/>
    <x v="0"/>
    <n v="134"/>
    <x v="0"/>
    <x v="4"/>
    <n v="101"/>
    <n v="287.31"/>
    <x v="0"/>
    <x v="4"/>
  </r>
  <r>
    <n v="367"/>
    <x v="367"/>
    <x v="366"/>
    <n v="10000"/>
    <n v="10335.01"/>
    <x v="0"/>
    <x v="0"/>
    <s v="USD"/>
    <n v="1367384340"/>
    <x v="367"/>
    <x v="0"/>
    <n v="119"/>
    <x v="0"/>
    <x v="4"/>
    <n v="103"/>
    <n v="86.85"/>
    <x v="0"/>
    <x v="4"/>
  </r>
  <r>
    <n v="368"/>
    <x v="368"/>
    <x v="367"/>
    <n v="12500"/>
    <n v="13014"/>
    <x v="0"/>
    <x v="0"/>
    <s v="USD"/>
    <n v="1426426322"/>
    <x v="368"/>
    <x v="0"/>
    <n v="159"/>
    <x v="0"/>
    <x v="4"/>
    <n v="104"/>
    <n v="81.849999999999994"/>
    <x v="0"/>
    <x v="4"/>
  </r>
  <r>
    <n v="369"/>
    <x v="369"/>
    <x v="368"/>
    <n v="6500"/>
    <n v="7160.12"/>
    <x v="0"/>
    <x v="0"/>
    <s v="USD"/>
    <n v="1326633269"/>
    <x v="369"/>
    <x v="0"/>
    <n v="167"/>
    <x v="0"/>
    <x v="4"/>
    <n v="110"/>
    <n v="42.87"/>
    <x v="0"/>
    <x v="4"/>
  </r>
  <r>
    <n v="370"/>
    <x v="370"/>
    <x v="369"/>
    <n v="25000"/>
    <n v="30505"/>
    <x v="0"/>
    <x v="0"/>
    <s v="USD"/>
    <n v="1483729500"/>
    <x v="370"/>
    <x v="0"/>
    <n v="43"/>
    <x v="0"/>
    <x v="4"/>
    <n v="122"/>
    <n v="709.42"/>
    <x v="0"/>
    <x v="4"/>
  </r>
  <r>
    <n v="371"/>
    <x v="371"/>
    <x v="370"/>
    <n v="150000"/>
    <n v="171253"/>
    <x v="0"/>
    <x v="0"/>
    <s v="USD"/>
    <n v="1359743139"/>
    <x v="371"/>
    <x v="0"/>
    <n v="1062"/>
    <x v="0"/>
    <x v="4"/>
    <n v="114"/>
    <n v="161.26"/>
    <x v="0"/>
    <x v="4"/>
  </r>
  <r>
    <n v="372"/>
    <x v="372"/>
    <x v="371"/>
    <n v="300"/>
    <n v="376"/>
    <x v="0"/>
    <x v="1"/>
    <s v="GBP"/>
    <n v="1459872000"/>
    <x v="372"/>
    <x v="0"/>
    <n v="9"/>
    <x v="0"/>
    <x v="4"/>
    <n v="125"/>
    <n v="41.78"/>
    <x v="0"/>
    <x v="4"/>
  </r>
  <r>
    <n v="373"/>
    <x v="373"/>
    <x v="372"/>
    <n v="7500"/>
    <n v="8000"/>
    <x v="0"/>
    <x v="0"/>
    <s v="USD"/>
    <n v="1342648398"/>
    <x v="373"/>
    <x v="0"/>
    <n v="89"/>
    <x v="0"/>
    <x v="4"/>
    <n v="107"/>
    <n v="89.89"/>
    <x v="0"/>
    <x v="4"/>
  </r>
  <r>
    <n v="374"/>
    <x v="374"/>
    <x v="373"/>
    <n v="6000"/>
    <n v="7839"/>
    <x v="0"/>
    <x v="0"/>
    <s v="USD"/>
    <n v="1316208031"/>
    <x v="374"/>
    <x v="0"/>
    <n v="174"/>
    <x v="0"/>
    <x v="4"/>
    <n v="131"/>
    <n v="45.05"/>
    <x v="0"/>
    <x v="4"/>
  </r>
  <r>
    <n v="375"/>
    <x v="375"/>
    <x v="374"/>
    <n v="500"/>
    <n v="600"/>
    <x v="0"/>
    <x v="0"/>
    <s v="USD"/>
    <n v="1393694280"/>
    <x v="375"/>
    <x v="0"/>
    <n v="14"/>
    <x v="0"/>
    <x v="4"/>
    <n v="120"/>
    <n v="42.86"/>
    <x v="0"/>
    <x v="4"/>
  </r>
  <r>
    <n v="376"/>
    <x v="376"/>
    <x v="375"/>
    <n v="2450"/>
    <n v="2596"/>
    <x v="0"/>
    <x v="1"/>
    <s v="GBP"/>
    <n v="1472122316"/>
    <x v="376"/>
    <x v="0"/>
    <n v="48"/>
    <x v="0"/>
    <x v="4"/>
    <n v="106"/>
    <n v="54.08"/>
    <x v="0"/>
    <x v="4"/>
  </r>
  <r>
    <n v="377"/>
    <x v="377"/>
    <x v="376"/>
    <n v="12000"/>
    <n v="13728"/>
    <x v="0"/>
    <x v="0"/>
    <s v="USD"/>
    <n v="1447484460"/>
    <x v="377"/>
    <x v="0"/>
    <n v="133"/>
    <x v="0"/>
    <x v="4"/>
    <n v="114"/>
    <n v="103.22"/>
    <x v="0"/>
    <x v="4"/>
  </r>
  <r>
    <n v="378"/>
    <x v="378"/>
    <x v="377"/>
    <n v="3000"/>
    <n v="3353"/>
    <x v="0"/>
    <x v="5"/>
    <s v="CAD"/>
    <n v="1453765920"/>
    <x v="378"/>
    <x v="0"/>
    <n v="83"/>
    <x v="0"/>
    <x v="4"/>
    <n v="112"/>
    <n v="40.4"/>
    <x v="0"/>
    <x v="4"/>
  </r>
  <r>
    <n v="379"/>
    <x v="379"/>
    <x v="378"/>
    <n v="15000"/>
    <n v="17412"/>
    <x v="0"/>
    <x v="0"/>
    <s v="USD"/>
    <n v="1336062672"/>
    <x v="379"/>
    <x v="0"/>
    <n v="149"/>
    <x v="0"/>
    <x v="4"/>
    <n v="116"/>
    <n v="116.86"/>
    <x v="0"/>
    <x v="4"/>
  </r>
  <r>
    <n v="380"/>
    <x v="380"/>
    <x v="379"/>
    <n v="4000"/>
    <n v="5660"/>
    <x v="0"/>
    <x v="0"/>
    <s v="USD"/>
    <n v="1453569392"/>
    <x v="380"/>
    <x v="0"/>
    <n v="49"/>
    <x v="0"/>
    <x v="4"/>
    <n v="142"/>
    <n v="115.51"/>
    <x v="0"/>
    <x v="4"/>
  </r>
  <r>
    <n v="381"/>
    <x v="381"/>
    <x v="380"/>
    <n v="25000"/>
    <n v="26182.5"/>
    <x v="0"/>
    <x v="0"/>
    <s v="USD"/>
    <n v="1343624400"/>
    <x v="381"/>
    <x v="0"/>
    <n v="251"/>
    <x v="0"/>
    <x v="4"/>
    <n v="105"/>
    <n v="104.31"/>
    <x v="0"/>
    <x v="4"/>
  </r>
  <r>
    <n v="382"/>
    <x v="382"/>
    <x v="381"/>
    <n v="600"/>
    <n v="1535"/>
    <x v="0"/>
    <x v="0"/>
    <s v="USD"/>
    <n v="1346950900"/>
    <x v="382"/>
    <x v="0"/>
    <n v="22"/>
    <x v="0"/>
    <x v="4"/>
    <n v="256"/>
    <n v="69.77"/>
    <x v="0"/>
    <x v="4"/>
  </r>
  <r>
    <n v="383"/>
    <x v="383"/>
    <x v="382"/>
    <n v="999"/>
    <n v="2065"/>
    <x v="0"/>
    <x v="0"/>
    <s v="USD"/>
    <n v="1400467759"/>
    <x v="383"/>
    <x v="0"/>
    <n v="48"/>
    <x v="0"/>
    <x v="4"/>
    <n v="207"/>
    <n v="43.02"/>
    <x v="0"/>
    <x v="4"/>
  </r>
  <r>
    <n v="384"/>
    <x v="384"/>
    <x v="383"/>
    <n v="20000"/>
    <n v="22421"/>
    <x v="0"/>
    <x v="0"/>
    <s v="USD"/>
    <n v="1420569947"/>
    <x v="384"/>
    <x v="0"/>
    <n v="383"/>
    <x v="0"/>
    <x v="4"/>
    <n v="112"/>
    <n v="58.54"/>
    <x v="0"/>
    <x v="4"/>
  </r>
  <r>
    <n v="385"/>
    <x v="385"/>
    <x v="384"/>
    <n v="25000"/>
    <n v="26495.5"/>
    <x v="0"/>
    <x v="0"/>
    <s v="USD"/>
    <n v="1416582101"/>
    <x v="385"/>
    <x v="0"/>
    <n v="237"/>
    <x v="0"/>
    <x v="4"/>
    <n v="106"/>
    <n v="111.8"/>
    <x v="0"/>
    <x v="4"/>
  </r>
  <r>
    <n v="386"/>
    <x v="386"/>
    <x v="385"/>
    <n v="600"/>
    <n v="601"/>
    <x v="0"/>
    <x v="0"/>
    <s v="USD"/>
    <n v="1439246991"/>
    <x v="386"/>
    <x v="0"/>
    <n v="13"/>
    <x v="0"/>
    <x v="4"/>
    <n v="100"/>
    <n v="46.23"/>
    <x v="0"/>
    <x v="4"/>
  </r>
  <r>
    <n v="387"/>
    <x v="387"/>
    <x v="386"/>
    <n v="38000"/>
    <n v="81316"/>
    <x v="0"/>
    <x v="0"/>
    <s v="USD"/>
    <n v="1439618400"/>
    <x v="387"/>
    <x v="0"/>
    <n v="562"/>
    <x v="0"/>
    <x v="4"/>
    <n v="214"/>
    <n v="144.69"/>
    <x v="0"/>
    <x v="4"/>
  </r>
  <r>
    <n v="388"/>
    <x v="388"/>
    <x v="387"/>
    <n v="5000"/>
    <n v="6308"/>
    <x v="0"/>
    <x v="0"/>
    <s v="USD"/>
    <n v="1469670580"/>
    <x v="388"/>
    <x v="0"/>
    <n v="71"/>
    <x v="0"/>
    <x v="4"/>
    <n v="126"/>
    <n v="88.85"/>
    <x v="0"/>
    <x v="4"/>
  </r>
  <r>
    <n v="389"/>
    <x v="389"/>
    <x v="388"/>
    <n v="68000"/>
    <n v="123444.12"/>
    <x v="0"/>
    <x v="0"/>
    <s v="USD"/>
    <n v="1394233140"/>
    <x v="389"/>
    <x v="0"/>
    <n v="1510"/>
    <x v="0"/>
    <x v="4"/>
    <n v="182"/>
    <n v="81.75"/>
    <x v="0"/>
    <x v="4"/>
  </r>
  <r>
    <n v="390"/>
    <x v="390"/>
    <x v="389"/>
    <n v="1000"/>
    <n v="1000"/>
    <x v="0"/>
    <x v="0"/>
    <s v="USD"/>
    <n v="1431046372"/>
    <x v="390"/>
    <x v="0"/>
    <n v="14"/>
    <x v="0"/>
    <x v="4"/>
    <n v="100"/>
    <n v="71.430000000000007"/>
    <x v="0"/>
    <x v="4"/>
  </r>
  <r>
    <n v="391"/>
    <x v="391"/>
    <x v="390"/>
    <n v="20000"/>
    <n v="20122"/>
    <x v="0"/>
    <x v="0"/>
    <s v="USD"/>
    <n v="1324169940"/>
    <x v="391"/>
    <x v="0"/>
    <n v="193"/>
    <x v="0"/>
    <x v="4"/>
    <n v="101"/>
    <n v="104.26"/>
    <x v="0"/>
    <x v="4"/>
  </r>
  <r>
    <n v="392"/>
    <x v="392"/>
    <x v="391"/>
    <n v="18500"/>
    <n v="18667"/>
    <x v="0"/>
    <x v="0"/>
    <s v="USD"/>
    <n v="1315450800"/>
    <x v="392"/>
    <x v="0"/>
    <n v="206"/>
    <x v="0"/>
    <x v="4"/>
    <n v="101"/>
    <n v="90.62"/>
    <x v="0"/>
    <x v="4"/>
  </r>
  <r>
    <n v="393"/>
    <x v="393"/>
    <x v="392"/>
    <n v="50000"/>
    <n v="55223"/>
    <x v="0"/>
    <x v="0"/>
    <s v="USD"/>
    <n v="1381424452"/>
    <x v="393"/>
    <x v="0"/>
    <n v="351"/>
    <x v="0"/>
    <x v="4"/>
    <n v="110"/>
    <n v="157.33000000000001"/>
    <x v="0"/>
    <x v="4"/>
  </r>
  <r>
    <n v="394"/>
    <x v="394"/>
    <x v="393"/>
    <n v="4700"/>
    <n v="5259"/>
    <x v="0"/>
    <x v="3"/>
    <s v="EUR"/>
    <n v="1460918282"/>
    <x v="394"/>
    <x v="0"/>
    <n v="50"/>
    <x v="0"/>
    <x v="4"/>
    <n v="112"/>
    <n v="105.18"/>
    <x v="0"/>
    <x v="4"/>
  </r>
  <r>
    <n v="395"/>
    <x v="395"/>
    <x v="394"/>
    <n v="10000"/>
    <n v="10804.45"/>
    <x v="0"/>
    <x v="0"/>
    <s v="USD"/>
    <n v="1335562320"/>
    <x v="395"/>
    <x v="0"/>
    <n v="184"/>
    <x v="0"/>
    <x v="4"/>
    <n v="108"/>
    <n v="58.72"/>
    <x v="0"/>
    <x v="4"/>
  </r>
  <r>
    <n v="396"/>
    <x v="396"/>
    <x v="395"/>
    <n v="15000"/>
    <n v="16000"/>
    <x v="0"/>
    <x v="0"/>
    <s v="USD"/>
    <n v="1341668006"/>
    <x v="396"/>
    <x v="0"/>
    <n v="196"/>
    <x v="0"/>
    <x v="4"/>
    <n v="107"/>
    <n v="81.63"/>
    <x v="0"/>
    <x v="4"/>
  </r>
  <r>
    <n v="397"/>
    <x v="397"/>
    <x v="396"/>
    <n v="12444"/>
    <n v="12929.35"/>
    <x v="0"/>
    <x v="0"/>
    <s v="USD"/>
    <n v="1283312640"/>
    <x v="397"/>
    <x v="0"/>
    <n v="229"/>
    <x v="0"/>
    <x v="4"/>
    <n v="104"/>
    <n v="56.46"/>
    <x v="0"/>
    <x v="4"/>
  </r>
  <r>
    <n v="398"/>
    <x v="398"/>
    <x v="397"/>
    <n v="7500"/>
    <n v="9387"/>
    <x v="0"/>
    <x v="0"/>
    <s v="USD"/>
    <n v="1430334126"/>
    <x v="398"/>
    <x v="0"/>
    <n v="67"/>
    <x v="0"/>
    <x v="4"/>
    <n v="125"/>
    <n v="140.1"/>
    <x v="0"/>
    <x v="4"/>
  </r>
  <r>
    <n v="399"/>
    <x v="399"/>
    <x v="398"/>
    <n v="20000"/>
    <n v="21361"/>
    <x v="0"/>
    <x v="1"/>
    <s v="GBP"/>
    <n v="1481716800"/>
    <x v="399"/>
    <x v="0"/>
    <n v="95"/>
    <x v="0"/>
    <x v="4"/>
    <n v="107"/>
    <n v="224.85"/>
    <x v="0"/>
    <x v="4"/>
  </r>
  <r>
    <n v="400"/>
    <x v="400"/>
    <x v="399"/>
    <n v="10000"/>
    <n v="11230.25"/>
    <x v="0"/>
    <x v="0"/>
    <s v="USD"/>
    <n v="1400297400"/>
    <x v="400"/>
    <x v="0"/>
    <n v="62"/>
    <x v="0"/>
    <x v="4"/>
    <n v="112"/>
    <n v="181.13"/>
    <x v="0"/>
    <x v="4"/>
  </r>
  <r>
    <n v="401"/>
    <x v="401"/>
    <x v="400"/>
    <n v="50000"/>
    <n v="51906"/>
    <x v="0"/>
    <x v="0"/>
    <s v="USD"/>
    <n v="1312747970"/>
    <x v="401"/>
    <x v="0"/>
    <n v="73"/>
    <x v="0"/>
    <x v="4"/>
    <n v="104"/>
    <n v="711.04"/>
    <x v="0"/>
    <x v="4"/>
  </r>
  <r>
    <n v="402"/>
    <x v="402"/>
    <x v="401"/>
    <n v="2000"/>
    <n v="2833"/>
    <x v="0"/>
    <x v="0"/>
    <s v="USD"/>
    <n v="1446731817"/>
    <x v="402"/>
    <x v="0"/>
    <n v="43"/>
    <x v="0"/>
    <x v="4"/>
    <n v="142"/>
    <n v="65.88"/>
    <x v="0"/>
    <x v="4"/>
  </r>
  <r>
    <n v="403"/>
    <x v="403"/>
    <x v="402"/>
    <n v="5000"/>
    <n v="5263"/>
    <x v="0"/>
    <x v="0"/>
    <s v="USD"/>
    <n v="1312960080"/>
    <x v="403"/>
    <x v="0"/>
    <n v="70"/>
    <x v="0"/>
    <x v="4"/>
    <n v="105"/>
    <n v="75.19"/>
    <x v="0"/>
    <x v="4"/>
  </r>
  <r>
    <n v="404"/>
    <x v="404"/>
    <x v="403"/>
    <n v="35000"/>
    <n v="36082"/>
    <x v="0"/>
    <x v="0"/>
    <s v="USD"/>
    <n v="1391641440"/>
    <x v="404"/>
    <x v="0"/>
    <n v="271"/>
    <x v="0"/>
    <x v="4"/>
    <n v="103"/>
    <n v="133.13999999999999"/>
    <x v="0"/>
    <x v="4"/>
  </r>
  <r>
    <n v="405"/>
    <x v="405"/>
    <x v="404"/>
    <n v="2820"/>
    <n v="3036"/>
    <x v="0"/>
    <x v="0"/>
    <s v="USD"/>
    <n v="1394071339"/>
    <x v="405"/>
    <x v="0"/>
    <n v="55"/>
    <x v="0"/>
    <x v="4"/>
    <n v="108"/>
    <n v="55.2"/>
    <x v="0"/>
    <x v="4"/>
  </r>
  <r>
    <n v="406"/>
    <x v="406"/>
    <x v="405"/>
    <n v="2800"/>
    <n v="3015.73"/>
    <x v="0"/>
    <x v="0"/>
    <s v="USD"/>
    <n v="1304920740"/>
    <x v="406"/>
    <x v="0"/>
    <n v="35"/>
    <x v="0"/>
    <x v="4"/>
    <n v="108"/>
    <n v="86.16"/>
    <x v="0"/>
    <x v="4"/>
  </r>
  <r>
    <n v="407"/>
    <x v="407"/>
    <x v="406"/>
    <n v="2000"/>
    <n v="2031"/>
    <x v="0"/>
    <x v="0"/>
    <s v="USD"/>
    <n v="1321739650"/>
    <x v="407"/>
    <x v="0"/>
    <n v="22"/>
    <x v="0"/>
    <x v="4"/>
    <n v="102"/>
    <n v="92.32"/>
    <x v="0"/>
    <x v="4"/>
  </r>
  <r>
    <n v="408"/>
    <x v="408"/>
    <x v="407"/>
    <n v="6000"/>
    <n v="6086.26"/>
    <x v="0"/>
    <x v="0"/>
    <s v="USD"/>
    <n v="1383676790"/>
    <x v="408"/>
    <x v="0"/>
    <n v="38"/>
    <x v="0"/>
    <x v="4"/>
    <n v="101"/>
    <n v="160.16"/>
    <x v="0"/>
    <x v="4"/>
  </r>
  <r>
    <n v="409"/>
    <x v="409"/>
    <x v="408"/>
    <n v="500"/>
    <n v="684"/>
    <x v="0"/>
    <x v="1"/>
    <s v="GBP"/>
    <n v="1469220144"/>
    <x v="409"/>
    <x v="0"/>
    <n v="15"/>
    <x v="0"/>
    <x v="4"/>
    <n v="137"/>
    <n v="45.6"/>
    <x v="0"/>
    <x v="4"/>
  </r>
  <r>
    <n v="410"/>
    <x v="410"/>
    <x v="409"/>
    <n v="1000"/>
    <n v="1283"/>
    <x v="0"/>
    <x v="5"/>
    <s v="CAD"/>
    <n v="1434670397"/>
    <x v="410"/>
    <x v="0"/>
    <n v="7"/>
    <x v="0"/>
    <x v="4"/>
    <n v="128"/>
    <n v="183.29"/>
    <x v="0"/>
    <x v="4"/>
  </r>
  <r>
    <n v="411"/>
    <x v="411"/>
    <x v="410"/>
    <n v="30000"/>
    <n v="30315"/>
    <x v="0"/>
    <x v="0"/>
    <s v="USD"/>
    <n v="1387688400"/>
    <x v="411"/>
    <x v="0"/>
    <n v="241"/>
    <x v="0"/>
    <x v="4"/>
    <n v="101"/>
    <n v="125.79"/>
    <x v="0"/>
    <x v="4"/>
  </r>
  <r>
    <n v="412"/>
    <x v="412"/>
    <x v="411"/>
    <n v="2500"/>
    <n v="3171"/>
    <x v="0"/>
    <x v="0"/>
    <s v="USD"/>
    <n v="1343238578"/>
    <x v="412"/>
    <x v="0"/>
    <n v="55"/>
    <x v="0"/>
    <x v="4"/>
    <n v="127"/>
    <n v="57.65"/>
    <x v="0"/>
    <x v="4"/>
  </r>
  <r>
    <n v="413"/>
    <x v="413"/>
    <x v="412"/>
    <n v="12800"/>
    <n v="13451"/>
    <x v="0"/>
    <x v="0"/>
    <s v="USD"/>
    <n v="1342731811"/>
    <x v="413"/>
    <x v="0"/>
    <n v="171"/>
    <x v="0"/>
    <x v="4"/>
    <n v="105"/>
    <n v="78.66"/>
    <x v="0"/>
    <x v="4"/>
  </r>
  <r>
    <n v="414"/>
    <x v="414"/>
    <x v="413"/>
    <n v="18500"/>
    <n v="19028"/>
    <x v="0"/>
    <x v="0"/>
    <s v="USD"/>
    <n v="1381541465"/>
    <x v="414"/>
    <x v="0"/>
    <n v="208"/>
    <x v="0"/>
    <x v="4"/>
    <n v="103"/>
    <n v="91.48"/>
    <x v="0"/>
    <x v="4"/>
  </r>
  <r>
    <n v="415"/>
    <x v="415"/>
    <x v="414"/>
    <n v="1400"/>
    <n v="1430.06"/>
    <x v="0"/>
    <x v="5"/>
    <s v="CAD"/>
    <n v="1413547200"/>
    <x v="415"/>
    <x v="0"/>
    <n v="21"/>
    <x v="0"/>
    <x v="4"/>
    <n v="102"/>
    <n v="68.099999999999994"/>
    <x v="0"/>
    <x v="4"/>
  </r>
  <r>
    <n v="416"/>
    <x v="416"/>
    <x v="415"/>
    <n v="1000"/>
    <n v="1202.17"/>
    <x v="0"/>
    <x v="0"/>
    <s v="USD"/>
    <n v="1391851831"/>
    <x v="416"/>
    <x v="0"/>
    <n v="25"/>
    <x v="0"/>
    <x v="4"/>
    <n v="120"/>
    <n v="48.09"/>
    <x v="0"/>
    <x v="4"/>
  </r>
  <r>
    <n v="417"/>
    <x v="417"/>
    <x v="416"/>
    <n v="10500"/>
    <n v="10526"/>
    <x v="0"/>
    <x v="0"/>
    <s v="USD"/>
    <n v="1365395580"/>
    <x v="417"/>
    <x v="0"/>
    <n v="52"/>
    <x v="0"/>
    <x v="4"/>
    <n v="100"/>
    <n v="202.42"/>
    <x v="0"/>
    <x v="4"/>
  </r>
  <r>
    <n v="418"/>
    <x v="418"/>
    <x v="417"/>
    <n v="22400"/>
    <n v="22542"/>
    <x v="0"/>
    <x v="0"/>
    <s v="USD"/>
    <n v="1437633997"/>
    <x v="418"/>
    <x v="0"/>
    <n v="104"/>
    <x v="0"/>
    <x v="4"/>
    <n v="101"/>
    <n v="216.75"/>
    <x v="0"/>
    <x v="4"/>
  </r>
  <r>
    <n v="419"/>
    <x v="419"/>
    <x v="418"/>
    <n v="8000"/>
    <n v="8035"/>
    <x v="0"/>
    <x v="0"/>
    <s v="USD"/>
    <n v="1372536787"/>
    <x v="419"/>
    <x v="0"/>
    <n v="73"/>
    <x v="0"/>
    <x v="4"/>
    <n v="100"/>
    <n v="110.07"/>
    <x v="0"/>
    <x v="4"/>
  </r>
  <r>
    <n v="420"/>
    <x v="420"/>
    <x v="419"/>
    <n v="3300"/>
    <n v="14.5"/>
    <x v="2"/>
    <x v="0"/>
    <s v="USD"/>
    <n v="1394772031"/>
    <x v="420"/>
    <x v="0"/>
    <n v="3"/>
    <x v="1"/>
    <x v="5"/>
    <n v="0"/>
    <n v="4.83"/>
    <x v="0"/>
    <x v="5"/>
  </r>
  <r>
    <n v="421"/>
    <x v="421"/>
    <x v="420"/>
    <n v="15000"/>
    <n v="301"/>
    <x v="2"/>
    <x v="0"/>
    <s v="USD"/>
    <n v="1440157656"/>
    <x v="421"/>
    <x v="0"/>
    <n v="6"/>
    <x v="1"/>
    <x v="5"/>
    <n v="2"/>
    <n v="50.17"/>
    <x v="0"/>
    <x v="5"/>
  </r>
  <r>
    <n v="422"/>
    <x v="422"/>
    <x v="421"/>
    <n v="40000"/>
    <n v="430"/>
    <x v="2"/>
    <x v="0"/>
    <s v="USD"/>
    <n v="1410416097"/>
    <x v="422"/>
    <x v="0"/>
    <n v="12"/>
    <x v="1"/>
    <x v="5"/>
    <n v="1"/>
    <n v="35.83"/>
    <x v="0"/>
    <x v="5"/>
  </r>
  <r>
    <n v="423"/>
    <x v="423"/>
    <x v="422"/>
    <n v="20000"/>
    <n v="153"/>
    <x v="2"/>
    <x v="0"/>
    <s v="USD"/>
    <n v="1370470430"/>
    <x v="423"/>
    <x v="0"/>
    <n v="13"/>
    <x v="1"/>
    <x v="5"/>
    <n v="1"/>
    <n v="11.77"/>
    <x v="0"/>
    <x v="5"/>
  </r>
  <r>
    <n v="424"/>
    <x v="424"/>
    <x v="423"/>
    <n v="3000"/>
    <n v="203.9"/>
    <x v="2"/>
    <x v="0"/>
    <s v="USD"/>
    <n v="1332748899"/>
    <x v="424"/>
    <x v="0"/>
    <n v="5"/>
    <x v="1"/>
    <x v="5"/>
    <n v="7"/>
    <n v="40.78"/>
    <x v="0"/>
    <x v="5"/>
  </r>
  <r>
    <n v="425"/>
    <x v="425"/>
    <x v="424"/>
    <n v="50000"/>
    <n v="6"/>
    <x v="2"/>
    <x v="0"/>
    <s v="USD"/>
    <n v="1448660404"/>
    <x v="425"/>
    <x v="0"/>
    <n v="2"/>
    <x v="1"/>
    <x v="5"/>
    <n v="0"/>
    <n v="3"/>
    <x v="0"/>
    <x v="5"/>
  </r>
  <r>
    <n v="426"/>
    <x v="426"/>
    <x v="425"/>
    <n v="10000"/>
    <n v="133"/>
    <x v="2"/>
    <x v="0"/>
    <s v="USD"/>
    <n v="1456851914"/>
    <x v="426"/>
    <x v="0"/>
    <n v="8"/>
    <x v="1"/>
    <x v="5"/>
    <n v="1"/>
    <n v="16.63"/>
    <x v="0"/>
    <x v="5"/>
  </r>
  <r>
    <n v="427"/>
    <x v="427"/>
    <x v="426"/>
    <n v="6500"/>
    <n v="0"/>
    <x v="2"/>
    <x v="0"/>
    <s v="USD"/>
    <n v="1445540340"/>
    <x v="427"/>
    <x v="0"/>
    <n v="0"/>
    <x v="1"/>
    <x v="5"/>
    <n v="0"/>
    <e v="#DIV/0!"/>
    <x v="0"/>
    <x v="5"/>
  </r>
  <r>
    <n v="428"/>
    <x v="428"/>
    <x v="427"/>
    <n v="12000"/>
    <n v="676"/>
    <x v="2"/>
    <x v="0"/>
    <s v="USD"/>
    <n v="1402956000"/>
    <x v="428"/>
    <x v="0"/>
    <n v="13"/>
    <x v="1"/>
    <x v="5"/>
    <n v="6"/>
    <n v="52"/>
    <x v="0"/>
    <x v="5"/>
  </r>
  <r>
    <n v="429"/>
    <x v="429"/>
    <x v="428"/>
    <n v="5000"/>
    <n v="0"/>
    <x v="2"/>
    <x v="0"/>
    <s v="USD"/>
    <n v="1259297940"/>
    <x v="429"/>
    <x v="0"/>
    <n v="0"/>
    <x v="1"/>
    <x v="5"/>
    <n v="0"/>
    <e v="#DIV/0!"/>
    <x v="0"/>
    <x v="5"/>
  </r>
  <r>
    <n v="430"/>
    <x v="430"/>
    <x v="429"/>
    <n v="1000"/>
    <n v="24"/>
    <x v="2"/>
    <x v="0"/>
    <s v="USD"/>
    <n v="1378866867"/>
    <x v="430"/>
    <x v="0"/>
    <n v="5"/>
    <x v="1"/>
    <x v="5"/>
    <n v="2"/>
    <n v="4.8"/>
    <x v="0"/>
    <x v="5"/>
  </r>
  <r>
    <n v="431"/>
    <x v="431"/>
    <x v="430"/>
    <n v="3000"/>
    <n v="415"/>
    <x v="2"/>
    <x v="1"/>
    <s v="GBP"/>
    <n v="1467752083"/>
    <x v="431"/>
    <x v="0"/>
    <n v="8"/>
    <x v="1"/>
    <x v="5"/>
    <n v="14"/>
    <n v="51.88"/>
    <x v="0"/>
    <x v="5"/>
  </r>
  <r>
    <n v="432"/>
    <x v="432"/>
    <x v="431"/>
    <n v="6000"/>
    <n v="570"/>
    <x v="2"/>
    <x v="0"/>
    <s v="USD"/>
    <n v="1445448381"/>
    <x v="432"/>
    <x v="0"/>
    <n v="8"/>
    <x v="1"/>
    <x v="5"/>
    <n v="10"/>
    <n v="71.25"/>
    <x v="0"/>
    <x v="5"/>
  </r>
  <r>
    <n v="433"/>
    <x v="433"/>
    <x v="432"/>
    <n v="3000"/>
    <n v="0"/>
    <x v="2"/>
    <x v="0"/>
    <s v="USD"/>
    <n v="1444576022"/>
    <x v="433"/>
    <x v="0"/>
    <n v="0"/>
    <x v="1"/>
    <x v="5"/>
    <n v="0"/>
    <e v="#DIV/0!"/>
    <x v="0"/>
    <x v="5"/>
  </r>
  <r>
    <n v="434"/>
    <x v="434"/>
    <x v="433"/>
    <n v="2500"/>
    <n v="125"/>
    <x v="2"/>
    <x v="0"/>
    <s v="USD"/>
    <n v="1385931702"/>
    <x v="434"/>
    <x v="0"/>
    <n v="2"/>
    <x v="1"/>
    <x v="5"/>
    <n v="5"/>
    <n v="62.5"/>
    <x v="0"/>
    <x v="5"/>
  </r>
  <r>
    <n v="435"/>
    <x v="435"/>
    <x v="434"/>
    <n v="110000"/>
    <n v="3"/>
    <x v="2"/>
    <x v="0"/>
    <s v="USD"/>
    <n v="1379094980"/>
    <x v="435"/>
    <x v="0"/>
    <n v="3"/>
    <x v="1"/>
    <x v="5"/>
    <n v="0"/>
    <n v="1"/>
    <x v="0"/>
    <x v="5"/>
  </r>
  <r>
    <n v="436"/>
    <x v="436"/>
    <x v="435"/>
    <n v="1000"/>
    <n v="0"/>
    <x v="2"/>
    <x v="0"/>
    <s v="USD"/>
    <n v="1375260113"/>
    <x v="436"/>
    <x v="0"/>
    <n v="0"/>
    <x v="1"/>
    <x v="5"/>
    <n v="0"/>
    <e v="#DIV/0!"/>
    <x v="0"/>
    <x v="5"/>
  </r>
  <r>
    <n v="437"/>
    <x v="437"/>
    <x v="436"/>
    <n v="7000"/>
    <n v="0"/>
    <x v="2"/>
    <x v="5"/>
    <s v="CAD"/>
    <n v="1475912326"/>
    <x v="437"/>
    <x v="0"/>
    <n v="0"/>
    <x v="1"/>
    <x v="5"/>
    <n v="0"/>
    <e v="#DIV/0!"/>
    <x v="0"/>
    <x v="5"/>
  </r>
  <r>
    <n v="438"/>
    <x v="438"/>
    <x v="437"/>
    <n v="20000"/>
    <n v="1876"/>
    <x v="2"/>
    <x v="0"/>
    <s v="USD"/>
    <n v="1447830958"/>
    <x v="438"/>
    <x v="0"/>
    <n v="11"/>
    <x v="1"/>
    <x v="5"/>
    <n v="9"/>
    <n v="170.55"/>
    <x v="0"/>
    <x v="5"/>
  </r>
  <r>
    <n v="439"/>
    <x v="439"/>
    <x v="438"/>
    <n v="450"/>
    <n v="0"/>
    <x v="2"/>
    <x v="0"/>
    <s v="USD"/>
    <n v="1413569818"/>
    <x v="439"/>
    <x v="0"/>
    <n v="0"/>
    <x v="1"/>
    <x v="5"/>
    <n v="0"/>
    <e v="#DIV/0!"/>
    <x v="0"/>
    <x v="5"/>
  </r>
  <r>
    <n v="440"/>
    <x v="440"/>
    <x v="439"/>
    <n v="5000"/>
    <n v="5"/>
    <x v="2"/>
    <x v="0"/>
    <s v="USD"/>
    <n v="1458859153"/>
    <x v="440"/>
    <x v="0"/>
    <n v="1"/>
    <x v="1"/>
    <x v="5"/>
    <n v="0"/>
    <n v="5"/>
    <x v="0"/>
    <x v="5"/>
  </r>
  <r>
    <n v="441"/>
    <x v="441"/>
    <x v="440"/>
    <n v="400"/>
    <n v="0"/>
    <x v="2"/>
    <x v="1"/>
    <s v="GBP"/>
    <n v="1383418996"/>
    <x v="441"/>
    <x v="0"/>
    <n v="0"/>
    <x v="1"/>
    <x v="5"/>
    <n v="0"/>
    <e v="#DIV/0!"/>
    <x v="0"/>
    <x v="5"/>
  </r>
  <r>
    <n v="442"/>
    <x v="442"/>
    <x v="441"/>
    <n v="17000"/>
    <n v="6691"/>
    <x v="2"/>
    <x v="0"/>
    <s v="USD"/>
    <n v="1424380783"/>
    <x v="442"/>
    <x v="0"/>
    <n v="17"/>
    <x v="1"/>
    <x v="5"/>
    <n v="39"/>
    <n v="393.59"/>
    <x v="0"/>
    <x v="5"/>
  </r>
  <r>
    <n v="443"/>
    <x v="443"/>
    <x v="442"/>
    <n v="10000"/>
    <n v="10"/>
    <x v="2"/>
    <x v="5"/>
    <s v="CAD"/>
    <n v="1391991701"/>
    <x v="443"/>
    <x v="0"/>
    <n v="2"/>
    <x v="1"/>
    <x v="5"/>
    <n v="0"/>
    <n v="5"/>
    <x v="0"/>
    <x v="5"/>
  </r>
  <r>
    <n v="444"/>
    <x v="444"/>
    <x v="443"/>
    <n v="1000"/>
    <n v="50"/>
    <x v="2"/>
    <x v="0"/>
    <s v="USD"/>
    <n v="1329342361"/>
    <x v="444"/>
    <x v="0"/>
    <n v="1"/>
    <x v="1"/>
    <x v="5"/>
    <n v="5"/>
    <n v="50"/>
    <x v="0"/>
    <x v="5"/>
  </r>
  <r>
    <n v="445"/>
    <x v="445"/>
    <x v="444"/>
    <n v="60000"/>
    <n v="2"/>
    <x v="2"/>
    <x v="0"/>
    <s v="USD"/>
    <n v="1432195375"/>
    <x v="445"/>
    <x v="0"/>
    <n v="2"/>
    <x v="1"/>
    <x v="5"/>
    <n v="0"/>
    <n v="1"/>
    <x v="0"/>
    <x v="5"/>
  </r>
  <r>
    <n v="446"/>
    <x v="446"/>
    <x v="445"/>
    <n v="10500"/>
    <n v="766"/>
    <x v="2"/>
    <x v="0"/>
    <s v="USD"/>
    <n v="1425434420"/>
    <x v="446"/>
    <x v="0"/>
    <n v="16"/>
    <x v="1"/>
    <x v="5"/>
    <n v="7"/>
    <n v="47.88"/>
    <x v="0"/>
    <x v="5"/>
  </r>
  <r>
    <n v="447"/>
    <x v="447"/>
    <x v="446"/>
    <n v="30000"/>
    <n v="5"/>
    <x v="2"/>
    <x v="1"/>
    <s v="GBP"/>
    <n v="1364041163"/>
    <x v="447"/>
    <x v="0"/>
    <n v="1"/>
    <x v="1"/>
    <x v="5"/>
    <n v="0"/>
    <n v="5"/>
    <x v="0"/>
    <x v="5"/>
  </r>
  <r>
    <n v="448"/>
    <x v="448"/>
    <x v="447"/>
    <n v="2500"/>
    <n v="82.01"/>
    <x v="2"/>
    <x v="0"/>
    <s v="USD"/>
    <n v="1400091095"/>
    <x v="448"/>
    <x v="0"/>
    <n v="4"/>
    <x v="1"/>
    <x v="5"/>
    <n v="3"/>
    <n v="20.5"/>
    <x v="0"/>
    <x v="5"/>
  </r>
  <r>
    <n v="449"/>
    <x v="449"/>
    <x v="448"/>
    <n v="2000"/>
    <n v="45"/>
    <x v="2"/>
    <x v="1"/>
    <s v="GBP"/>
    <n v="1382017085"/>
    <x v="449"/>
    <x v="0"/>
    <n v="5"/>
    <x v="1"/>
    <x v="5"/>
    <n v="2"/>
    <n v="9"/>
    <x v="0"/>
    <x v="5"/>
  </r>
  <r>
    <n v="450"/>
    <x v="450"/>
    <x v="449"/>
    <n v="50000"/>
    <n v="396"/>
    <x v="2"/>
    <x v="0"/>
    <s v="USD"/>
    <n v="1392417800"/>
    <x v="450"/>
    <x v="0"/>
    <n v="7"/>
    <x v="1"/>
    <x v="5"/>
    <n v="1"/>
    <n v="56.57"/>
    <x v="0"/>
    <x v="5"/>
  </r>
  <r>
    <n v="451"/>
    <x v="451"/>
    <x v="450"/>
    <n v="20000"/>
    <n v="0"/>
    <x v="2"/>
    <x v="0"/>
    <s v="USD"/>
    <n v="1390669791"/>
    <x v="451"/>
    <x v="0"/>
    <n v="0"/>
    <x v="1"/>
    <x v="5"/>
    <n v="0"/>
    <e v="#DIV/0!"/>
    <x v="0"/>
    <x v="5"/>
  </r>
  <r>
    <n v="452"/>
    <x v="452"/>
    <x v="451"/>
    <n v="750"/>
    <n v="480"/>
    <x v="2"/>
    <x v="0"/>
    <s v="USD"/>
    <n v="1431536015"/>
    <x v="452"/>
    <x v="0"/>
    <n v="12"/>
    <x v="1"/>
    <x v="5"/>
    <n v="64"/>
    <n v="40"/>
    <x v="0"/>
    <x v="5"/>
  </r>
  <r>
    <n v="453"/>
    <x v="453"/>
    <x v="452"/>
    <n v="94875"/>
    <n v="26"/>
    <x v="2"/>
    <x v="0"/>
    <s v="USD"/>
    <n v="1424375279"/>
    <x v="453"/>
    <x v="0"/>
    <n v="2"/>
    <x v="1"/>
    <x v="5"/>
    <n v="0"/>
    <n v="13"/>
    <x v="0"/>
    <x v="5"/>
  </r>
  <r>
    <n v="454"/>
    <x v="454"/>
    <x v="453"/>
    <n v="10000"/>
    <n v="82"/>
    <x v="2"/>
    <x v="0"/>
    <s v="USD"/>
    <n v="1417007640"/>
    <x v="454"/>
    <x v="0"/>
    <n v="5"/>
    <x v="1"/>
    <x v="5"/>
    <n v="1"/>
    <n v="16.399999999999999"/>
    <x v="0"/>
    <x v="5"/>
  </r>
  <r>
    <n v="455"/>
    <x v="455"/>
    <x v="454"/>
    <n v="65000"/>
    <n v="45"/>
    <x v="2"/>
    <x v="0"/>
    <s v="USD"/>
    <n v="1334622660"/>
    <x v="455"/>
    <x v="0"/>
    <n v="2"/>
    <x v="1"/>
    <x v="5"/>
    <n v="0"/>
    <n v="22.5"/>
    <x v="0"/>
    <x v="5"/>
  </r>
  <r>
    <n v="456"/>
    <x v="456"/>
    <x v="455"/>
    <n v="8888"/>
    <n v="61"/>
    <x v="2"/>
    <x v="0"/>
    <s v="USD"/>
    <n v="1382414340"/>
    <x v="456"/>
    <x v="0"/>
    <n v="3"/>
    <x v="1"/>
    <x v="5"/>
    <n v="1"/>
    <n v="20.329999999999998"/>
    <x v="0"/>
    <x v="5"/>
  </r>
  <r>
    <n v="457"/>
    <x v="457"/>
    <x v="456"/>
    <n v="20000"/>
    <n v="0"/>
    <x v="2"/>
    <x v="5"/>
    <s v="CAD"/>
    <n v="1408213512"/>
    <x v="457"/>
    <x v="0"/>
    <n v="0"/>
    <x v="1"/>
    <x v="5"/>
    <n v="0"/>
    <e v="#DIV/0!"/>
    <x v="0"/>
    <x v="5"/>
  </r>
  <r>
    <n v="458"/>
    <x v="458"/>
    <x v="457"/>
    <n v="10000"/>
    <n v="821"/>
    <x v="2"/>
    <x v="1"/>
    <s v="GBP"/>
    <n v="1368550060"/>
    <x v="458"/>
    <x v="0"/>
    <n v="49"/>
    <x v="1"/>
    <x v="5"/>
    <n v="8"/>
    <n v="16.760000000000002"/>
    <x v="0"/>
    <x v="5"/>
  </r>
  <r>
    <n v="459"/>
    <x v="459"/>
    <x v="458"/>
    <n v="39000"/>
    <n v="25"/>
    <x v="2"/>
    <x v="0"/>
    <s v="USD"/>
    <n v="1321201327"/>
    <x v="459"/>
    <x v="0"/>
    <n v="1"/>
    <x v="1"/>
    <x v="5"/>
    <n v="0"/>
    <n v="25"/>
    <x v="0"/>
    <x v="5"/>
  </r>
  <r>
    <n v="460"/>
    <x v="460"/>
    <x v="459"/>
    <n v="8500"/>
    <n v="25"/>
    <x v="2"/>
    <x v="0"/>
    <s v="USD"/>
    <n v="1401595200"/>
    <x v="460"/>
    <x v="0"/>
    <n v="2"/>
    <x v="1"/>
    <x v="5"/>
    <n v="0"/>
    <n v="12.5"/>
    <x v="0"/>
    <x v="5"/>
  </r>
  <r>
    <n v="461"/>
    <x v="461"/>
    <x v="460"/>
    <n v="550"/>
    <n v="0"/>
    <x v="2"/>
    <x v="1"/>
    <s v="GBP"/>
    <n v="1370204367"/>
    <x v="461"/>
    <x v="0"/>
    <n v="0"/>
    <x v="1"/>
    <x v="5"/>
    <n v="0"/>
    <e v="#DIV/0!"/>
    <x v="0"/>
    <x v="5"/>
  </r>
  <r>
    <n v="462"/>
    <x v="462"/>
    <x v="461"/>
    <n v="100000"/>
    <n v="0"/>
    <x v="2"/>
    <x v="0"/>
    <s v="USD"/>
    <n v="1312945341"/>
    <x v="462"/>
    <x v="0"/>
    <n v="0"/>
    <x v="1"/>
    <x v="5"/>
    <n v="0"/>
    <e v="#DIV/0!"/>
    <x v="0"/>
    <x v="5"/>
  </r>
  <r>
    <n v="463"/>
    <x v="463"/>
    <x v="462"/>
    <n v="55000"/>
    <n v="1250"/>
    <x v="2"/>
    <x v="0"/>
    <s v="USD"/>
    <n v="1316883753"/>
    <x v="463"/>
    <x v="0"/>
    <n v="11"/>
    <x v="1"/>
    <x v="5"/>
    <n v="2"/>
    <n v="113.64"/>
    <x v="0"/>
    <x v="5"/>
  </r>
  <r>
    <n v="464"/>
    <x v="464"/>
    <x v="463"/>
    <n v="1010"/>
    <n v="1"/>
    <x v="2"/>
    <x v="12"/>
    <s v="EUR"/>
    <n v="1463602935"/>
    <x v="464"/>
    <x v="0"/>
    <n v="1"/>
    <x v="1"/>
    <x v="5"/>
    <n v="0"/>
    <n v="1"/>
    <x v="0"/>
    <x v="5"/>
  </r>
  <r>
    <n v="465"/>
    <x v="465"/>
    <x v="464"/>
    <n v="512"/>
    <n v="138"/>
    <x v="2"/>
    <x v="0"/>
    <s v="USD"/>
    <n v="1403837574"/>
    <x v="465"/>
    <x v="0"/>
    <n v="8"/>
    <x v="1"/>
    <x v="5"/>
    <n v="27"/>
    <n v="17.25"/>
    <x v="0"/>
    <x v="5"/>
  </r>
  <r>
    <n v="466"/>
    <x v="466"/>
    <x v="465"/>
    <n v="10000"/>
    <n v="76"/>
    <x v="2"/>
    <x v="0"/>
    <s v="USD"/>
    <n v="1347057464"/>
    <x v="466"/>
    <x v="0"/>
    <n v="5"/>
    <x v="1"/>
    <x v="5"/>
    <n v="1"/>
    <n v="15.2"/>
    <x v="0"/>
    <x v="5"/>
  </r>
  <r>
    <n v="467"/>
    <x v="467"/>
    <x v="466"/>
    <n v="20000"/>
    <n v="4315"/>
    <x v="2"/>
    <x v="0"/>
    <s v="USD"/>
    <n v="1348849134"/>
    <x v="467"/>
    <x v="0"/>
    <n v="39"/>
    <x v="1"/>
    <x v="5"/>
    <n v="22"/>
    <n v="110.64"/>
    <x v="0"/>
    <x v="5"/>
  </r>
  <r>
    <n v="468"/>
    <x v="468"/>
    <x v="467"/>
    <n v="7500"/>
    <n v="0"/>
    <x v="2"/>
    <x v="0"/>
    <s v="USD"/>
    <n v="1341978665"/>
    <x v="468"/>
    <x v="0"/>
    <n v="0"/>
    <x v="1"/>
    <x v="5"/>
    <n v="0"/>
    <e v="#DIV/0!"/>
    <x v="0"/>
    <x v="5"/>
  </r>
  <r>
    <n v="469"/>
    <x v="469"/>
    <x v="468"/>
    <n v="6000"/>
    <n v="0"/>
    <x v="2"/>
    <x v="1"/>
    <s v="GBP"/>
    <n v="1409960724"/>
    <x v="469"/>
    <x v="0"/>
    <n v="0"/>
    <x v="1"/>
    <x v="5"/>
    <n v="0"/>
    <e v="#DIV/0!"/>
    <x v="0"/>
    <x v="5"/>
  </r>
  <r>
    <n v="470"/>
    <x v="470"/>
    <x v="469"/>
    <n v="5000"/>
    <n v="51"/>
    <x v="2"/>
    <x v="0"/>
    <s v="USD"/>
    <n v="1389844800"/>
    <x v="470"/>
    <x v="0"/>
    <n v="2"/>
    <x v="1"/>
    <x v="5"/>
    <n v="1"/>
    <n v="25.5"/>
    <x v="0"/>
    <x v="5"/>
  </r>
  <r>
    <n v="471"/>
    <x v="471"/>
    <x v="470"/>
    <n v="55000"/>
    <n v="6541"/>
    <x v="2"/>
    <x v="0"/>
    <s v="USD"/>
    <n v="1397924379"/>
    <x v="471"/>
    <x v="0"/>
    <n v="170"/>
    <x v="1"/>
    <x v="5"/>
    <n v="12"/>
    <n v="38.479999999999997"/>
    <x v="0"/>
    <x v="5"/>
  </r>
  <r>
    <n v="472"/>
    <x v="472"/>
    <x v="471"/>
    <n v="800"/>
    <n v="141"/>
    <x v="2"/>
    <x v="0"/>
    <s v="USD"/>
    <n v="1408831718"/>
    <x v="472"/>
    <x v="0"/>
    <n v="5"/>
    <x v="1"/>
    <x v="5"/>
    <n v="18"/>
    <n v="28.2"/>
    <x v="0"/>
    <x v="5"/>
  </r>
  <r>
    <n v="473"/>
    <x v="473"/>
    <x v="472"/>
    <n v="30000"/>
    <n v="861"/>
    <x v="2"/>
    <x v="0"/>
    <s v="USD"/>
    <n v="1410972319"/>
    <x v="473"/>
    <x v="0"/>
    <n v="14"/>
    <x v="1"/>
    <x v="5"/>
    <n v="3"/>
    <n v="61.5"/>
    <x v="0"/>
    <x v="5"/>
  </r>
  <r>
    <n v="474"/>
    <x v="474"/>
    <x v="473"/>
    <n v="3300"/>
    <n v="1"/>
    <x v="2"/>
    <x v="0"/>
    <s v="USD"/>
    <n v="1487318029"/>
    <x v="474"/>
    <x v="0"/>
    <n v="1"/>
    <x v="1"/>
    <x v="5"/>
    <n v="0"/>
    <n v="1"/>
    <x v="0"/>
    <x v="5"/>
  </r>
  <r>
    <n v="475"/>
    <x v="475"/>
    <x v="474"/>
    <n v="2000"/>
    <n v="0"/>
    <x v="2"/>
    <x v="0"/>
    <s v="USD"/>
    <n v="1430877843"/>
    <x v="475"/>
    <x v="0"/>
    <n v="0"/>
    <x v="1"/>
    <x v="5"/>
    <n v="0"/>
    <e v="#DIV/0!"/>
    <x v="0"/>
    <x v="5"/>
  </r>
  <r>
    <n v="476"/>
    <x v="476"/>
    <x v="475"/>
    <n v="220000"/>
    <n v="4906.59"/>
    <x v="2"/>
    <x v="0"/>
    <s v="USD"/>
    <n v="1401767940"/>
    <x v="476"/>
    <x v="0"/>
    <n v="124"/>
    <x v="1"/>
    <x v="5"/>
    <n v="2"/>
    <n v="39.57"/>
    <x v="0"/>
    <x v="5"/>
  </r>
  <r>
    <n v="477"/>
    <x v="477"/>
    <x v="476"/>
    <n v="1500"/>
    <n v="0"/>
    <x v="2"/>
    <x v="0"/>
    <s v="USD"/>
    <n v="1337371334"/>
    <x v="477"/>
    <x v="0"/>
    <n v="0"/>
    <x v="1"/>
    <x v="5"/>
    <n v="0"/>
    <e v="#DIV/0!"/>
    <x v="0"/>
    <x v="5"/>
  </r>
  <r>
    <n v="478"/>
    <x v="478"/>
    <x v="477"/>
    <n v="10000"/>
    <n v="0"/>
    <x v="2"/>
    <x v="0"/>
    <s v="USD"/>
    <n v="1427921509"/>
    <x v="478"/>
    <x v="0"/>
    <n v="0"/>
    <x v="1"/>
    <x v="5"/>
    <n v="0"/>
    <e v="#DIV/0!"/>
    <x v="0"/>
    <x v="5"/>
  </r>
  <r>
    <n v="479"/>
    <x v="479"/>
    <x v="478"/>
    <n v="15000"/>
    <n v="4884"/>
    <x v="2"/>
    <x v="0"/>
    <s v="USD"/>
    <n v="1416566835"/>
    <x v="479"/>
    <x v="0"/>
    <n v="55"/>
    <x v="1"/>
    <x v="5"/>
    <n v="33"/>
    <n v="88.8"/>
    <x v="0"/>
    <x v="5"/>
  </r>
  <r>
    <n v="480"/>
    <x v="480"/>
    <x v="479"/>
    <n v="40000"/>
    <n v="7764"/>
    <x v="2"/>
    <x v="0"/>
    <s v="USD"/>
    <n v="1376049615"/>
    <x v="480"/>
    <x v="0"/>
    <n v="140"/>
    <x v="1"/>
    <x v="5"/>
    <n v="19"/>
    <n v="55.46"/>
    <x v="0"/>
    <x v="5"/>
  </r>
  <r>
    <n v="481"/>
    <x v="481"/>
    <x v="480"/>
    <n v="30000"/>
    <n v="1830"/>
    <x v="2"/>
    <x v="0"/>
    <s v="USD"/>
    <n v="1349885289"/>
    <x v="481"/>
    <x v="0"/>
    <n v="21"/>
    <x v="1"/>
    <x v="5"/>
    <n v="6"/>
    <n v="87.14"/>
    <x v="0"/>
    <x v="5"/>
  </r>
  <r>
    <n v="482"/>
    <x v="482"/>
    <x v="481"/>
    <n v="10000"/>
    <n v="10"/>
    <x v="2"/>
    <x v="0"/>
    <s v="USD"/>
    <n v="1460644440"/>
    <x v="482"/>
    <x v="0"/>
    <n v="1"/>
    <x v="1"/>
    <x v="5"/>
    <n v="0"/>
    <n v="10"/>
    <x v="0"/>
    <x v="5"/>
  </r>
  <r>
    <n v="483"/>
    <x v="483"/>
    <x v="482"/>
    <n v="15000"/>
    <n v="7530"/>
    <x v="2"/>
    <x v="1"/>
    <s v="GBP"/>
    <n v="1359434672"/>
    <x v="483"/>
    <x v="0"/>
    <n v="147"/>
    <x v="1"/>
    <x v="5"/>
    <n v="50"/>
    <n v="51.22"/>
    <x v="0"/>
    <x v="5"/>
  </r>
  <r>
    <n v="484"/>
    <x v="484"/>
    <x v="483"/>
    <n v="80000"/>
    <n v="149"/>
    <x v="2"/>
    <x v="1"/>
    <s v="GBP"/>
    <n v="1446766372"/>
    <x v="484"/>
    <x v="0"/>
    <n v="11"/>
    <x v="1"/>
    <x v="5"/>
    <n v="0"/>
    <n v="13.55"/>
    <x v="0"/>
    <x v="5"/>
  </r>
  <r>
    <n v="485"/>
    <x v="485"/>
    <x v="484"/>
    <n v="37956"/>
    <n v="8315.01"/>
    <x v="2"/>
    <x v="1"/>
    <s v="GBP"/>
    <n v="1368792499"/>
    <x v="485"/>
    <x v="0"/>
    <n v="125"/>
    <x v="1"/>
    <x v="5"/>
    <n v="22"/>
    <n v="66.52"/>
    <x v="0"/>
    <x v="5"/>
  </r>
  <r>
    <n v="486"/>
    <x v="486"/>
    <x v="485"/>
    <n v="550000"/>
    <n v="50"/>
    <x v="2"/>
    <x v="2"/>
    <s v="AUD"/>
    <n v="1401662239"/>
    <x v="486"/>
    <x v="0"/>
    <n v="1"/>
    <x v="1"/>
    <x v="5"/>
    <n v="0"/>
    <n v="50"/>
    <x v="0"/>
    <x v="5"/>
  </r>
  <r>
    <n v="487"/>
    <x v="487"/>
    <x v="486"/>
    <n v="50000"/>
    <n v="0"/>
    <x v="2"/>
    <x v="5"/>
    <s v="CAD"/>
    <n v="1482678994"/>
    <x v="487"/>
    <x v="0"/>
    <n v="0"/>
    <x v="1"/>
    <x v="5"/>
    <n v="0"/>
    <e v="#DIV/0!"/>
    <x v="0"/>
    <x v="5"/>
  </r>
  <r>
    <n v="488"/>
    <x v="488"/>
    <x v="487"/>
    <n v="12000"/>
    <n v="0"/>
    <x v="2"/>
    <x v="0"/>
    <s v="USD"/>
    <n v="1483924700"/>
    <x v="488"/>
    <x v="0"/>
    <n v="0"/>
    <x v="1"/>
    <x v="5"/>
    <n v="0"/>
    <e v="#DIV/0!"/>
    <x v="0"/>
    <x v="5"/>
  </r>
  <r>
    <n v="489"/>
    <x v="489"/>
    <x v="488"/>
    <n v="74997"/>
    <n v="215"/>
    <x v="2"/>
    <x v="0"/>
    <s v="USD"/>
    <n v="1325763180"/>
    <x v="489"/>
    <x v="0"/>
    <n v="3"/>
    <x v="1"/>
    <x v="5"/>
    <n v="0"/>
    <n v="71.67"/>
    <x v="0"/>
    <x v="5"/>
  </r>
  <r>
    <n v="490"/>
    <x v="490"/>
    <x v="489"/>
    <n v="1000"/>
    <n v="0"/>
    <x v="2"/>
    <x v="0"/>
    <s v="USD"/>
    <n v="1345677285"/>
    <x v="490"/>
    <x v="0"/>
    <n v="0"/>
    <x v="1"/>
    <x v="5"/>
    <n v="0"/>
    <e v="#DIV/0!"/>
    <x v="0"/>
    <x v="5"/>
  </r>
  <r>
    <n v="491"/>
    <x v="491"/>
    <x v="490"/>
    <n v="10000"/>
    <n v="0"/>
    <x v="2"/>
    <x v="0"/>
    <s v="USD"/>
    <n v="1453937699"/>
    <x v="491"/>
    <x v="0"/>
    <n v="0"/>
    <x v="1"/>
    <x v="5"/>
    <n v="0"/>
    <e v="#DIV/0!"/>
    <x v="0"/>
    <x v="5"/>
  </r>
  <r>
    <n v="492"/>
    <x v="492"/>
    <x v="491"/>
    <n v="10000000"/>
    <n v="0"/>
    <x v="2"/>
    <x v="11"/>
    <s v="SEK"/>
    <n v="1476319830"/>
    <x v="492"/>
    <x v="0"/>
    <n v="0"/>
    <x v="1"/>
    <x v="5"/>
    <n v="0"/>
    <e v="#DIV/0!"/>
    <x v="0"/>
    <x v="5"/>
  </r>
  <r>
    <n v="493"/>
    <x v="493"/>
    <x v="492"/>
    <n v="30000"/>
    <n v="0"/>
    <x v="2"/>
    <x v="1"/>
    <s v="GBP"/>
    <n v="1432142738"/>
    <x v="493"/>
    <x v="0"/>
    <n v="0"/>
    <x v="1"/>
    <x v="5"/>
    <n v="0"/>
    <e v="#DIV/0!"/>
    <x v="0"/>
    <x v="5"/>
  </r>
  <r>
    <n v="494"/>
    <x v="494"/>
    <x v="493"/>
    <n v="20000"/>
    <n v="31"/>
    <x v="2"/>
    <x v="0"/>
    <s v="USD"/>
    <n v="1404356400"/>
    <x v="494"/>
    <x v="0"/>
    <n v="3"/>
    <x v="1"/>
    <x v="5"/>
    <n v="0"/>
    <n v="10.33"/>
    <x v="0"/>
    <x v="5"/>
  </r>
  <r>
    <n v="495"/>
    <x v="495"/>
    <x v="494"/>
    <n v="7000"/>
    <n v="0"/>
    <x v="2"/>
    <x v="0"/>
    <s v="USD"/>
    <n v="1437076305"/>
    <x v="495"/>
    <x v="0"/>
    <n v="0"/>
    <x v="1"/>
    <x v="5"/>
    <n v="0"/>
    <e v="#DIV/0!"/>
    <x v="0"/>
    <x v="5"/>
  </r>
  <r>
    <n v="496"/>
    <x v="496"/>
    <x v="495"/>
    <n v="60000"/>
    <n v="1"/>
    <x v="2"/>
    <x v="0"/>
    <s v="USD"/>
    <n v="1392070874"/>
    <x v="496"/>
    <x v="0"/>
    <n v="1"/>
    <x v="1"/>
    <x v="5"/>
    <n v="0"/>
    <n v="1"/>
    <x v="0"/>
    <x v="5"/>
  </r>
  <r>
    <n v="497"/>
    <x v="497"/>
    <x v="496"/>
    <n v="4480"/>
    <n v="30"/>
    <x v="2"/>
    <x v="0"/>
    <s v="USD"/>
    <n v="1419483600"/>
    <x v="497"/>
    <x v="0"/>
    <n v="3"/>
    <x v="1"/>
    <x v="5"/>
    <n v="1"/>
    <n v="10"/>
    <x v="0"/>
    <x v="5"/>
  </r>
  <r>
    <n v="498"/>
    <x v="498"/>
    <x v="497"/>
    <n v="65108"/>
    <n v="2994"/>
    <x v="2"/>
    <x v="0"/>
    <s v="USD"/>
    <n v="1324664249"/>
    <x v="498"/>
    <x v="0"/>
    <n v="22"/>
    <x v="1"/>
    <x v="5"/>
    <n v="5"/>
    <n v="136.09"/>
    <x v="0"/>
    <x v="5"/>
  </r>
  <r>
    <n v="499"/>
    <x v="499"/>
    <x v="498"/>
    <n v="20000"/>
    <n v="1910"/>
    <x v="2"/>
    <x v="0"/>
    <s v="USD"/>
    <n v="1255381140"/>
    <x v="499"/>
    <x v="0"/>
    <n v="26"/>
    <x v="1"/>
    <x v="5"/>
    <n v="10"/>
    <n v="73.459999999999994"/>
    <x v="0"/>
    <x v="5"/>
  </r>
  <r>
    <n v="500"/>
    <x v="500"/>
    <x v="499"/>
    <n v="6500"/>
    <n v="215"/>
    <x v="2"/>
    <x v="0"/>
    <s v="USD"/>
    <n v="1273356960"/>
    <x v="500"/>
    <x v="0"/>
    <n v="4"/>
    <x v="1"/>
    <x v="5"/>
    <n v="3"/>
    <n v="53.75"/>
    <x v="0"/>
    <x v="5"/>
  </r>
  <r>
    <n v="501"/>
    <x v="501"/>
    <x v="500"/>
    <n v="10000"/>
    <n v="0"/>
    <x v="2"/>
    <x v="0"/>
    <s v="USD"/>
    <n v="1310189851"/>
    <x v="501"/>
    <x v="0"/>
    <n v="0"/>
    <x v="1"/>
    <x v="5"/>
    <n v="0"/>
    <e v="#DIV/0!"/>
    <x v="0"/>
    <x v="5"/>
  </r>
  <r>
    <n v="502"/>
    <x v="502"/>
    <x v="501"/>
    <n v="20000"/>
    <n v="230"/>
    <x v="2"/>
    <x v="0"/>
    <s v="USD"/>
    <n v="1332073025"/>
    <x v="502"/>
    <x v="0"/>
    <n v="4"/>
    <x v="1"/>
    <x v="5"/>
    <n v="1"/>
    <n v="57.5"/>
    <x v="0"/>
    <x v="5"/>
  </r>
  <r>
    <n v="503"/>
    <x v="503"/>
    <x v="502"/>
    <n v="6500"/>
    <n v="114"/>
    <x v="2"/>
    <x v="1"/>
    <s v="GBP"/>
    <n v="1421498303"/>
    <x v="503"/>
    <x v="0"/>
    <n v="9"/>
    <x v="1"/>
    <x v="5"/>
    <n v="2"/>
    <n v="12.67"/>
    <x v="0"/>
    <x v="5"/>
  </r>
  <r>
    <n v="504"/>
    <x v="504"/>
    <x v="503"/>
    <n v="24500"/>
    <n v="335"/>
    <x v="2"/>
    <x v="0"/>
    <s v="USD"/>
    <n v="1334097387"/>
    <x v="504"/>
    <x v="0"/>
    <n v="5"/>
    <x v="1"/>
    <x v="5"/>
    <n v="1"/>
    <n v="67"/>
    <x v="0"/>
    <x v="5"/>
  </r>
  <r>
    <n v="505"/>
    <x v="505"/>
    <x v="504"/>
    <n v="12000"/>
    <n v="52"/>
    <x v="2"/>
    <x v="0"/>
    <s v="USD"/>
    <n v="1451010086"/>
    <x v="505"/>
    <x v="0"/>
    <n v="14"/>
    <x v="1"/>
    <x v="5"/>
    <n v="0"/>
    <n v="3.71"/>
    <x v="0"/>
    <x v="5"/>
  </r>
  <r>
    <n v="506"/>
    <x v="506"/>
    <x v="505"/>
    <n v="200000"/>
    <n v="250"/>
    <x v="2"/>
    <x v="0"/>
    <s v="USD"/>
    <n v="1376140520"/>
    <x v="506"/>
    <x v="0"/>
    <n v="1"/>
    <x v="1"/>
    <x v="5"/>
    <n v="0"/>
    <n v="250"/>
    <x v="0"/>
    <x v="5"/>
  </r>
  <r>
    <n v="507"/>
    <x v="507"/>
    <x v="506"/>
    <n v="20000"/>
    <n v="640"/>
    <x v="2"/>
    <x v="0"/>
    <s v="USD"/>
    <n v="1350687657"/>
    <x v="507"/>
    <x v="0"/>
    <n v="10"/>
    <x v="1"/>
    <x v="5"/>
    <n v="3"/>
    <n v="64"/>
    <x v="0"/>
    <x v="5"/>
  </r>
  <r>
    <n v="508"/>
    <x v="508"/>
    <x v="507"/>
    <n v="50000"/>
    <n v="400"/>
    <x v="2"/>
    <x v="0"/>
    <s v="USD"/>
    <n v="1337955240"/>
    <x v="508"/>
    <x v="0"/>
    <n v="3"/>
    <x v="1"/>
    <x v="5"/>
    <n v="1"/>
    <n v="133.33000000000001"/>
    <x v="0"/>
    <x v="5"/>
  </r>
  <r>
    <n v="509"/>
    <x v="509"/>
    <x v="508"/>
    <n v="5000"/>
    <n v="10"/>
    <x v="2"/>
    <x v="1"/>
    <s v="GBP"/>
    <n v="1435504170"/>
    <x v="509"/>
    <x v="0"/>
    <n v="1"/>
    <x v="1"/>
    <x v="5"/>
    <n v="0"/>
    <n v="10"/>
    <x v="0"/>
    <x v="5"/>
  </r>
  <r>
    <n v="510"/>
    <x v="510"/>
    <x v="509"/>
    <n v="14000"/>
    <n v="0"/>
    <x v="2"/>
    <x v="0"/>
    <s v="USD"/>
    <n v="1456805639"/>
    <x v="510"/>
    <x v="0"/>
    <n v="0"/>
    <x v="1"/>
    <x v="5"/>
    <n v="0"/>
    <e v="#DIV/0!"/>
    <x v="0"/>
    <x v="5"/>
  </r>
  <r>
    <n v="511"/>
    <x v="511"/>
    <x v="510"/>
    <n v="5000"/>
    <n v="150"/>
    <x v="2"/>
    <x v="0"/>
    <s v="USD"/>
    <n v="1365228982"/>
    <x v="511"/>
    <x v="0"/>
    <n v="5"/>
    <x v="1"/>
    <x v="5"/>
    <n v="3"/>
    <n v="30"/>
    <x v="0"/>
    <x v="5"/>
  </r>
  <r>
    <n v="512"/>
    <x v="512"/>
    <x v="511"/>
    <n v="8000"/>
    <n v="11"/>
    <x v="2"/>
    <x v="0"/>
    <s v="USD"/>
    <n v="1479667727"/>
    <x v="512"/>
    <x v="0"/>
    <n v="2"/>
    <x v="1"/>
    <x v="5"/>
    <n v="0"/>
    <n v="5.5"/>
    <x v="0"/>
    <x v="5"/>
  </r>
  <r>
    <n v="513"/>
    <x v="513"/>
    <x v="512"/>
    <n v="50000"/>
    <n v="6962"/>
    <x v="2"/>
    <x v="0"/>
    <s v="USD"/>
    <n v="1471244400"/>
    <x v="513"/>
    <x v="0"/>
    <n v="68"/>
    <x v="1"/>
    <x v="5"/>
    <n v="14"/>
    <n v="102.38"/>
    <x v="0"/>
    <x v="5"/>
  </r>
  <r>
    <n v="514"/>
    <x v="514"/>
    <x v="513"/>
    <n v="1500"/>
    <n v="50"/>
    <x v="2"/>
    <x v="5"/>
    <s v="CAD"/>
    <n v="1407595447"/>
    <x v="514"/>
    <x v="0"/>
    <n v="3"/>
    <x v="1"/>
    <x v="5"/>
    <n v="3"/>
    <n v="16.670000000000002"/>
    <x v="0"/>
    <x v="5"/>
  </r>
  <r>
    <n v="515"/>
    <x v="515"/>
    <x v="514"/>
    <n v="97000"/>
    <n v="24651"/>
    <x v="2"/>
    <x v="0"/>
    <s v="USD"/>
    <n v="1451389601"/>
    <x v="515"/>
    <x v="0"/>
    <n v="34"/>
    <x v="1"/>
    <x v="5"/>
    <n v="25"/>
    <n v="725.03"/>
    <x v="0"/>
    <x v="5"/>
  </r>
  <r>
    <n v="516"/>
    <x v="516"/>
    <x v="515"/>
    <n v="5000"/>
    <n v="0"/>
    <x v="2"/>
    <x v="1"/>
    <s v="GBP"/>
    <n v="1432752080"/>
    <x v="516"/>
    <x v="0"/>
    <n v="0"/>
    <x v="1"/>
    <x v="5"/>
    <n v="0"/>
    <e v="#DIV/0!"/>
    <x v="0"/>
    <x v="5"/>
  </r>
  <r>
    <n v="517"/>
    <x v="517"/>
    <x v="516"/>
    <n v="15000"/>
    <n v="205"/>
    <x v="2"/>
    <x v="0"/>
    <s v="USD"/>
    <n v="1486046761"/>
    <x v="517"/>
    <x v="0"/>
    <n v="3"/>
    <x v="1"/>
    <x v="5"/>
    <n v="1"/>
    <n v="68.33"/>
    <x v="0"/>
    <x v="5"/>
  </r>
  <r>
    <n v="518"/>
    <x v="518"/>
    <x v="517"/>
    <n v="7175"/>
    <n v="0"/>
    <x v="2"/>
    <x v="0"/>
    <s v="USD"/>
    <n v="1441550760"/>
    <x v="518"/>
    <x v="0"/>
    <n v="0"/>
    <x v="1"/>
    <x v="5"/>
    <n v="0"/>
    <e v="#DIV/0!"/>
    <x v="0"/>
    <x v="5"/>
  </r>
  <r>
    <n v="519"/>
    <x v="519"/>
    <x v="518"/>
    <n v="12001"/>
    <n v="2746"/>
    <x v="2"/>
    <x v="0"/>
    <s v="USD"/>
    <n v="1354699421"/>
    <x v="519"/>
    <x v="0"/>
    <n v="70"/>
    <x v="1"/>
    <x v="5"/>
    <n v="23"/>
    <n v="39.229999999999997"/>
    <x v="0"/>
    <x v="5"/>
  </r>
  <r>
    <n v="520"/>
    <x v="520"/>
    <x v="519"/>
    <n v="5000"/>
    <n v="5105"/>
    <x v="0"/>
    <x v="1"/>
    <s v="GBP"/>
    <n v="1449766261"/>
    <x v="520"/>
    <x v="0"/>
    <n v="34"/>
    <x v="0"/>
    <x v="6"/>
    <n v="102"/>
    <n v="150.15"/>
    <x v="1"/>
    <x v="6"/>
  </r>
  <r>
    <n v="521"/>
    <x v="521"/>
    <x v="520"/>
    <n v="5000"/>
    <n v="5232"/>
    <x v="0"/>
    <x v="0"/>
    <s v="USD"/>
    <n v="1477976340"/>
    <x v="521"/>
    <x v="0"/>
    <n v="56"/>
    <x v="0"/>
    <x v="6"/>
    <n v="105"/>
    <n v="93.43"/>
    <x v="1"/>
    <x v="6"/>
  </r>
  <r>
    <n v="522"/>
    <x v="522"/>
    <x v="521"/>
    <n v="3000"/>
    <n v="3440"/>
    <x v="0"/>
    <x v="0"/>
    <s v="USD"/>
    <n v="1458518325"/>
    <x v="522"/>
    <x v="0"/>
    <n v="31"/>
    <x v="0"/>
    <x v="6"/>
    <n v="115"/>
    <n v="110.97"/>
    <x v="1"/>
    <x v="6"/>
  </r>
  <r>
    <n v="523"/>
    <x v="523"/>
    <x v="522"/>
    <n v="5000"/>
    <n v="6030"/>
    <x v="0"/>
    <x v="0"/>
    <s v="USD"/>
    <n v="1442805076"/>
    <x v="523"/>
    <x v="0"/>
    <n v="84"/>
    <x v="0"/>
    <x v="6"/>
    <n v="121"/>
    <n v="71.790000000000006"/>
    <x v="1"/>
    <x v="6"/>
  </r>
  <r>
    <n v="524"/>
    <x v="524"/>
    <x v="523"/>
    <n v="3500"/>
    <n v="3803.55"/>
    <x v="0"/>
    <x v="1"/>
    <s v="GBP"/>
    <n v="1464801169"/>
    <x v="524"/>
    <x v="0"/>
    <n v="130"/>
    <x v="0"/>
    <x v="6"/>
    <n v="109"/>
    <n v="29.26"/>
    <x v="1"/>
    <x v="6"/>
  </r>
  <r>
    <n v="525"/>
    <x v="525"/>
    <x v="524"/>
    <n v="12000"/>
    <n v="12000"/>
    <x v="0"/>
    <x v="0"/>
    <s v="USD"/>
    <n v="1410601041"/>
    <x v="525"/>
    <x v="0"/>
    <n v="12"/>
    <x v="0"/>
    <x v="6"/>
    <n v="100"/>
    <n v="1000"/>
    <x v="1"/>
    <x v="6"/>
  </r>
  <r>
    <n v="526"/>
    <x v="526"/>
    <x v="525"/>
    <n v="1500"/>
    <n v="1710"/>
    <x v="0"/>
    <x v="1"/>
    <s v="GBP"/>
    <n v="1438966800"/>
    <x v="526"/>
    <x v="0"/>
    <n v="23"/>
    <x v="0"/>
    <x v="6"/>
    <n v="114"/>
    <n v="74.349999999999994"/>
    <x v="1"/>
    <x v="6"/>
  </r>
  <r>
    <n v="527"/>
    <x v="527"/>
    <x v="526"/>
    <n v="10000"/>
    <n v="10085"/>
    <x v="0"/>
    <x v="0"/>
    <s v="USD"/>
    <n v="1487347500"/>
    <x v="527"/>
    <x v="0"/>
    <n v="158"/>
    <x v="0"/>
    <x v="6"/>
    <n v="101"/>
    <n v="63.83"/>
    <x v="1"/>
    <x v="6"/>
  </r>
  <r>
    <n v="528"/>
    <x v="528"/>
    <x v="527"/>
    <n v="1150"/>
    <n v="1330"/>
    <x v="0"/>
    <x v="0"/>
    <s v="USD"/>
    <n v="1434921600"/>
    <x v="528"/>
    <x v="0"/>
    <n v="30"/>
    <x v="0"/>
    <x v="6"/>
    <n v="116"/>
    <n v="44.33"/>
    <x v="1"/>
    <x v="6"/>
  </r>
  <r>
    <n v="529"/>
    <x v="529"/>
    <x v="528"/>
    <n v="1200"/>
    <n v="1565"/>
    <x v="0"/>
    <x v="5"/>
    <s v="CAD"/>
    <n v="1484110800"/>
    <x v="529"/>
    <x v="0"/>
    <n v="18"/>
    <x v="0"/>
    <x v="6"/>
    <n v="130"/>
    <n v="86.94"/>
    <x v="1"/>
    <x v="6"/>
  </r>
  <r>
    <n v="530"/>
    <x v="530"/>
    <x v="529"/>
    <n v="3405"/>
    <n v="3670"/>
    <x v="0"/>
    <x v="0"/>
    <s v="USD"/>
    <n v="1435111200"/>
    <x v="530"/>
    <x v="0"/>
    <n v="29"/>
    <x v="0"/>
    <x v="6"/>
    <n v="108"/>
    <n v="126.55"/>
    <x v="1"/>
    <x v="6"/>
  </r>
  <r>
    <n v="531"/>
    <x v="531"/>
    <x v="530"/>
    <n v="4000"/>
    <n v="4000"/>
    <x v="0"/>
    <x v="0"/>
    <s v="USD"/>
    <n v="1481957940"/>
    <x v="531"/>
    <x v="0"/>
    <n v="31"/>
    <x v="0"/>
    <x v="6"/>
    <n v="100"/>
    <n v="129.03"/>
    <x v="1"/>
    <x v="6"/>
  </r>
  <r>
    <n v="532"/>
    <x v="532"/>
    <x v="531"/>
    <n v="10000"/>
    <n v="12325"/>
    <x v="0"/>
    <x v="0"/>
    <s v="USD"/>
    <n v="1463098208"/>
    <x v="532"/>
    <x v="0"/>
    <n v="173"/>
    <x v="0"/>
    <x v="6"/>
    <n v="123"/>
    <n v="71.239999999999995"/>
    <x v="1"/>
    <x v="6"/>
  </r>
  <r>
    <n v="533"/>
    <x v="533"/>
    <x v="532"/>
    <n v="2000"/>
    <n v="2004"/>
    <x v="0"/>
    <x v="1"/>
    <s v="GBP"/>
    <n v="1463394365"/>
    <x v="533"/>
    <x v="0"/>
    <n v="17"/>
    <x v="0"/>
    <x v="6"/>
    <n v="100"/>
    <n v="117.88"/>
    <x v="1"/>
    <x v="6"/>
  </r>
  <r>
    <n v="534"/>
    <x v="534"/>
    <x v="533"/>
    <n v="15000"/>
    <n v="15700"/>
    <x v="0"/>
    <x v="10"/>
    <s v="NOK"/>
    <n v="1446418800"/>
    <x v="534"/>
    <x v="0"/>
    <n v="48"/>
    <x v="0"/>
    <x v="6"/>
    <n v="105"/>
    <n v="327.08"/>
    <x v="1"/>
    <x v="6"/>
  </r>
  <r>
    <n v="535"/>
    <x v="535"/>
    <x v="534"/>
    <n v="2000"/>
    <n v="2050"/>
    <x v="0"/>
    <x v="1"/>
    <s v="GBP"/>
    <n v="1483707905"/>
    <x v="535"/>
    <x v="0"/>
    <n v="59"/>
    <x v="0"/>
    <x v="6"/>
    <n v="103"/>
    <n v="34.75"/>
    <x v="1"/>
    <x v="6"/>
  </r>
  <r>
    <n v="536"/>
    <x v="536"/>
    <x v="535"/>
    <n v="3300"/>
    <n v="3902.5"/>
    <x v="0"/>
    <x v="1"/>
    <s v="GBP"/>
    <n v="1438624800"/>
    <x v="536"/>
    <x v="0"/>
    <n v="39"/>
    <x v="0"/>
    <x v="6"/>
    <n v="118"/>
    <n v="100.06"/>
    <x v="1"/>
    <x v="6"/>
  </r>
  <r>
    <n v="537"/>
    <x v="537"/>
    <x v="536"/>
    <n v="2000"/>
    <n v="2410"/>
    <x v="0"/>
    <x v="0"/>
    <s v="USD"/>
    <n v="1446665191"/>
    <x v="537"/>
    <x v="0"/>
    <n v="59"/>
    <x v="0"/>
    <x v="6"/>
    <n v="121"/>
    <n v="40.85"/>
    <x v="1"/>
    <x v="6"/>
  </r>
  <r>
    <n v="538"/>
    <x v="538"/>
    <x v="537"/>
    <n v="5000"/>
    <n v="15121"/>
    <x v="0"/>
    <x v="0"/>
    <s v="USD"/>
    <n v="1463166263"/>
    <x v="538"/>
    <x v="0"/>
    <n v="60"/>
    <x v="0"/>
    <x v="6"/>
    <n v="302"/>
    <n v="252.02"/>
    <x v="1"/>
    <x v="6"/>
  </r>
  <r>
    <n v="539"/>
    <x v="539"/>
    <x v="538"/>
    <n v="500"/>
    <n v="503.22"/>
    <x v="0"/>
    <x v="1"/>
    <s v="GBP"/>
    <n v="1467681107"/>
    <x v="539"/>
    <x v="0"/>
    <n v="20"/>
    <x v="0"/>
    <x v="6"/>
    <n v="101"/>
    <n v="25.16"/>
    <x v="1"/>
    <x v="6"/>
  </r>
  <r>
    <n v="540"/>
    <x v="540"/>
    <x v="539"/>
    <n v="15000"/>
    <n v="1"/>
    <x v="2"/>
    <x v="0"/>
    <s v="USD"/>
    <n v="1423078606"/>
    <x v="540"/>
    <x v="0"/>
    <n v="1"/>
    <x v="1"/>
    <x v="7"/>
    <n v="0"/>
    <n v="1"/>
    <x v="2"/>
    <x v="7"/>
  </r>
  <r>
    <n v="541"/>
    <x v="541"/>
    <x v="540"/>
    <n v="4500"/>
    <n v="25"/>
    <x v="2"/>
    <x v="0"/>
    <s v="USD"/>
    <n v="1446080834"/>
    <x v="541"/>
    <x v="0"/>
    <n v="1"/>
    <x v="1"/>
    <x v="7"/>
    <n v="1"/>
    <n v="25"/>
    <x v="2"/>
    <x v="7"/>
  </r>
  <r>
    <n v="542"/>
    <x v="542"/>
    <x v="541"/>
    <n v="250000"/>
    <n v="1"/>
    <x v="2"/>
    <x v="0"/>
    <s v="USD"/>
    <n v="1462293716"/>
    <x v="542"/>
    <x v="0"/>
    <n v="1"/>
    <x v="1"/>
    <x v="7"/>
    <n v="0"/>
    <n v="1"/>
    <x v="2"/>
    <x v="7"/>
  </r>
  <r>
    <n v="543"/>
    <x v="543"/>
    <x v="542"/>
    <n v="22000"/>
    <n v="70"/>
    <x v="2"/>
    <x v="2"/>
    <s v="AUD"/>
    <n v="1414807962"/>
    <x v="543"/>
    <x v="0"/>
    <n v="2"/>
    <x v="1"/>
    <x v="7"/>
    <n v="0"/>
    <n v="35"/>
    <x v="2"/>
    <x v="7"/>
  </r>
  <r>
    <n v="544"/>
    <x v="544"/>
    <x v="543"/>
    <n v="500"/>
    <n v="6"/>
    <x v="2"/>
    <x v="0"/>
    <s v="USD"/>
    <n v="1467647160"/>
    <x v="544"/>
    <x v="0"/>
    <n v="2"/>
    <x v="1"/>
    <x v="7"/>
    <n v="1"/>
    <n v="3"/>
    <x v="2"/>
    <x v="7"/>
  </r>
  <r>
    <n v="545"/>
    <x v="545"/>
    <x v="544"/>
    <n v="50000"/>
    <n v="13692"/>
    <x v="2"/>
    <x v="6"/>
    <s v="EUR"/>
    <n v="1447600389"/>
    <x v="545"/>
    <x v="0"/>
    <n v="34"/>
    <x v="1"/>
    <x v="7"/>
    <n v="27"/>
    <n v="402.71"/>
    <x v="2"/>
    <x v="7"/>
  </r>
  <r>
    <n v="546"/>
    <x v="546"/>
    <x v="545"/>
    <n v="60000"/>
    <n v="52"/>
    <x v="2"/>
    <x v="0"/>
    <s v="USD"/>
    <n v="1445097715"/>
    <x v="546"/>
    <x v="0"/>
    <n v="2"/>
    <x v="1"/>
    <x v="7"/>
    <n v="0"/>
    <n v="26"/>
    <x v="2"/>
    <x v="7"/>
  </r>
  <r>
    <n v="547"/>
    <x v="547"/>
    <x v="546"/>
    <n v="7500"/>
    <n v="0"/>
    <x v="2"/>
    <x v="1"/>
    <s v="GBP"/>
    <n v="1455122564"/>
    <x v="547"/>
    <x v="0"/>
    <n v="0"/>
    <x v="1"/>
    <x v="7"/>
    <n v="0"/>
    <e v="#DIV/0!"/>
    <x v="2"/>
    <x v="7"/>
  </r>
  <r>
    <n v="548"/>
    <x v="548"/>
    <x v="547"/>
    <n v="10000"/>
    <n v="9"/>
    <x v="2"/>
    <x v="1"/>
    <s v="GBP"/>
    <n v="1446154848"/>
    <x v="548"/>
    <x v="0"/>
    <n v="1"/>
    <x v="1"/>
    <x v="7"/>
    <n v="0"/>
    <n v="9"/>
    <x v="2"/>
    <x v="7"/>
  </r>
  <r>
    <n v="549"/>
    <x v="549"/>
    <x v="548"/>
    <n v="2500"/>
    <n v="68"/>
    <x v="2"/>
    <x v="1"/>
    <s v="GBP"/>
    <n v="1436368622"/>
    <x v="549"/>
    <x v="0"/>
    <n v="8"/>
    <x v="1"/>
    <x v="7"/>
    <n v="3"/>
    <n v="8.5"/>
    <x v="2"/>
    <x v="7"/>
  </r>
  <r>
    <n v="550"/>
    <x v="550"/>
    <x v="549"/>
    <n v="5000"/>
    <n v="35"/>
    <x v="2"/>
    <x v="5"/>
    <s v="CAD"/>
    <n v="1485838800"/>
    <x v="550"/>
    <x v="0"/>
    <n v="4"/>
    <x v="1"/>
    <x v="7"/>
    <n v="1"/>
    <n v="8.75"/>
    <x v="2"/>
    <x v="7"/>
  </r>
  <r>
    <n v="551"/>
    <x v="551"/>
    <x v="550"/>
    <n v="75000"/>
    <n v="3781"/>
    <x v="2"/>
    <x v="0"/>
    <s v="USD"/>
    <n v="1438451580"/>
    <x v="551"/>
    <x v="0"/>
    <n v="28"/>
    <x v="1"/>
    <x v="7"/>
    <n v="5"/>
    <n v="135.04"/>
    <x v="2"/>
    <x v="7"/>
  </r>
  <r>
    <n v="552"/>
    <x v="552"/>
    <x v="551"/>
    <n v="45000"/>
    <n v="0"/>
    <x v="2"/>
    <x v="5"/>
    <s v="CAD"/>
    <n v="1452350896"/>
    <x v="552"/>
    <x v="0"/>
    <n v="0"/>
    <x v="1"/>
    <x v="7"/>
    <n v="0"/>
    <e v="#DIV/0!"/>
    <x v="2"/>
    <x v="7"/>
  </r>
  <r>
    <n v="553"/>
    <x v="553"/>
    <x v="552"/>
    <n v="25000"/>
    <n v="123"/>
    <x v="2"/>
    <x v="0"/>
    <s v="USD"/>
    <n v="1415988991"/>
    <x v="553"/>
    <x v="0"/>
    <n v="6"/>
    <x v="1"/>
    <x v="7"/>
    <n v="0"/>
    <n v="20.5"/>
    <x v="2"/>
    <x v="7"/>
  </r>
  <r>
    <n v="554"/>
    <x v="554"/>
    <x v="553"/>
    <n v="3870"/>
    <n v="1416"/>
    <x v="2"/>
    <x v="0"/>
    <s v="USD"/>
    <n v="1413735972"/>
    <x v="554"/>
    <x v="0"/>
    <n v="22"/>
    <x v="1"/>
    <x v="7"/>
    <n v="37"/>
    <n v="64.36"/>
    <x v="2"/>
    <x v="7"/>
  </r>
  <r>
    <n v="555"/>
    <x v="555"/>
    <x v="554"/>
    <n v="7500"/>
    <n v="0"/>
    <x v="2"/>
    <x v="1"/>
    <s v="GBP"/>
    <n v="1465720143"/>
    <x v="555"/>
    <x v="0"/>
    <n v="0"/>
    <x v="1"/>
    <x v="7"/>
    <n v="0"/>
    <e v="#DIV/0!"/>
    <x v="2"/>
    <x v="7"/>
  </r>
  <r>
    <n v="556"/>
    <x v="556"/>
    <x v="555"/>
    <n v="8000"/>
    <n v="200"/>
    <x v="2"/>
    <x v="0"/>
    <s v="USD"/>
    <n v="1452112717"/>
    <x v="556"/>
    <x v="0"/>
    <n v="1"/>
    <x v="1"/>
    <x v="7"/>
    <n v="3"/>
    <n v="200"/>
    <x v="2"/>
    <x v="7"/>
  </r>
  <r>
    <n v="557"/>
    <x v="557"/>
    <x v="556"/>
    <n v="150000"/>
    <n v="1366"/>
    <x v="2"/>
    <x v="12"/>
    <s v="EUR"/>
    <n v="1480721803"/>
    <x v="557"/>
    <x v="0"/>
    <n v="20"/>
    <x v="1"/>
    <x v="7"/>
    <n v="1"/>
    <n v="68.3"/>
    <x v="2"/>
    <x v="7"/>
  </r>
  <r>
    <n v="558"/>
    <x v="558"/>
    <x v="557"/>
    <n v="750"/>
    <n v="0"/>
    <x v="2"/>
    <x v="0"/>
    <s v="USD"/>
    <n v="1427227905"/>
    <x v="558"/>
    <x v="0"/>
    <n v="0"/>
    <x v="1"/>
    <x v="7"/>
    <n v="0"/>
    <e v="#DIV/0!"/>
    <x v="2"/>
    <x v="7"/>
  </r>
  <r>
    <n v="559"/>
    <x v="559"/>
    <x v="558"/>
    <n v="240000"/>
    <n v="50"/>
    <x v="2"/>
    <x v="0"/>
    <s v="USD"/>
    <n v="1449989260"/>
    <x v="559"/>
    <x v="0"/>
    <n v="1"/>
    <x v="1"/>
    <x v="7"/>
    <n v="0"/>
    <n v="50"/>
    <x v="2"/>
    <x v="7"/>
  </r>
  <r>
    <n v="560"/>
    <x v="560"/>
    <x v="559"/>
    <n v="100000"/>
    <n v="12"/>
    <x v="2"/>
    <x v="5"/>
    <s v="CAD"/>
    <n v="1418841045"/>
    <x v="560"/>
    <x v="0"/>
    <n v="3"/>
    <x v="1"/>
    <x v="7"/>
    <n v="0"/>
    <n v="4"/>
    <x v="2"/>
    <x v="7"/>
  </r>
  <r>
    <n v="561"/>
    <x v="561"/>
    <x v="560"/>
    <n v="15000"/>
    <n v="55"/>
    <x v="2"/>
    <x v="0"/>
    <s v="USD"/>
    <n v="1445874513"/>
    <x v="561"/>
    <x v="0"/>
    <n v="2"/>
    <x v="1"/>
    <x v="7"/>
    <n v="0"/>
    <n v="27.5"/>
    <x v="2"/>
    <x v="7"/>
  </r>
  <r>
    <n v="562"/>
    <x v="562"/>
    <x v="561"/>
    <n v="50000"/>
    <n v="0"/>
    <x v="2"/>
    <x v="9"/>
    <s v="EUR"/>
    <n v="1482052815"/>
    <x v="562"/>
    <x v="0"/>
    <n v="0"/>
    <x v="1"/>
    <x v="7"/>
    <n v="0"/>
    <e v="#DIV/0!"/>
    <x v="2"/>
    <x v="7"/>
  </r>
  <r>
    <n v="563"/>
    <x v="563"/>
    <x v="562"/>
    <n v="75000"/>
    <n v="68"/>
    <x v="2"/>
    <x v="2"/>
    <s v="AUD"/>
    <n v="1424137247"/>
    <x v="563"/>
    <x v="0"/>
    <n v="2"/>
    <x v="1"/>
    <x v="7"/>
    <n v="0"/>
    <n v="34"/>
    <x v="2"/>
    <x v="7"/>
  </r>
  <r>
    <n v="564"/>
    <x v="564"/>
    <x v="563"/>
    <n v="18000"/>
    <n v="1"/>
    <x v="2"/>
    <x v="6"/>
    <s v="EUR"/>
    <n v="1457822275"/>
    <x v="564"/>
    <x v="0"/>
    <n v="1"/>
    <x v="1"/>
    <x v="7"/>
    <n v="0"/>
    <n v="1"/>
    <x v="2"/>
    <x v="7"/>
  </r>
  <r>
    <n v="565"/>
    <x v="565"/>
    <x v="564"/>
    <n v="25000"/>
    <n v="0"/>
    <x v="2"/>
    <x v="1"/>
    <s v="GBP"/>
    <n v="1436554249"/>
    <x v="565"/>
    <x v="0"/>
    <n v="0"/>
    <x v="1"/>
    <x v="7"/>
    <n v="0"/>
    <e v="#DIV/0!"/>
    <x v="2"/>
    <x v="7"/>
  </r>
  <r>
    <n v="566"/>
    <x v="566"/>
    <x v="565"/>
    <n v="5000"/>
    <n v="1"/>
    <x v="2"/>
    <x v="0"/>
    <s v="USD"/>
    <n v="1468513533"/>
    <x v="566"/>
    <x v="0"/>
    <n v="1"/>
    <x v="1"/>
    <x v="7"/>
    <n v="0"/>
    <n v="1"/>
    <x v="2"/>
    <x v="7"/>
  </r>
  <r>
    <n v="567"/>
    <x v="567"/>
    <x v="566"/>
    <n v="10000"/>
    <n v="0"/>
    <x v="2"/>
    <x v="0"/>
    <s v="USD"/>
    <n v="1420143194"/>
    <x v="567"/>
    <x v="0"/>
    <n v="0"/>
    <x v="1"/>
    <x v="7"/>
    <n v="0"/>
    <e v="#DIV/0!"/>
    <x v="2"/>
    <x v="7"/>
  </r>
  <r>
    <n v="568"/>
    <x v="568"/>
    <x v="567"/>
    <n v="24500"/>
    <n v="245"/>
    <x v="2"/>
    <x v="4"/>
    <s v="NZD"/>
    <n v="1452942000"/>
    <x v="568"/>
    <x v="0"/>
    <n v="5"/>
    <x v="1"/>
    <x v="7"/>
    <n v="1"/>
    <n v="49"/>
    <x v="2"/>
    <x v="7"/>
  </r>
  <r>
    <n v="569"/>
    <x v="569"/>
    <x v="568"/>
    <n v="2500"/>
    <n v="20"/>
    <x v="2"/>
    <x v="5"/>
    <s v="CAD"/>
    <n v="1451679612"/>
    <x v="569"/>
    <x v="0"/>
    <n v="1"/>
    <x v="1"/>
    <x v="7"/>
    <n v="1"/>
    <n v="20"/>
    <x v="2"/>
    <x v="7"/>
  </r>
  <r>
    <n v="570"/>
    <x v="570"/>
    <x v="569"/>
    <n v="85000"/>
    <n v="142"/>
    <x v="2"/>
    <x v="0"/>
    <s v="USD"/>
    <n v="1455822569"/>
    <x v="570"/>
    <x v="0"/>
    <n v="1"/>
    <x v="1"/>
    <x v="7"/>
    <n v="0"/>
    <n v="142"/>
    <x v="2"/>
    <x v="7"/>
  </r>
  <r>
    <n v="571"/>
    <x v="571"/>
    <x v="570"/>
    <n v="25000"/>
    <n v="106"/>
    <x v="2"/>
    <x v="0"/>
    <s v="USD"/>
    <n v="1437969540"/>
    <x v="571"/>
    <x v="0"/>
    <n v="2"/>
    <x v="1"/>
    <x v="7"/>
    <n v="0"/>
    <n v="53"/>
    <x v="2"/>
    <x v="7"/>
  </r>
  <r>
    <n v="572"/>
    <x v="572"/>
    <x v="571"/>
    <n v="2500"/>
    <n v="0"/>
    <x v="2"/>
    <x v="0"/>
    <s v="USD"/>
    <n v="1446660688"/>
    <x v="572"/>
    <x v="0"/>
    <n v="0"/>
    <x v="1"/>
    <x v="7"/>
    <n v="0"/>
    <e v="#DIV/0!"/>
    <x v="2"/>
    <x v="7"/>
  </r>
  <r>
    <n v="573"/>
    <x v="573"/>
    <x v="572"/>
    <n v="88888"/>
    <n v="346"/>
    <x v="2"/>
    <x v="0"/>
    <s v="USD"/>
    <n v="1421543520"/>
    <x v="573"/>
    <x v="0"/>
    <n v="9"/>
    <x v="1"/>
    <x v="7"/>
    <n v="0"/>
    <n v="38.44"/>
    <x v="2"/>
    <x v="7"/>
  </r>
  <r>
    <n v="574"/>
    <x v="574"/>
    <x v="573"/>
    <n v="11180"/>
    <n v="80"/>
    <x v="2"/>
    <x v="1"/>
    <s v="GBP"/>
    <n v="1476873507"/>
    <x v="574"/>
    <x v="0"/>
    <n v="4"/>
    <x v="1"/>
    <x v="7"/>
    <n v="1"/>
    <n v="20"/>
    <x v="2"/>
    <x v="7"/>
  </r>
  <r>
    <n v="575"/>
    <x v="575"/>
    <x v="574"/>
    <n v="60000"/>
    <n v="259"/>
    <x v="2"/>
    <x v="12"/>
    <s v="EUR"/>
    <n v="1434213443"/>
    <x v="575"/>
    <x v="0"/>
    <n v="4"/>
    <x v="1"/>
    <x v="7"/>
    <n v="0"/>
    <n v="64.75"/>
    <x v="2"/>
    <x v="7"/>
  </r>
  <r>
    <n v="576"/>
    <x v="576"/>
    <x v="575"/>
    <n v="80000"/>
    <n v="1"/>
    <x v="2"/>
    <x v="0"/>
    <s v="USD"/>
    <n v="1427537952"/>
    <x v="576"/>
    <x v="0"/>
    <n v="1"/>
    <x v="1"/>
    <x v="7"/>
    <n v="0"/>
    <n v="1"/>
    <x v="2"/>
    <x v="7"/>
  </r>
  <r>
    <n v="577"/>
    <x v="577"/>
    <x v="576"/>
    <n v="5000"/>
    <n v="10"/>
    <x v="2"/>
    <x v="0"/>
    <s v="USD"/>
    <n v="1463753302"/>
    <x v="577"/>
    <x v="0"/>
    <n v="1"/>
    <x v="1"/>
    <x v="7"/>
    <n v="0"/>
    <n v="10"/>
    <x v="2"/>
    <x v="7"/>
  </r>
  <r>
    <n v="578"/>
    <x v="578"/>
    <x v="577"/>
    <n v="125000"/>
    <n v="14"/>
    <x v="2"/>
    <x v="1"/>
    <s v="GBP"/>
    <n v="1441633993"/>
    <x v="578"/>
    <x v="0"/>
    <n v="7"/>
    <x v="1"/>
    <x v="7"/>
    <n v="0"/>
    <n v="2"/>
    <x v="2"/>
    <x v="7"/>
  </r>
  <r>
    <n v="579"/>
    <x v="579"/>
    <x v="578"/>
    <n v="12000"/>
    <n v="175"/>
    <x v="2"/>
    <x v="0"/>
    <s v="USD"/>
    <n v="1419539223"/>
    <x v="579"/>
    <x v="0"/>
    <n v="5"/>
    <x v="1"/>
    <x v="7"/>
    <n v="1"/>
    <n v="35"/>
    <x v="2"/>
    <x v="7"/>
  </r>
  <r>
    <n v="580"/>
    <x v="580"/>
    <x v="579"/>
    <n v="3000"/>
    <n v="1"/>
    <x v="2"/>
    <x v="0"/>
    <s v="USD"/>
    <n v="1474580867"/>
    <x v="580"/>
    <x v="0"/>
    <n v="1"/>
    <x v="1"/>
    <x v="7"/>
    <n v="0"/>
    <n v="1"/>
    <x v="2"/>
    <x v="7"/>
  </r>
  <r>
    <n v="581"/>
    <x v="581"/>
    <x v="580"/>
    <n v="400"/>
    <n v="0"/>
    <x v="2"/>
    <x v="0"/>
    <s v="USD"/>
    <n v="1438474704"/>
    <x v="581"/>
    <x v="0"/>
    <n v="0"/>
    <x v="1"/>
    <x v="7"/>
    <n v="0"/>
    <e v="#DIV/0!"/>
    <x v="2"/>
    <x v="7"/>
  </r>
  <r>
    <n v="582"/>
    <x v="582"/>
    <x v="581"/>
    <n v="100000"/>
    <n v="0"/>
    <x v="2"/>
    <x v="0"/>
    <s v="USD"/>
    <n v="1426442400"/>
    <x v="582"/>
    <x v="0"/>
    <n v="0"/>
    <x v="1"/>
    <x v="7"/>
    <n v="0"/>
    <e v="#DIV/0!"/>
    <x v="2"/>
    <x v="7"/>
  </r>
  <r>
    <n v="583"/>
    <x v="583"/>
    <x v="582"/>
    <n v="9000"/>
    <n v="1"/>
    <x v="2"/>
    <x v="0"/>
    <s v="USD"/>
    <n v="1426800687"/>
    <x v="583"/>
    <x v="0"/>
    <n v="1"/>
    <x v="1"/>
    <x v="7"/>
    <n v="0"/>
    <n v="1"/>
    <x v="2"/>
    <x v="7"/>
  </r>
  <r>
    <n v="584"/>
    <x v="584"/>
    <x v="583"/>
    <n v="1000"/>
    <n v="10"/>
    <x v="2"/>
    <x v="0"/>
    <s v="USD"/>
    <n v="1426522316"/>
    <x v="584"/>
    <x v="0"/>
    <n v="2"/>
    <x v="1"/>
    <x v="7"/>
    <n v="1"/>
    <n v="5"/>
    <x v="2"/>
    <x v="7"/>
  </r>
  <r>
    <n v="585"/>
    <x v="585"/>
    <x v="584"/>
    <n v="9000"/>
    <n v="0"/>
    <x v="2"/>
    <x v="1"/>
    <s v="GBP"/>
    <n v="1448928000"/>
    <x v="585"/>
    <x v="0"/>
    <n v="0"/>
    <x v="1"/>
    <x v="7"/>
    <n v="0"/>
    <e v="#DIV/0!"/>
    <x v="2"/>
    <x v="7"/>
  </r>
  <r>
    <n v="586"/>
    <x v="586"/>
    <x v="585"/>
    <n v="10000"/>
    <n v="56"/>
    <x v="2"/>
    <x v="0"/>
    <s v="USD"/>
    <n v="1424032207"/>
    <x v="586"/>
    <x v="0"/>
    <n v="4"/>
    <x v="1"/>
    <x v="7"/>
    <n v="1"/>
    <n v="14"/>
    <x v="2"/>
    <x v="7"/>
  </r>
  <r>
    <n v="587"/>
    <x v="587"/>
    <x v="586"/>
    <n v="30000"/>
    <n v="2725"/>
    <x v="2"/>
    <x v="5"/>
    <s v="CAD"/>
    <n v="1429207833"/>
    <x v="587"/>
    <x v="0"/>
    <n v="7"/>
    <x v="1"/>
    <x v="7"/>
    <n v="9"/>
    <n v="389.29"/>
    <x v="2"/>
    <x v="7"/>
  </r>
  <r>
    <n v="588"/>
    <x v="588"/>
    <x v="587"/>
    <n v="9000"/>
    <n v="301"/>
    <x v="2"/>
    <x v="13"/>
    <s v="EUR"/>
    <n v="1479410886"/>
    <x v="588"/>
    <x v="0"/>
    <n v="2"/>
    <x v="1"/>
    <x v="7"/>
    <n v="3"/>
    <n v="150.5"/>
    <x v="2"/>
    <x v="7"/>
  </r>
  <r>
    <n v="589"/>
    <x v="589"/>
    <x v="588"/>
    <n v="7500"/>
    <n v="1"/>
    <x v="2"/>
    <x v="0"/>
    <s v="USD"/>
    <n v="1436366699"/>
    <x v="589"/>
    <x v="0"/>
    <n v="1"/>
    <x v="1"/>
    <x v="7"/>
    <n v="0"/>
    <n v="1"/>
    <x v="2"/>
    <x v="7"/>
  </r>
  <r>
    <n v="590"/>
    <x v="590"/>
    <x v="589"/>
    <n v="5000"/>
    <n v="223"/>
    <x v="2"/>
    <x v="1"/>
    <s v="GBP"/>
    <n v="1454936460"/>
    <x v="590"/>
    <x v="0"/>
    <n v="9"/>
    <x v="1"/>
    <x v="7"/>
    <n v="4"/>
    <n v="24.78"/>
    <x v="2"/>
    <x v="7"/>
  </r>
  <r>
    <n v="591"/>
    <x v="591"/>
    <x v="590"/>
    <n v="100000"/>
    <n v="61"/>
    <x v="2"/>
    <x v="0"/>
    <s v="USD"/>
    <n v="1437570130"/>
    <x v="591"/>
    <x v="0"/>
    <n v="2"/>
    <x v="1"/>
    <x v="7"/>
    <n v="0"/>
    <n v="30.5"/>
    <x v="2"/>
    <x v="7"/>
  </r>
  <r>
    <n v="592"/>
    <x v="592"/>
    <x v="591"/>
    <n v="7500"/>
    <n v="250"/>
    <x v="2"/>
    <x v="0"/>
    <s v="USD"/>
    <n v="1417584860"/>
    <x v="592"/>
    <x v="0"/>
    <n v="1"/>
    <x v="1"/>
    <x v="7"/>
    <n v="3"/>
    <n v="250"/>
    <x v="2"/>
    <x v="7"/>
  </r>
  <r>
    <n v="593"/>
    <x v="593"/>
    <x v="592"/>
    <n v="500"/>
    <n v="115"/>
    <x v="2"/>
    <x v="1"/>
    <s v="GBP"/>
    <n v="1428333345"/>
    <x v="593"/>
    <x v="0"/>
    <n v="7"/>
    <x v="1"/>
    <x v="7"/>
    <n v="23"/>
    <n v="16.43"/>
    <x v="2"/>
    <x v="7"/>
  </r>
  <r>
    <n v="594"/>
    <x v="594"/>
    <x v="593"/>
    <n v="25000"/>
    <n v="26"/>
    <x v="2"/>
    <x v="0"/>
    <s v="USD"/>
    <n v="1460832206"/>
    <x v="594"/>
    <x v="0"/>
    <n v="2"/>
    <x v="1"/>
    <x v="7"/>
    <n v="0"/>
    <n v="13"/>
    <x v="2"/>
    <x v="7"/>
  </r>
  <r>
    <n v="595"/>
    <x v="595"/>
    <x v="594"/>
    <n v="100000"/>
    <n v="426"/>
    <x v="2"/>
    <x v="0"/>
    <s v="USD"/>
    <n v="1430703638"/>
    <x v="595"/>
    <x v="0"/>
    <n v="8"/>
    <x v="1"/>
    <x v="7"/>
    <n v="0"/>
    <n v="53.25"/>
    <x v="2"/>
    <x v="7"/>
  </r>
  <r>
    <n v="596"/>
    <x v="596"/>
    <x v="595"/>
    <n v="20000"/>
    <n v="6"/>
    <x v="2"/>
    <x v="0"/>
    <s v="USD"/>
    <n v="1478122292"/>
    <x v="596"/>
    <x v="0"/>
    <n v="2"/>
    <x v="1"/>
    <x v="7"/>
    <n v="0"/>
    <n v="3"/>
    <x v="2"/>
    <x v="7"/>
  </r>
  <r>
    <n v="597"/>
    <x v="597"/>
    <x v="596"/>
    <n v="7500"/>
    <n v="20"/>
    <x v="2"/>
    <x v="0"/>
    <s v="USD"/>
    <n v="1469980800"/>
    <x v="597"/>
    <x v="0"/>
    <n v="2"/>
    <x v="1"/>
    <x v="7"/>
    <n v="0"/>
    <n v="10"/>
    <x v="2"/>
    <x v="7"/>
  </r>
  <r>
    <n v="598"/>
    <x v="598"/>
    <x v="597"/>
    <n v="2500"/>
    <n v="850"/>
    <x v="2"/>
    <x v="0"/>
    <s v="USD"/>
    <n v="1417737781"/>
    <x v="598"/>
    <x v="0"/>
    <n v="7"/>
    <x v="1"/>
    <x v="7"/>
    <n v="34"/>
    <n v="121.43"/>
    <x v="2"/>
    <x v="7"/>
  </r>
  <r>
    <n v="599"/>
    <x v="599"/>
    <x v="598"/>
    <n v="50000"/>
    <n v="31"/>
    <x v="2"/>
    <x v="0"/>
    <s v="USD"/>
    <n v="1425827760"/>
    <x v="599"/>
    <x v="0"/>
    <n v="2"/>
    <x v="1"/>
    <x v="7"/>
    <n v="0"/>
    <n v="15.5"/>
    <x v="2"/>
    <x v="7"/>
  </r>
  <r>
    <n v="600"/>
    <x v="600"/>
    <x v="599"/>
    <n v="5000"/>
    <n v="100"/>
    <x v="1"/>
    <x v="0"/>
    <s v="USD"/>
    <n v="1431198562"/>
    <x v="600"/>
    <x v="0"/>
    <n v="1"/>
    <x v="1"/>
    <x v="7"/>
    <n v="2"/>
    <n v="100"/>
    <x v="2"/>
    <x v="7"/>
  </r>
  <r>
    <n v="601"/>
    <x v="601"/>
    <x v="600"/>
    <n v="10000"/>
    <n v="140"/>
    <x v="1"/>
    <x v="5"/>
    <s v="CAD"/>
    <n v="1419626139"/>
    <x v="601"/>
    <x v="0"/>
    <n v="6"/>
    <x v="1"/>
    <x v="7"/>
    <n v="1"/>
    <n v="23.33"/>
    <x v="2"/>
    <x v="7"/>
  </r>
  <r>
    <n v="602"/>
    <x v="602"/>
    <x v="601"/>
    <n v="70000"/>
    <n v="0"/>
    <x v="1"/>
    <x v="0"/>
    <s v="USD"/>
    <n v="1434654215"/>
    <x v="602"/>
    <x v="0"/>
    <n v="0"/>
    <x v="1"/>
    <x v="7"/>
    <n v="0"/>
    <e v="#DIV/0!"/>
    <x v="2"/>
    <x v="7"/>
  </r>
  <r>
    <n v="603"/>
    <x v="603"/>
    <x v="602"/>
    <n v="15000"/>
    <n v="590.02"/>
    <x v="1"/>
    <x v="0"/>
    <s v="USD"/>
    <n v="1408029623"/>
    <x v="603"/>
    <x v="0"/>
    <n v="13"/>
    <x v="1"/>
    <x v="7"/>
    <n v="4"/>
    <n v="45.39"/>
    <x v="2"/>
    <x v="7"/>
  </r>
  <r>
    <n v="604"/>
    <x v="604"/>
    <x v="603"/>
    <n v="1500"/>
    <n v="0"/>
    <x v="1"/>
    <x v="0"/>
    <s v="USD"/>
    <n v="1409187056"/>
    <x v="604"/>
    <x v="0"/>
    <n v="0"/>
    <x v="1"/>
    <x v="7"/>
    <n v="0"/>
    <e v="#DIV/0!"/>
    <x v="2"/>
    <x v="7"/>
  </r>
  <r>
    <n v="605"/>
    <x v="605"/>
    <x v="604"/>
    <n v="5000"/>
    <n v="131"/>
    <x v="1"/>
    <x v="0"/>
    <s v="USD"/>
    <n v="1440318908"/>
    <x v="605"/>
    <x v="0"/>
    <n v="8"/>
    <x v="1"/>
    <x v="7"/>
    <n v="3"/>
    <n v="16.38"/>
    <x v="2"/>
    <x v="7"/>
  </r>
  <r>
    <n v="606"/>
    <x v="606"/>
    <x v="605"/>
    <n v="5000"/>
    <n v="10"/>
    <x v="1"/>
    <x v="9"/>
    <s v="EUR"/>
    <n v="1432479600"/>
    <x v="606"/>
    <x v="0"/>
    <n v="1"/>
    <x v="1"/>
    <x v="7"/>
    <n v="0"/>
    <n v="10"/>
    <x v="2"/>
    <x v="7"/>
  </r>
  <r>
    <n v="607"/>
    <x v="607"/>
    <x v="606"/>
    <n v="250"/>
    <n v="0"/>
    <x v="1"/>
    <x v="0"/>
    <s v="USD"/>
    <n v="1448225336"/>
    <x v="607"/>
    <x v="0"/>
    <n v="0"/>
    <x v="1"/>
    <x v="7"/>
    <n v="0"/>
    <e v="#DIV/0!"/>
    <x v="2"/>
    <x v="7"/>
  </r>
  <r>
    <n v="608"/>
    <x v="608"/>
    <x v="607"/>
    <n v="150000"/>
    <n v="1461"/>
    <x v="1"/>
    <x v="0"/>
    <s v="USD"/>
    <n v="1434405980"/>
    <x v="608"/>
    <x v="0"/>
    <n v="5"/>
    <x v="1"/>
    <x v="7"/>
    <n v="1"/>
    <n v="292.2"/>
    <x v="2"/>
    <x v="7"/>
  </r>
  <r>
    <n v="609"/>
    <x v="609"/>
    <x v="608"/>
    <n v="780"/>
    <n v="5"/>
    <x v="1"/>
    <x v="1"/>
    <s v="GBP"/>
    <n v="1448761744"/>
    <x v="609"/>
    <x v="0"/>
    <n v="1"/>
    <x v="1"/>
    <x v="7"/>
    <n v="1"/>
    <n v="5"/>
    <x v="2"/>
    <x v="7"/>
  </r>
  <r>
    <n v="610"/>
    <x v="610"/>
    <x v="609"/>
    <n v="13803"/>
    <n v="0"/>
    <x v="1"/>
    <x v="0"/>
    <s v="USD"/>
    <n v="1429732586"/>
    <x v="610"/>
    <x v="0"/>
    <n v="0"/>
    <x v="1"/>
    <x v="7"/>
    <n v="0"/>
    <e v="#DIV/0!"/>
    <x v="2"/>
    <x v="7"/>
  </r>
  <r>
    <n v="611"/>
    <x v="611"/>
    <x v="610"/>
    <n v="80000"/>
    <n v="0"/>
    <x v="1"/>
    <x v="6"/>
    <s v="EUR"/>
    <n v="1453210037"/>
    <x v="611"/>
    <x v="0"/>
    <n v="0"/>
    <x v="1"/>
    <x v="7"/>
    <n v="0"/>
    <e v="#DIV/0!"/>
    <x v="2"/>
    <x v="7"/>
  </r>
  <r>
    <n v="612"/>
    <x v="612"/>
    <x v="611"/>
    <n v="10000"/>
    <n v="0"/>
    <x v="1"/>
    <x v="13"/>
    <s v="EUR"/>
    <n v="1472777146"/>
    <x v="612"/>
    <x v="0"/>
    <n v="0"/>
    <x v="1"/>
    <x v="7"/>
    <n v="0"/>
    <e v="#DIV/0!"/>
    <x v="2"/>
    <x v="7"/>
  </r>
  <r>
    <n v="613"/>
    <x v="613"/>
    <x v="612"/>
    <n v="60000"/>
    <n v="12818"/>
    <x v="1"/>
    <x v="0"/>
    <s v="USD"/>
    <n v="1443675540"/>
    <x v="613"/>
    <x v="0"/>
    <n v="121"/>
    <x v="1"/>
    <x v="7"/>
    <n v="21"/>
    <n v="105.93"/>
    <x v="2"/>
    <x v="7"/>
  </r>
  <r>
    <n v="614"/>
    <x v="614"/>
    <x v="613"/>
    <n v="10000"/>
    <n v="0"/>
    <x v="1"/>
    <x v="0"/>
    <s v="USD"/>
    <n v="1466731740"/>
    <x v="614"/>
    <x v="0"/>
    <n v="0"/>
    <x v="1"/>
    <x v="7"/>
    <n v="0"/>
    <e v="#DIV/0!"/>
    <x v="2"/>
    <x v="7"/>
  </r>
  <r>
    <n v="615"/>
    <x v="615"/>
    <x v="614"/>
    <n v="515"/>
    <n v="0"/>
    <x v="1"/>
    <x v="4"/>
    <s v="NZD"/>
    <n v="1443149759"/>
    <x v="615"/>
    <x v="0"/>
    <n v="0"/>
    <x v="1"/>
    <x v="7"/>
    <n v="0"/>
    <e v="#DIV/0!"/>
    <x v="2"/>
    <x v="7"/>
  </r>
  <r>
    <n v="616"/>
    <x v="616"/>
    <x v="615"/>
    <n v="5000"/>
    <n v="0"/>
    <x v="1"/>
    <x v="6"/>
    <s v="EUR"/>
    <n v="1488013307"/>
    <x v="616"/>
    <x v="0"/>
    <n v="0"/>
    <x v="1"/>
    <x v="7"/>
    <n v="0"/>
    <e v="#DIV/0!"/>
    <x v="2"/>
    <x v="7"/>
  </r>
  <r>
    <n v="617"/>
    <x v="617"/>
    <x v="616"/>
    <n v="2000"/>
    <n v="60"/>
    <x v="1"/>
    <x v="1"/>
    <s v="GBP"/>
    <n v="1431072843"/>
    <x v="617"/>
    <x v="0"/>
    <n v="3"/>
    <x v="1"/>
    <x v="7"/>
    <n v="3"/>
    <n v="20"/>
    <x v="2"/>
    <x v="7"/>
  </r>
  <r>
    <n v="618"/>
    <x v="618"/>
    <x v="617"/>
    <n v="400"/>
    <n v="0"/>
    <x v="1"/>
    <x v="0"/>
    <s v="USD"/>
    <n v="1449689203"/>
    <x v="618"/>
    <x v="0"/>
    <n v="0"/>
    <x v="1"/>
    <x v="7"/>
    <n v="0"/>
    <e v="#DIV/0!"/>
    <x v="2"/>
    <x v="7"/>
  </r>
  <r>
    <n v="619"/>
    <x v="619"/>
    <x v="618"/>
    <n v="2500000"/>
    <n v="1"/>
    <x v="1"/>
    <x v="0"/>
    <s v="USD"/>
    <n v="1416933390"/>
    <x v="619"/>
    <x v="0"/>
    <n v="1"/>
    <x v="1"/>
    <x v="7"/>
    <n v="0"/>
    <n v="1"/>
    <x v="2"/>
    <x v="7"/>
  </r>
  <r>
    <n v="620"/>
    <x v="620"/>
    <x v="619"/>
    <n v="30000"/>
    <n v="300"/>
    <x v="1"/>
    <x v="5"/>
    <s v="CAD"/>
    <n v="1408986738"/>
    <x v="620"/>
    <x v="0"/>
    <n v="1"/>
    <x v="1"/>
    <x v="7"/>
    <n v="1"/>
    <n v="300"/>
    <x v="2"/>
    <x v="7"/>
  </r>
  <r>
    <n v="621"/>
    <x v="621"/>
    <x v="620"/>
    <n v="25000"/>
    <n v="261"/>
    <x v="1"/>
    <x v="0"/>
    <s v="USD"/>
    <n v="1467934937"/>
    <x v="621"/>
    <x v="0"/>
    <n v="3"/>
    <x v="1"/>
    <x v="7"/>
    <n v="1"/>
    <n v="87"/>
    <x v="2"/>
    <x v="7"/>
  </r>
  <r>
    <n v="622"/>
    <x v="622"/>
    <x v="621"/>
    <n v="6000"/>
    <n v="341"/>
    <x v="1"/>
    <x v="0"/>
    <s v="USD"/>
    <n v="1467398138"/>
    <x v="622"/>
    <x v="0"/>
    <n v="9"/>
    <x v="1"/>
    <x v="7"/>
    <n v="6"/>
    <n v="37.89"/>
    <x v="2"/>
    <x v="7"/>
  </r>
  <r>
    <n v="623"/>
    <x v="623"/>
    <x v="622"/>
    <n v="75000"/>
    <n v="0"/>
    <x v="1"/>
    <x v="2"/>
    <s v="AUD"/>
    <n v="1432771997"/>
    <x v="623"/>
    <x v="0"/>
    <n v="0"/>
    <x v="1"/>
    <x v="7"/>
    <n v="0"/>
    <e v="#DIV/0!"/>
    <x v="2"/>
    <x v="7"/>
  </r>
  <r>
    <n v="624"/>
    <x v="624"/>
    <x v="623"/>
    <n v="5000"/>
    <n v="0"/>
    <x v="1"/>
    <x v="0"/>
    <s v="USD"/>
    <n v="1431647041"/>
    <x v="624"/>
    <x v="0"/>
    <n v="0"/>
    <x v="1"/>
    <x v="7"/>
    <n v="0"/>
    <e v="#DIV/0!"/>
    <x v="2"/>
    <x v="7"/>
  </r>
  <r>
    <n v="625"/>
    <x v="625"/>
    <x v="624"/>
    <n v="25000"/>
    <n v="0"/>
    <x v="1"/>
    <x v="5"/>
    <s v="CAD"/>
    <n v="1490560177"/>
    <x v="625"/>
    <x v="0"/>
    <n v="0"/>
    <x v="1"/>
    <x v="7"/>
    <n v="0"/>
    <e v="#DIV/0!"/>
    <x v="2"/>
    <x v="7"/>
  </r>
  <r>
    <n v="626"/>
    <x v="626"/>
    <x v="625"/>
    <n v="25000"/>
    <n v="4345"/>
    <x v="1"/>
    <x v="0"/>
    <s v="USD"/>
    <n v="1439644920"/>
    <x v="626"/>
    <x v="0"/>
    <n v="39"/>
    <x v="1"/>
    <x v="7"/>
    <n v="17"/>
    <n v="111.41"/>
    <x v="2"/>
    <x v="7"/>
  </r>
  <r>
    <n v="627"/>
    <x v="627"/>
    <x v="626"/>
    <n v="450000"/>
    <n v="90"/>
    <x v="1"/>
    <x v="11"/>
    <s v="SEK"/>
    <n v="1457996400"/>
    <x v="627"/>
    <x v="0"/>
    <n v="1"/>
    <x v="1"/>
    <x v="7"/>
    <n v="0"/>
    <n v="90"/>
    <x v="2"/>
    <x v="7"/>
  </r>
  <r>
    <n v="628"/>
    <x v="628"/>
    <x v="627"/>
    <n v="5000"/>
    <n v="0"/>
    <x v="1"/>
    <x v="0"/>
    <s v="USD"/>
    <n v="1405269457"/>
    <x v="628"/>
    <x v="0"/>
    <n v="0"/>
    <x v="1"/>
    <x v="7"/>
    <n v="0"/>
    <e v="#DIV/0!"/>
    <x v="2"/>
    <x v="7"/>
  </r>
  <r>
    <n v="629"/>
    <x v="629"/>
    <x v="628"/>
    <n v="200000"/>
    <n v="350"/>
    <x v="1"/>
    <x v="2"/>
    <s v="AUD"/>
    <n v="1463239108"/>
    <x v="629"/>
    <x v="0"/>
    <n v="3"/>
    <x v="1"/>
    <x v="7"/>
    <n v="0"/>
    <n v="116.67"/>
    <x v="2"/>
    <x v="7"/>
  </r>
  <r>
    <n v="630"/>
    <x v="630"/>
    <x v="629"/>
    <n v="11999"/>
    <n v="10"/>
    <x v="1"/>
    <x v="0"/>
    <s v="USD"/>
    <n v="1441516200"/>
    <x v="630"/>
    <x v="0"/>
    <n v="1"/>
    <x v="1"/>
    <x v="7"/>
    <n v="0"/>
    <n v="10"/>
    <x v="2"/>
    <x v="7"/>
  </r>
  <r>
    <n v="631"/>
    <x v="631"/>
    <x v="630"/>
    <n v="50000"/>
    <n v="690"/>
    <x v="1"/>
    <x v="5"/>
    <s v="CAD"/>
    <n v="1464460329"/>
    <x v="631"/>
    <x v="0"/>
    <n v="9"/>
    <x v="1"/>
    <x v="7"/>
    <n v="1"/>
    <n v="76.67"/>
    <x v="2"/>
    <x v="7"/>
  </r>
  <r>
    <n v="632"/>
    <x v="632"/>
    <x v="631"/>
    <n v="20000"/>
    <n v="0"/>
    <x v="1"/>
    <x v="9"/>
    <s v="EUR"/>
    <n v="1448470165"/>
    <x v="632"/>
    <x v="0"/>
    <n v="0"/>
    <x v="1"/>
    <x v="7"/>
    <n v="0"/>
    <e v="#DIV/0!"/>
    <x v="2"/>
    <x v="7"/>
  </r>
  <r>
    <n v="633"/>
    <x v="633"/>
    <x v="632"/>
    <n v="10000"/>
    <n v="1245"/>
    <x v="1"/>
    <x v="0"/>
    <s v="USD"/>
    <n v="1466204400"/>
    <x v="633"/>
    <x v="0"/>
    <n v="25"/>
    <x v="1"/>
    <x v="7"/>
    <n v="12"/>
    <n v="49.8"/>
    <x v="2"/>
    <x v="7"/>
  </r>
  <r>
    <n v="634"/>
    <x v="634"/>
    <x v="633"/>
    <n v="5000"/>
    <n v="1"/>
    <x v="1"/>
    <x v="0"/>
    <s v="USD"/>
    <n v="1424989029"/>
    <x v="634"/>
    <x v="0"/>
    <n v="1"/>
    <x v="1"/>
    <x v="7"/>
    <n v="0"/>
    <n v="1"/>
    <x v="2"/>
    <x v="7"/>
  </r>
  <r>
    <n v="635"/>
    <x v="635"/>
    <x v="634"/>
    <n v="25000"/>
    <n v="2"/>
    <x v="1"/>
    <x v="0"/>
    <s v="USD"/>
    <n v="1428804762"/>
    <x v="635"/>
    <x v="0"/>
    <n v="1"/>
    <x v="1"/>
    <x v="7"/>
    <n v="0"/>
    <n v="2"/>
    <x v="2"/>
    <x v="7"/>
  </r>
  <r>
    <n v="636"/>
    <x v="636"/>
    <x v="635"/>
    <n v="2000"/>
    <n v="4"/>
    <x v="1"/>
    <x v="1"/>
    <s v="GBP"/>
    <n v="1433587620"/>
    <x v="636"/>
    <x v="0"/>
    <n v="1"/>
    <x v="1"/>
    <x v="7"/>
    <n v="0"/>
    <n v="4"/>
    <x v="2"/>
    <x v="7"/>
  </r>
  <r>
    <n v="637"/>
    <x v="637"/>
    <x v="636"/>
    <n v="100000"/>
    <n v="0"/>
    <x v="1"/>
    <x v="1"/>
    <s v="GBP"/>
    <n v="1488063840"/>
    <x v="637"/>
    <x v="0"/>
    <n v="0"/>
    <x v="1"/>
    <x v="7"/>
    <n v="0"/>
    <e v="#DIV/0!"/>
    <x v="2"/>
    <x v="7"/>
  </r>
  <r>
    <n v="638"/>
    <x v="638"/>
    <x v="637"/>
    <n v="200000"/>
    <n v="18"/>
    <x v="1"/>
    <x v="12"/>
    <s v="EUR"/>
    <n v="1490447662"/>
    <x v="638"/>
    <x v="0"/>
    <n v="6"/>
    <x v="1"/>
    <x v="7"/>
    <n v="0"/>
    <n v="3"/>
    <x v="2"/>
    <x v="7"/>
  </r>
  <r>
    <n v="639"/>
    <x v="639"/>
    <x v="638"/>
    <n v="1000000"/>
    <n v="1"/>
    <x v="1"/>
    <x v="0"/>
    <s v="USD"/>
    <n v="1413208795"/>
    <x v="639"/>
    <x v="0"/>
    <n v="1"/>
    <x v="1"/>
    <x v="7"/>
    <n v="0"/>
    <n v="1"/>
    <x v="2"/>
    <x v="7"/>
  </r>
  <r>
    <n v="640"/>
    <x v="640"/>
    <x v="639"/>
    <n v="70"/>
    <n v="101"/>
    <x v="0"/>
    <x v="6"/>
    <s v="EUR"/>
    <n v="1480028400"/>
    <x v="640"/>
    <x v="0"/>
    <n v="2"/>
    <x v="0"/>
    <x v="8"/>
    <n v="144"/>
    <n v="50.5"/>
    <x v="2"/>
    <x v="8"/>
  </r>
  <r>
    <n v="641"/>
    <x v="641"/>
    <x v="640"/>
    <n v="40000"/>
    <n v="47665"/>
    <x v="0"/>
    <x v="0"/>
    <s v="USD"/>
    <n v="1439473248"/>
    <x v="641"/>
    <x v="0"/>
    <n v="315"/>
    <x v="0"/>
    <x v="8"/>
    <n v="119"/>
    <n v="151.32"/>
    <x v="2"/>
    <x v="8"/>
  </r>
  <r>
    <n v="642"/>
    <x v="642"/>
    <x v="641"/>
    <n v="20000"/>
    <n v="292097"/>
    <x v="0"/>
    <x v="12"/>
    <s v="EUR"/>
    <n v="1439998674"/>
    <x v="642"/>
    <x v="0"/>
    <n v="2174"/>
    <x v="0"/>
    <x v="8"/>
    <n v="1460"/>
    <n v="134.36000000000001"/>
    <x v="2"/>
    <x v="8"/>
  </r>
  <r>
    <n v="643"/>
    <x v="643"/>
    <x v="642"/>
    <n v="25000"/>
    <n v="26452"/>
    <x v="0"/>
    <x v="0"/>
    <s v="USD"/>
    <n v="1433085875"/>
    <x v="643"/>
    <x v="0"/>
    <n v="152"/>
    <x v="0"/>
    <x v="8"/>
    <n v="106"/>
    <n v="174.03"/>
    <x v="2"/>
    <x v="8"/>
  </r>
  <r>
    <n v="644"/>
    <x v="644"/>
    <x v="643"/>
    <n v="25000"/>
    <n v="75029.48"/>
    <x v="0"/>
    <x v="0"/>
    <s v="USD"/>
    <n v="1414544400"/>
    <x v="644"/>
    <x v="0"/>
    <n v="1021"/>
    <x v="0"/>
    <x v="8"/>
    <n v="300"/>
    <n v="73.489999999999995"/>
    <x v="2"/>
    <x v="8"/>
  </r>
  <r>
    <n v="645"/>
    <x v="645"/>
    <x v="644"/>
    <n v="2000"/>
    <n v="5574"/>
    <x v="0"/>
    <x v="0"/>
    <s v="USD"/>
    <n v="1470962274"/>
    <x v="645"/>
    <x v="0"/>
    <n v="237"/>
    <x v="0"/>
    <x v="8"/>
    <n v="279"/>
    <n v="23.52"/>
    <x v="2"/>
    <x v="8"/>
  </r>
  <r>
    <n v="646"/>
    <x v="646"/>
    <x v="645"/>
    <n v="800"/>
    <n v="1055.01"/>
    <x v="0"/>
    <x v="0"/>
    <s v="USD"/>
    <n v="1407788867"/>
    <x v="646"/>
    <x v="0"/>
    <n v="27"/>
    <x v="0"/>
    <x v="8"/>
    <n v="132"/>
    <n v="39.07"/>
    <x v="2"/>
    <x v="8"/>
  </r>
  <r>
    <n v="647"/>
    <x v="647"/>
    <x v="646"/>
    <n v="2000"/>
    <n v="2141"/>
    <x v="0"/>
    <x v="5"/>
    <s v="CAD"/>
    <n v="1458235549"/>
    <x v="647"/>
    <x v="0"/>
    <n v="17"/>
    <x v="0"/>
    <x v="8"/>
    <n v="107"/>
    <n v="125.94"/>
    <x v="2"/>
    <x v="8"/>
  </r>
  <r>
    <n v="648"/>
    <x v="648"/>
    <x v="647"/>
    <n v="35000"/>
    <n v="44388"/>
    <x v="0"/>
    <x v="0"/>
    <s v="USD"/>
    <n v="1413304708"/>
    <x v="648"/>
    <x v="0"/>
    <n v="27"/>
    <x v="0"/>
    <x v="8"/>
    <n v="127"/>
    <n v="1644"/>
    <x v="2"/>
    <x v="8"/>
  </r>
  <r>
    <n v="649"/>
    <x v="649"/>
    <x v="648"/>
    <n v="2500"/>
    <n v="3499"/>
    <x v="0"/>
    <x v="0"/>
    <s v="USD"/>
    <n v="1410904413"/>
    <x v="649"/>
    <x v="0"/>
    <n v="82"/>
    <x v="0"/>
    <x v="8"/>
    <n v="140"/>
    <n v="42.67"/>
    <x v="2"/>
    <x v="8"/>
  </r>
  <r>
    <n v="650"/>
    <x v="650"/>
    <x v="649"/>
    <n v="1500"/>
    <n v="1686"/>
    <x v="0"/>
    <x v="0"/>
    <s v="USD"/>
    <n v="1418953984"/>
    <x v="650"/>
    <x v="0"/>
    <n v="48"/>
    <x v="0"/>
    <x v="8"/>
    <n v="112"/>
    <n v="35.130000000000003"/>
    <x v="2"/>
    <x v="8"/>
  </r>
  <r>
    <n v="651"/>
    <x v="651"/>
    <x v="650"/>
    <n v="25000"/>
    <n v="25132"/>
    <x v="0"/>
    <x v="0"/>
    <s v="USD"/>
    <n v="1418430311"/>
    <x v="651"/>
    <x v="0"/>
    <n v="105"/>
    <x v="0"/>
    <x v="8"/>
    <n v="101"/>
    <n v="239.35"/>
    <x v="2"/>
    <x v="8"/>
  </r>
  <r>
    <n v="652"/>
    <x v="652"/>
    <x v="651"/>
    <n v="3000"/>
    <n v="3014"/>
    <x v="0"/>
    <x v="0"/>
    <s v="USD"/>
    <n v="1480613650"/>
    <x v="652"/>
    <x v="0"/>
    <n v="28"/>
    <x v="0"/>
    <x v="8"/>
    <n v="100"/>
    <n v="107.64"/>
    <x v="2"/>
    <x v="8"/>
  </r>
  <r>
    <n v="653"/>
    <x v="653"/>
    <x v="652"/>
    <n v="75000"/>
    <n v="106084.5"/>
    <x v="0"/>
    <x v="0"/>
    <s v="USD"/>
    <n v="1440082240"/>
    <x v="653"/>
    <x v="0"/>
    <n v="1107"/>
    <x v="0"/>
    <x v="8"/>
    <n v="141"/>
    <n v="95.83"/>
    <x v="2"/>
    <x v="8"/>
  </r>
  <r>
    <n v="654"/>
    <x v="654"/>
    <x v="653"/>
    <n v="12000"/>
    <n v="32075"/>
    <x v="0"/>
    <x v="0"/>
    <s v="USD"/>
    <n v="1436396313"/>
    <x v="654"/>
    <x v="0"/>
    <n v="1013"/>
    <x v="0"/>
    <x v="8"/>
    <n v="267"/>
    <n v="31.66"/>
    <x v="2"/>
    <x v="8"/>
  </r>
  <r>
    <n v="655"/>
    <x v="655"/>
    <x v="654"/>
    <n v="8000"/>
    <n v="11751"/>
    <x v="0"/>
    <x v="0"/>
    <s v="USD"/>
    <n v="1426197512"/>
    <x v="655"/>
    <x v="0"/>
    <n v="274"/>
    <x v="0"/>
    <x v="8"/>
    <n v="147"/>
    <n v="42.89"/>
    <x v="2"/>
    <x v="8"/>
  </r>
  <r>
    <n v="656"/>
    <x v="656"/>
    <x v="655"/>
    <n v="5000"/>
    <n v="10678"/>
    <x v="0"/>
    <x v="0"/>
    <s v="USD"/>
    <n v="1460917119"/>
    <x v="656"/>
    <x v="0"/>
    <n v="87"/>
    <x v="0"/>
    <x v="8"/>
    <n v="214"/>
    <n v="122.74"/>
    <x v="2"/>
    <x v="8"/>
  </r>
  <r>
    <n v="657"/>
    <x v="657"/>
    <x v="656"/>
    <n v="15000"/>
    <n v="18855"/>
    <x v="0"/>
    <x v="0"/>
    <s v="USD"/>
    <n v="1450901872"/>
    <x v="657"/>
    <x v="0"/>
    <n v="99"/>
    <x v="0"/>
    <x v="8"/>
    <n v="126"/>
    <n v="190.45"/>
    <x v="2"/>
    <x v="8"/>
  </r>
  <r>
    <n v="658"/>
    <x v="658"/>
    <x v="657"/>
    <n v="28888"/>
    <n v="30177"/>
    <x v="0"/>
    <x v="0"/>
    <s v="USD"/>
    <n v="1437933600"/>
    <x v="658"/>
    <x v="0"/>
    <n v="276"/>
    <x v="0"/>
    <x v="8"/>
    <n v="104"/>
    <n v="109.34"/>
    <x v="2"/>
    <x v="8"/>
  </r>
  <r>
    <n v="659"/>
    <x v="659"/>
    <x v="658"/>
    <n v="3000"/>
    <n v="3017"/>
    <x v="0"/>
    <x v="0"/>
    <s v="USD"/>
    <n v="1440339295"/>
    <x v="659"/>
    <x v="0"/>
    <n v="21"/>
    <x v="0"/>
    <x v="8"/>
    <n v="101"/>
    <n v="143.66999999999999"/>
    <x v="2"/>
    <x v="8"/>
  </r>
  <r>
    <n v="660"/>
    <x v="660"/>
    <x v="659"/>
    <n v="50000"/>
    <n v="1529"/>
    <x v="2"/>
    <x v="0"/>
    <s v="USD"/>
    <n v="1415558879"/>
    <x v="660"/>
    <x v="0"/>
    <n v="18"/>
    <x v="1"/>
    <x v="8"/>
    <n v="3"/>
    <n v="84.94"/>
    <x v="2"/>
    <x v="8"/>
  </r>
  <r>
    <n v="661"/>
    <x v="661"/>
    <x v="660"/>
    <n v="10000"/>
    <n v="95"/>
    <x v="2"/>
    <x v="0"/>
    <s v="USD"/>
    <n v="1477236559"/>
    <x v="661"/>
    <x v="0"/>
    <n v="9"/>
    <x v="1"/>
    <x v="8"/>
    <n v="1"/>
    <n v="10.56"/>
    <x v="2"/>
    <x v="8"/>
  </r>
  <r>
    <n v="662"/>
    <x v="662"/>
    <x v="661"/>
    <n v="39000"/>
    <n v="156"/>
    <x v="2"/>
    <x v="0"/>
    <s v="USD"/>
    <n v="1421404247"/>
    <x v="662"/>
    <x v="0"/>
    <n v="4"/>
    <x v="1"/>
    <x v="8"/>
    <n v="0"/>
    <n v="39"/>
    <x v="2"/>
    <x v="8"/>
  </r>
  <r>
    <n v="663"/>
    <x v="663"/>
    <x v="662"/>
    <n v="200000"/>
    <n v="700"/>
    <x v="2"/>
    <x v="8"/>
    <s v="DKK"/>
    <n v="1437250456"/>
    <x v="663"/>
    <x v="0"/>
    <n v="7"/>
    <x v="1"/>
    <x v="8"/>
    <n v="0"/>
    <n v="100"/>
    <x v="2"/>
    <x v="8"/>
  </r>
  <r>
    <n v="664"/>
    <x v="664"/>
    <x v="663"/>
    <n v="12000"/>
    <n v="904"/>
    <x v="2"/>
    <x v="0"/>
    <s v="USD"/>
    <n v="1428940775"/>
    <x v="664"/>
    <x v="0"/>
    <n v="29"/>
    <x v="1"/>
    <x v="8"/>
    <n v="8"/>
    <n v="31.17"/>
    <x v="2"/>
    <x v="8"/>
  </r>
  <r>
    <n v="665"/>
    <x v="665"/>
    <x v="664"/>
    <n v="10000"/>
    <n v="1864"/>
    <x v="2"/>
    <x v="0"/>
    <s v="USD"/>
    <n v="1484327061"/>
    <x v="665"/>
    <x v="0"/>
    <n v="12"/>
    <x v="1"/>
    <x v="8"/>
    <n v="19"/>
    <n v="155.33000000000001"/>
    <x v="2"/>
    <x v="8"/>
  </r>
  <r>
    <n v="666"/>
    <x v="666"/>
    <x v="665"/>
    <n v="200000"/>
    <n v="8"/>
    <x v="2"/>
    <x v="0"/>
    <s v="USD"/>
    <n v="1408305498"/>
    <x v="666"/>
    <x v="0"/>
    <n v="4"/>
    <x v="1"/>
    <x v="8"/>
    <n v="0"/>
    <n v="2"/>
    <x v="2"/>
    <x v="8"/>
  </r>
  <r>
    <n v="667"/>
    <x v="667"/>
    <x v="666"/>
    <n v="50000"/>
    <n v="5010"/>
    <x v="2"/>
    <x v="13"/>
    <s v="EUR"/>
    <n v="1477731463"/>
    <x v="667"/>
    <x v="0"/>
    <n v="28"/>
    <x v="1"/>
    <x v="8"/>
    <n v="10"/>
    <n v="178.93"/>
    <x v="2"/>
    <x v="8"/>
  </r>
  <r>
    <n v="668"/>
    <x v="668"/>
    <x v="667"/>
    <n v="15000"/>
    <n v="684"/>
    <x v="2"/>
    <x v="0"/>
    <s v="USD"/>
    <n v="1431374222"/>
    <x v="668"/>
    <x v="0"/>
    <n v="25"/>
    <x v="1"/>
    <x v="8"/>
    <n v="5"/>
    <n v="27.36"/>
    <x v="2"/>
    <x v="8"/>
  </r>
  <r>
    <n v="669"/>
    <x v="669"/>
    <x v="668"/>
    <n v="200000"/>
    <n v="43015"/>
    <x v="2"/>
    <x v="11"/>
    <s v="SEK"/>
    <n v="1467817258"/>
    <x v="669"/>
    <x v="0"/>
    <n v="28"/>
    <x v="1"/>
    <x v="8"/>
    <n v="22"/>
    <n v="1536.25"/>
    <x v="2"/>
    <x v="8"/>
  </r>
  <r>
    <n v="670"/>
    <x v="670"/>
    <x v="669"/>
    <n v="90000"/>
    <n v="26349"/>
    <x v="2"/>
    <x v="13"/>
    <s v="EUR"/>
    <n v="1466323800"/>
    <x v="670"/>
    <x v="0"/>
    <n v="310"/>
    <x v="1"/>
    <x v="8"/>
    <n v="29"/>
    <n v="85"/>
    <x v="2"/>
    <x v="8"/>
  </r>
  <r>
    <n v="671"/>
    <x v="671"/>
    <x v="670"/>
    <n v="30000"/>
    <n v="11828"/>
    <x v="2"/>
    <x v="0"/>
    <s v="USD"/>
    <n v="1421208000"/>
    <x v="671"/>
    <x v="0"/>
    <n v="15"/>
    <x v="1"/>
    <x v="8"/>
    <n v="39"/>
    <n v="788.53"/>
    <x v="2"/>
    <x v="8"/>
  </r>
  <r>
    <n v="672"/>
    <x v="672"/>
    <x v="671"/>
    <n v="50000"/>
    <n v="10814"/>
    <x v="2"/>
    <x v="0"/>
    <s v="USD"/>
    <n v="1420088340"/>
    <x v="672"/>
    <x v="0"/>
    <n v="215"/>
    <x v="1"/>
    <x v="8"/>
    <n v="22"/>
    <n v="50.3"/>
    <x v="2"/>
    <x v="8"/>
  </r>
  <r>
    <n v="673"/>
    <x v="673"/>
    <x v="672"/>
    <n v="100000"/>
    <n v="205"/>
    <x v="2"/>
    <x v="0"/>
    <s v="USD"/>
    <n v="1409602217"/>
    <x v="673"/>
    <x v="0"/>
    <n v="3"/>
    <x v="1"/>
    <x v="8"/>
    <n v="0"/>
    <n v="68.33"/>
    <x v="2"/>
    <x v="8"/>
  </r>
  <r>
    <n v="674"/>
    <x v="674"/>
    <x v="673"/>
    <n v="50000"/>
    <n v="15"/>
    <x v="2"/>
    <x v="0"/>
    <s v="USD"/>
    <n v="1407811627"/>
    <x v="674"/>
    <x v="0"/>
    <n v="2"/>
    <x v="1"/>
    <x v="8"/>
    <n v="0"/>
    <n v="7.5"/>
    <x v="2"/>
    <x v="8"/>
  </r>
  <r>
    <n v="675"/>
    <x v="675"/>
    <x v="674"/>
    <n v="6000"/>
    <n v="891"/>
    <x v="2"/>
    <x v="0"/>
    <s v="USD"/>
    <n v="1420095540"/>
    <x v="675"/>
    <x v="0"/>
    <n v="26"/>
    <x v="1"/>
    <x v="8"/>
    <n v="15"/>
    <n v="34.270000000000003"/>
    <x v="2"/>
    <x v="8"/>
  </r>
  <r>
    <n v="676"/>
    <x v="676"/>
    <x v="675"/>
    <n v="100000"/>
    <n v="1471"/>
    <x v="2"/>
    <x v="5"/>
    <s v="CAD"/>
    <n v="1423333581"/>
    <x v="676"/>
    <x v="0"/>
    <n v="24"/>
    <x v="1"/>
    <x v="8"/>
    <n v="1"/>
    <n v="61.29"/>
    <x v="2"/>
    <x v="8"/>
  </r>
  <r>
    <n v="677"/>
    <x v="677"/>
    <x v="676"/>
    <n v="50000"/>
    <n v="12792"/>
    <x v="2"/>
    <x v="13"/>
    <s v="EUR"/>
    <n v="1467106895"/>
    <x v="677"/>
    <x v="0"/>
    <n v="96"/>
    <x v="1"/>
    <x v="8"/>
    <n v="26"/>
    <n v="133.25"/>
    <x v="2"/>
    <x v="8"/>
  </r>
  <r>
    <n v="678"/>
    <x v="678"/>
    <x v="677"/>
    <n v="29000"/>
    <n v="1108"/>
    <x v="2"/>
    <x v="0"/>
    <s v="USD"/>
    <n v="1463821338"/>
    <x v="678"/>
    <x v="0"/>
    <n v="17"/>
    <x v="1"/>
    <x v="8"/>
    <n v="4"/>
    <n v="65.180000000000007"/>
    <x v="2"/>
    <x v="8"/>
  </r>
  <r>
    <n v="679"/>
    <x v="679"/>
    <x v="678"/>
    <n v="57000"/>
    <n v="8827"/>
    <x v="2"/>
    <x v="0"/>
    <s v="USD"/>
    <n v="1472920909"/>
    <x v="679"/>
    <x v="0"/>
    <n v="94"/>
    <x v="1"/>
    <x v="8"/>
    <n v="15"/>
    <n v="93.9"/>
    <x v="2"/>
    <x v="8"/>
  </r>
  <r>
    <n v="680"/>
    <x v="680"/>
    <x v="679"/>
    <n v="75000"/>
    <n v="19434"/>
    <x v="2"/>
    <x v="0"/>
    <s v="USD"/>
    <n v="1410955331"/>
    <x v="680"/>
    <x v="0"/>
    <n v="129"/>
    <x v="1"/>
    <x v="8"/>
    <n v="26"/>
    <n v="150.65"/>
    <x v="2"/>
    <x v="8"/>
  </r>
  <r>
    <n v="681"/>
    <x v="681"/>
    <x v="680"/>
    <n v="2500"/>
    <n v="1"/>
    <x v="2"/>
    <x v="0"/>
    <s v="USD"/>
    <n v="1477509604"/>
    <x v="681"/>
    <x v="0"/>
    <n v="1"/>
    <x v="1"/>
    <x v="8"/>
    <n v="0"/>
    <n v="1"/>
    <x v="2"/>
    <x v="8"/>
  </r>
  <r>
    <n v="682"/>
    <x v="682"/>
    <x v="681"/>
    <n v="50000"/>
    <n v="53"/>
    <x v="2"/>
    <x v="0"/>
    <s v="USD"/>
    <n v="1489512122"/>
    <x v="682"/>
    <x v="0"/>
    <n v="4"/>
    <x v="1"/>
    <x v="8"/>
    <n v="0"/>
    <n v="13.25"/>
    <x v="2"/>
    <x v="8"/>
  </r>
  <r>
    <n v="683"/>
    <x v="683"/>
    <x v="682"/>
    <n v="35000"/>
    <n v="298"/>
    <x v="2"/>
    <x v="0"/>
    <s v="USD"/>
    <n v="1477949764"/>
    <x v="683"/>
    <x v="0"/>
    <n v="3"/>
    <x v="1"/>
    <x v="8"/>
    <n v="1"/>
    <n v="99.33"/>
    <x v="2"/>
    <x v="8"/>
  </r>
  <r>
    <n v="684"/>
    <x v="684"/>
    <x v="683"/>
    <n v="320000"/>
    <n v="23948"/>
    <x v="2"/>
    <x v="0"/>
    <s v="USD"/>
    <n v="1406257200"/>
    <x v="684"/>
    <x v="0"/>
    <n v="135"/>
    <x v="1"/>
    <x v="8"/>
    <n v="7"/>
    <n v="177.39"/>
    <x v="2"/>
    <x v="8"/>
  </r>
  <r>
    <n v="685"/>
    <x v="685"/>
    <x v="684"/>
    <n v="2000"/>
    <n v="553"/>
    <x v="2"/>
    <x v="0"/>
    <s v="USD"/>
    <n v="1421095672"/>
    <x v="685"/>
    <x v="0"/>
    <n v="10"/>
    <x v="1"/>
    <x v="8"/>
    <n v="28"/>
    <n v="55.3"/>
    <x v="2"/>
    <x v="8"/>
  </r>
  <r>
    <n v="686"/>
    <x v="686"/>
    <x v="685"/>
    <n v="500000"/>
    <n v="0"/>
    <x v="2"/>
    <x v="13"/>
    <s v="EUR"/>
    <n v="1438618170"/>
    <x v="686"/>
    <x v="0"/>
    <n v="0"/>
    <x v="1"/>
    <x v="8"/>
    <n v="0"/>
    <e v="#DIV/0!"/>
    <x v="2"/>
    <x v="8"/>
  </r>
  <r>
    <n v="687"/>
    <x v="687"/>
    <x v="686"/>
    <n v="100000"/>
    <n v="3550"/>
    <x v="2"/>
    <x v="14"/>
    <s v="MXN"/>
    <n v="1486317653"/>
    <x v="687"/>
    <x v="0"/>
    <n v="6"/>
    <x v="1"/>
    <x v="8"/>
    <n v="4"/>
    <n v="591.66999999999996"/>
    <x v="2"/>
    <x v="8"/>
  </r>
  <r>
    <n v="688"/>
    <x v="688"/>
    <x v="687"/>
    <n v="20000"/>
    <n v="14598"/>
    <x v="2"/>
    <x v="0"/>
    <s v="USD"/>
    <n v="1444876253"/>
    <x v="688"/>
    <x v="0"/>
    <n v="36"/>
    <x v="1"/>
    <x v="8"/>
    <n v="73"/>
    <n v="405.5"/>
    <x v="2"/>
    <x v="8"/>
  </r>
  <r>
    <n v="689"/>
    <x v="689"/>
    <x v="688"/>
    <n v="200000"/>
    <n v="115297.5"/>
    <x v="2"/>
    <x v="0"/>
    <s v="USD"/>
    <n v="1481173140"/>
    <x v="689"/>
    <x v="0"/>
    <n v="336"/>
    <x v="1"/>
    <x v="8"/>
    <n v="58"/>
    <n v="343.15"/>
    <x v="2"/>
    <x v="8"/>
  </r>
  <r>
    <n v="690"/>
    <x v="690"/>
    <x v="689"/>
    <n v="20000"/>
    <n v="2468"/>
    <x v="2"/>
    <x v="0"/>
    <s v="USD"/>
    <n v="1473400800"/>
    <x v="690"/>
    <x v="0"/>
    <n v="34"/>
    <x v="1"/>
    <x v="8"/>
    <n v="12"/>
    <n v="72.59"/>
    <x v="2"/>
    <x v="8"/>
  </r>
  <r>
    <n v="691"/>
    <x v="691"/>
    <x v="690"/>
    <n v="50000"/>
    <n v="260"/>
    <x v="2"/>
    <x v="0"/>
    <s v="USD"/>
    <n v="1435711246"/>
    <x v="691"/>
    <x v="0"/>
    <n v="10"/>
    <x v="1"/>
    <x v="8"/>
    <n v="1"/>
    <n v="26"/>
    <x v="2"/>
    <x v="8"/>
  </r>
  <r>
    <n v="692"/>
    <x v="692"/>
    <x v="691"/>
    <n v="20000"/>
    <n v="1306"/>
    <x v="2"/>
    <x v="1"/>
    <s v="GBP"/>
    <n v="1482397263"/>
    <x v="692"/>
    <x v="0"/>
    <n v="201"/>
    <x v="1"/>
    <x v="8"/>
    <n v="7"/>
    <n v="6.5"/>
    <x v="2"/>
    <x v="8"/>
  </r>
  <r>
    <n v="693"/>
    <x v="693"/>
    <x v="692"/>
    <n v="100000"/>
    <n v="35338"/>
    <x v="2"/>
    <x v="0"/>
    <s v="USD"/>
    <n v="1430421827"/>
    <x v="693"/>
    <x v="0"/>
    <n v="296"/>
    <x v="1"/>
    <x v="8"/>
    <n v="35"/>
    <n v="119.39"/>
    <x v="2"/>
    <x v="8"/>
  </r>
  <r>
    <n v="694"/>
    <x v="694"/>
    <x v="693"/>
    <n v="150000"/>
    <n v="590"/>
    <x v="2"/>
    <x v="0"/>
    <s v="USD"/>
    <n v="1485964559"/>
    <x v="694"/>
    <x v="0"/>
    <n v="7"/>
    <x v="1"/>
    <x v="8"/>
    <n v="0"/>
    <n v="84.29"/>
    <x v="2"/>
    <x v="8"/>
  </r>
  <r>
    <n v="695"/>
    <x v="695"/>
    <x v="694"/>
    <n v="60000"/>
    <n v="636"/>
    <x v="2"/>
    <x v="0"/>
    <s v="USD"/>
    <n v="1414758620"/>
    <x v="695"/>
    <x v="0"/>
    <n v="7"/>
    <x v="1"/>
    <x v="8"/>
    <n v="1"/>
    <n v="90.86"/>
    <x v="2"/>
    <x v="8"/>
  </r>
  <r>
    <n v="696"/>
    <x v="696"/>
    <x v="695"/>
    <n v="175000"/>
    <n v="1"/>
    <x v="2"/>
    <x v="9"/>
    <s v="EUR"/>
    <n v="1406326502"/>
    <x v="696"/>
    <x v="0"/>
    <n v="1"/>
    <x v="1"/>
    <x v="8"/>
    <n v="0"/>
    <n v="1"/>
    <x v="2"/>
    <x v="8"/>
  </r>
  <r>
    <n v="697"/>
    <x v="697"/>
    <x v="696"/>
    <n v="5000"/>
    <n v="2319"/>
    <x v="2"/>
    <x v="12"/>
    <s v="EUR"/>
    <n v="1454502789"/>
    <x v="697"/>
    <x v="0"/>
    <n v="114"/>
    <x v="1"/>
    <x v="8"/>
    <n v="46"/>
    <n v="20.34"/>
    <x v="2"/>
    <x v="8"/>
  </r>
  <r>
    <n v="698"/>
    <x v="698"/>
    <x v="697"/>
    <n v="100000"/>
    <n v="15390"/>
    <x v="2"/>
    <x v="0"/>
    <s v="USD"/>
    <n v="1411005600"/>
    <x v="698"/>
    <x v="0"/>
    <n v="29"/>
    <x v="1"/>
    <x v="8"/>
    <n v="15"/>
    <n v="530.69000000000005"/>
    <x v="2"/>
    <x v="8"/>
  </r>
  <r>
    <n v="699"/>
    <x v="699"/>
    <x v="698"/>
    <n v="130000"/>
    <n v="107148.74"/>
    <x v="2"/>
    <x v="0"/>
    <s v="USD"/>
    <n v="1385136000"/>
    <x v="699"/>
    <x v="0"/>
    <n v="890"/>
    <x v="1"/>
    <x v="8"/>
    <n v="82"/>
    <n v="120.39"/>
    <x v="2"/>
    <x v="8"/>
  </r>
  <r>
    <n v="700"/>
    <x v="700"/>
    <x v="699"/>
    <n v="15000"/>
    <n v="403"/>
    <x v="2"/>
    <x v="3"/>
    <s v="EUR"/>
    <n v="1484065881"/>
    <x v="700"/>
    <x v="0"/>
    <n v="31"/>
    <x v="1"/>
    <x v="8"/>
    <n v="3"/>
    <n v="13"/>
    <x v="2"/>
    <x v="8"/>
  </r>
  <r>
    <n v="701"/>
    <x v="701"/>
    <x v="700"/>
    <n v="23000"/>
    <n v="6118"/>
    <x v="2"/>
    <x v="1"/>
    <s v="GBP"/>
    <n v="1406130880"/>
    <x v="701"/>
    <x v="0"/>
    <n v="21"/>
    <x v="1"/>
    <x v="8"/>
    <n v="27"/>
    <n v="291.33"/>
    <x v="2"/>
    <x v="8"/>
  </r>
  <r>
    <n v="702"/>
    <x v="702"/>
    <x v="701"/>
    <n v="15000"/>
    <n v="4622.01"/>
    <x v="2"/>
    <x v="0"/>
    <s v="USD"/>
    <n v="1480011987"/>
    <x v="702"/>
    <x v="0"/>
    <n v="37"/>
    <x v="1"/>
    <x v="8"/>
    <n v="31"/>
    <n v="124.92"/>
    <x v="2"/>
    <x v="8"/>
  </r>
  <r>
    <n v="703"/>
    <x v="703"/>
    <x v="702"/>
    <n v="15000"/>
    <n v="837"/>
    <x v="2"/>
    <x v="0"/>
    <s v="USD"/>
    <n v="1485905520"/>
    <x v="703"/>
    <x v="0"/>
    <n v="7"/>
    <x v="1"/>
    <x v="8"/>
    <n v="6"/>
    <n v="119.57"/>
    <x v="2"/>
    <x v="8"/>
  </r>
  <r>
    <n v="704"/>
    <x v="704"/>
    <x v="703"/>
    <n v="55000"/>
    <n v="481"/>
    <x v="2"/>
    <x v="5"/>
    <s v="CAD"/>
    <n v="1487565468"/>
    <x v="704"/>
    <x v="0"/>
    <n v="4"/>
    <x v="1"/>
    <x v="8"/>
    <n v="1"/>
    <n v="120.25"/>
    <x v="2"/>
    <x v="8"/>
  </r>
  <r>
    <n v="705"/>
    <x v="705"/>
    <x v="704"/>
    <n v="100000"/>
    <n v="977"/>
    <x v="2"/>
    <x v="9"/>
    <s v="EUR"/>
    <n v="1484999278"/>
    <x v="705"/>
    <x v="0"/>
    <n v="5"/>
    <x v="1"/>
    <x v="8"/>
    <n v="1"/>
    <n v="195.4"/>
    <x v="2"/>
    <x v="8"/>
  </r>
  <r>
    <n v="706"/>
    <x v="706"/>
    <x v="705"/>
    <n v="100000"/>
    <n v="0"/>
    <x v="2"/>
    <x v="3"/>
    <s v="EUR"/>
    <n v="1481740740"/>
    <x v="706"/>
    <x v="0"/>
    <n v="0"/>
    <x v="1"/>
    <x v="8"/>
    <n v="0"/>
    <e v="#DIV/0!"/>
    <x v="2"/>
    <x v="8"/>
  </r>
  <r>
    <n v="707"/>
    <x v="707"/>
    <x v="706"/>
    <n v="68000"/>
    <n v="53670.6"/>
    <x v="2"/>
    <x v="1"/>
    <s v="GBP"/>
    <n v="1483286127"/>
    <x v="707"/>
    <x v="0"/>
    <n v="456"/>
    <x v="1"/>
    <x v="8"/>
    <n v="79"/>
    <n v="117.7"/>
    <x v="2"/>
    <x v="8"/>
  </r>
  <r>
    <n v="708"/>
    <x v="708"/>
    <x v="707"/>
    <n v="40000"/>
    <n v="8837"/>
    <x v="2"/>
    <x v="1"/>
    <s v="GBP"/>
    <n v="1410616600"/>
    <x v="708"/>
    <x v="0"/>
    <n v="369"/>
    <x v="1"/>
    <x v="8"/>
    <n v="22"/>
    <n v="23.95"/>
    <x v="2"/>
    <x v="8"/>
  </r>
  <r>
    <n v="709"/>
    <x v="709"/>
    <x v="708"/>
    <n v="15000"/>
    <n v="61"/>
    <x v="2"/>
    <x v="0"/>
    <s v="USD"/>
    <n v="1417741159"/>
    <x v="709"/>
    <x v="0"/>
    <n v="2"/>
    <x v="1"/>
    <x v="8"/>
    <n v="0"/>
    <n v="30.5"/>
    <x v="2"/>
    <x v="8"/>
  </r>
  <r>
    <n v="710"/>
    <x v="710"/>
    <x v="709"/>
    <n v="1200"/>
    <n v="0"/>
    <x v="2"/>
    <x v="5"/>
    <s v="CAD"/>
    <n v="1408495440"/>
    <x v="710"/>
    <x v="0"/>
    <n v="0"/>
    <x v="1"/>
    <x v="8"/>
    <n v="0"/>
    <e v="#DIV/0!"/>
    <x v="2"/>
    <x v="8"/>
  </r>
  <r>
    <n v="711"/>
    <x v="711"/>
    <x v="710"/>
    <n v="100000"/>
    <n v="33791"/>
    <x v="2"/>
    <x v="9"/>
    <s v="EUR"/>
    <n v="1481716868"/>
    <x v="711"/>
    <x v="0"/>
    <n v="338"/>
    <x v="1"/>
    <x v="8"/>
    <n v="34"/>
    <n v="99.97"/>
    <x v="2"/>
    <x v="8"/>
  </r>
  <r>
    <n v="712"/>
    <x v="712"/>
    <x v="711"/>
    <n v="48500"/>
    <n v="105"/>
    <x v="2"/>
    <x v="0"/>
    <s v="USD"/>
    <n v="1455466832"/>
    <x v="712"/>
    <x v="0"/>
    <n v="4"/>
    <x v="1"/>
    <x v="8"/>
    <n v="0"/>
    <n v="26.25"/>
    <x v="2"/>
    <x v="8"/>
  </r>
  <r>
    <n v="713"/>
    <x v="713"/>
    <x v="712"/>
    <n v="25000"/>
    <n v="199"/>
    <x v="2"/>
    <x v="13"/>
    <s v="EUR"/>
    <n v="1465130532"/>
    <x v="713"/>
    <x v="0"/>
    <n v="1"/>
    <x v="1"/>
    <x v="8"/>
    <n v="1"/>
    <n v="199"/>
    <x v="2"/>
    <x v="8"/>
  </r>
  <r>
    <n v="714"/>
    <x v="714"/>
    <x v="713"/>
    <n v="15000"/>
    <n v="2249"/>
    <x v="2"/>
    <x v="0"/>
    <s v="USD"/>
    <n v="1488308082"/>
    <x v="714"/>
    <x v="0"/>
    <n v="28"/>
    <x v="1"/>
    <x v="8"/>
    <n v="15"/>
    <n v="80.319999999999993"/>
    <x v="2"/>
    <x v="8"/>
  </r>
  <r>
    <n v="715"/>
    <x v="715"/>
    <x v="714"/>
    <n v="27500"/>
    <n v="1389"/>
    <x v="2"/>
    <x v="0"/>
    <s v="USD"/>
    <n v="1446693040"/>
    <x v="715"/>
    <x v="0"/>
    <n v="12"/>
    <x v="1"/>
    <x v="8"/>
    <n v="5"/>
    <n v="115.75"/>
    <x v="2"/>
    <x v="8"/>
  </r>
  <r>
    <n v="716"/>
    <x v="716"/>
    <x v="715"/>
    <n v="7000"/>
    <n v="715"/>
    <x v="2"/>
    <x v="0"/>
    <s v="USD"/>
    <n v="1417392000"/>
    <x v="716"/>
    <x v="0"/>
    <n v="16"/>
    <x v="1"/>
    <x v="8"/>
    <n v="10"/>
    <n v="44.69"/>
    <x v="2"/>
    <x v="8"/>
  </r>
  <r>
    <n v="717"/>
    <x v="717"/>
    <x v="716"/>
    <n v="100000"/>
    <n v="305"/>
    <x v="2"/>
    <x v="0"/>
    <s v="USD"/>
    <n v="1409949002"/>
    <x v="717"/>
    <x v="0"/>
    <n v="4"/>
    <x v="1"/>
    <x v="8"/>
    <n v="0"/>
    <n v="76.25"/>
    <x v="2"/>
    <x v="8"/>
  </r>
  <r>
    <n v="718"/>
    <x v="718"/>
    <x v="717"/>
    <n v="12000"/>
    <n v="90"/>
    <x v="2"/>
    <x v="0"/>
    <s v="USD"/>
    <n v="1487397540"/>
    <x v="718"/>
    <x v="0"/>
    <n v="4"/>
    <x v="1"/>
    <x v="8"/>
    <n v="1"/>
    <n v="22.5"/>
    <x v="2"/>
    <x v="8"/>
  </r>
  <r>
    <n v="719"/>
    <x v="719"/>
    <x v="718"/>
    <n v="15000"/>
    <n v="194"/>
    <x v="2"/>
    <x v="0"/>
    <s v="USD"/>
    <n v="1456189076"/>
    <x v="719"/>
    <x v="0"/>
    <n v="10"/>
    <x v="1"/>
    <x v="8"/>
    <n v="1"/>
    <n v="19.399999999999999"/>
    <x v="2"/>
    <x v="8"/>
  </r>
  <r>
    <n v="720"/>
    <x v="720"/>
    <x v="719"/>
    <n v="1900"/>
    <n v="2735"/>
    <x v="0"/>
    <x v="0"/>
    <s v="USD"/>
    <n v="1327851291"/>
    <x v="720"/>
    <x v="0"/>
    <n v="41"/>
    <x v="0"/>
    <x v="9"/>
    <n v="144"/>
    <n v="66.709999999999994"/>
    <x v="3"/>
    <x v="9"/>
  </r>
  <r>
    <n v="721"/>
    <x v="721"/>
    <x v="720"/>
    <n v="8200"/>
    <n v="10013"/>
    <x v="0"/>
    <x v="0"/>
    <s v="USD"/>
    <n v="1406900607"/>
    <x v="721"/>
    <x v="0"/>
    <n v="119"/>
    <x v="0"/>
    <x v="9"/>
    <n v="122"/>
    <n v="84.14"/>
    <x v="3"/>
    <x v="9"/>
  </r>
  <r>
    <n v="722"/>
    <x v="722"/>
    <x v="721"/>
    <n v="25000"/>
    <n v="33006"/>
    <x v="0"/>
    <x v="0"/>
    <s v="USD"/>
    <n v="1333909178"/>
    <x v="722"/>
    <x v="0"/>
    <n v="153"/>
    <x v="0"/>
    <x v="9"/>
    <n v="132"/>
    <n v="215.73"/>
    <x v="3"/>
    <x v="9"/>
  </r>
  <r>
    <n v="723"/>
    <x v="723"/>
    <x v="722"/>
    <n v="5000"/>
    <n v="5469"/>
    <x v="0"/>
    <x v="0"/>
    <s v="USD"/>
    <n v="1438228740"/>
    <x v="723"/>
    <x v="0"/>
    <n v="100"/>
    <x v="0"/>
    <x v="9"/>
    <n v="109"/>
    <n v="54.69"/>
    <x v="3"/>
    <x v="9"/>
  </r>
  <r>
    <n v="724"/>
    <x v="724"/>
    <x v="723"/>
    <n v="7000"/>
    <n v="7383.01"/>
    <x v="0"/>
    <x v="0"/>
    <s v="USD"/>
    <n v="1309447163"/>
    <x v="724"/>
    <x v="0"/>
    <n v="143"/>
    <x v="0"/>
    <x v="9"/>
    <n v="105"/>
    <n v="51.63"/>
    <x v="3"/>
    <x v="9"/>
  </r>
  <r>
    <n v="725"/>
    <x v="725"/>
    <x v="724"/>
    <n v="20000"/>
    <n v="20070"/>
    <x v="0"/>
    <x v="0"/>
    <s v="USD"/>
    <n v="1450018912"/>
    <x v="725"/>
    <x v="0"/>
    <n v="140"/>
    <x v="0"/>
    <x v="9"/>
    <n v="100"/>
    <n v="143.36000000000001"/>
    <x v="3"/>
    <x v="9"/>
  </r>
  <r>
    <n v="726"/>
    <x v="726"/>
    <x v="725"/>
    <n v="2500"/>
    <n v="2535"/>
    <x v="0"/>
    <x v="0"/>
    <s v="USD"/>
    <n v="1365728487"/>
    <x v="726"/>
    <x v="0"/>
    <n v="35"/>
    <x v="0"/>
    <x v="9"/>
    <n v="101"/>
    <n v="72.430000000000007"/>
    <x v="3"/>
    <x v="9"/>
  </r>
  <r>
    <n v="727"/>
    <x v="727"/>
    <x v="726"/>
    <n v="3500"/>
    <n v="5443"/>
    <x v="0"/>
    <x v="0"/>
    <s v="USD"/>
    <n v="1358198400"/>
    <x v="727"/>
    <x v="0"/>
    <n v="149"/>
    <x v="0"/>
    <x v="9"/>
    <n v="156"/>
    <n v="36.53"/>
    <x v="3"/>
    <x v="9"/>
  </r>
  <r>
    <n v="728"/>
    <x v="728"/>
    <x v="727"/>
    <n v="7500"/>
    <n v="7917.45"/>
    <x v="0"/>
    <x v="0"/>
    <s v="USD"/>
    <n v="1313957157"/>
    <x v="728"/>
    <x v="0"/>
    <n v="130"/>
    <x v="0"/>
    <x v="9"/>
    <n v="106"/>
    <n v="60.9"/>
    <x v="3"/>
    <x v="9"/>
  </r>
  <r>
    <n v="729"/>
    <x v="729"/>
    <x v="728"/>
    <n v="4000"/>
    <n v="5226"/>
    <x v="0"/>
    <x v="0"/>
    <s v="USD"/>
    <n v="1348028861"/>
    <x v="729"/>
    <x v="0"/>
    <n v="120"/>
    <x v="0"/>
    <x v="9"/>
    <n v="131"/>
    <n v="43.55"/>
    <x v="3"/>
    <x v="9"/>
  </r>
  <r>
    <n v="730"/>
    <x v="730"/>
    <x v="729"/>
    <n v="20000"/>
    <n v="26438"/>
    <x v="0"/>
    <x v="0"/>
    <s v="USD"/>
    <n v="1323280391"/>
    <x v="730"/>
    <x v="0"/>
    <n v="265"/>
    <x v="0"/>
    <x v="9"/>
    <n v="132"/>
    <n v="99.77"/>
    <x v="3"/>
    <x v="9"/>
  </r>
  <r>
    <n v="731"/>
    <x v="731"/>
    <x v="730"/>
    <n v="5000"/>
    <n v="6300"/>
    <x v="0"/>
    <x v="0"/>
    <s v="USD"/>
    <n v="1327212000"/>
    <x v="731"/>
    <x v="0"/>
    <n v="71"/>
    <x v="0"/>
    <x v="9"/>
    <n v="126"/>
    <n v="88.73"/>
    <x v="3"/>
    <x v="9"/>
  </r>
  <r>
    <n v="732"/>
    <x v="732"/>
    <x v="731"/>
    <n v="40"/>
    <n v="64"/>
    <x v="0"/>
    <x v="1"/>
    <s v="GBP"/>
    <n v="1380449461"/>
    <x v="732"/>
    <x v="0"/>
    <n v="13"/>
    <x v="0"/>
    <x v="9"/>
    <n v="160"/>
    <n v="4.92"/>
    <x v="3"/>
    <x v="9"/>
  </r>
  <r>
    <n v="733"/>
    <x v="733"/>
    <x v="732"/>
    <n v="2500"/>
    <n v="3012"/>
    <x v="0"/>
    <x v="1"/>
    <s v="GBP"/>
    <n v="1387533892"/>
    <x v="733"/>
    <x v="0"/>
    <n v="169"/>
    <x v="0"/>
    <x v="9"/>
    <n v="120"/>
    <n v="17.82"/>
    <x v="3"/>
    <x v="9"/>
  </r>
  <r>
    <n v="734"/>
    <x v="734"/>
    <x v="733"/>
    <n v="8500"/>
    <n v="10670"/>
    <x v="0"/>
    <x v="5"/>
    <s v="CAD"/>
    <n v="1431147600"/>
    <x v="734"/>
    <x v="0"/>
    <n v="57"/>
    <x v="0"/>
    <x v="9"/>
    <n v="126"/>
    <n v="187.19"/>
    <x v="3"/>
    <x v="9"/>
  </r>
  <r>
    <n v="735"/>
    <x v="735"/>
    <x v="734"/>
    <n v="47000"/>
    <n v="53771"/>
    <x v="0"/>
    <x v="0"/>
    <s v="USD"/>
    <n v="1417653540"/>
    <x v="735"/>
    <x v="0"/>
    <n v="229"/>
    <x v="0"/>
    <x v="9"/>
    <n v="114"/>
    <n v="234.81"/>
    <x v="3"/>
    <x v="9"/>
  </r>
  <r>
    <n v="736"/>
    <x v="736"/>
    <x v="735"/>
    <n v="3600"/>
    <n v="11345"/>
    <x v="0"/>
    <x v="0"/>
    <s v="USD"/>
    <n v="1385009940"/>
    <x v="736"/>
    <x v="0"/>
    <n v="108"/>
    <x v="0"/>
    <x v="9"/>
    <n v="315"/>
    <n v="105.05"/>
    <x v="3"/>
    <x v="9"/>
  </r>
  <r>
    <n v="737"/>
    <x v="737"/>
    <x v="736"/>
    <n v="5000"/>
    <n v="6120"/>
    <x v="0"/>
    <x v="0"/>
    <s v="USD"/>
    <n v="1392408000"/>
    <x v="737"/>
    <x v="0"/>
    <n v="108"/>
    <x v="0"/>
    <x v="9"/>
    <n v="122"/>
    <n v="56.67"/>
    <x v="3"/>
    <x v="9"/>
  </r>
  <r>
    <n v="738"/>
    <x v="738"/>
    <x v="737"/>
    <n v="1500"/>
    <n v="1601"/>
    <x v="0"/>
    <x v="0"/>
    <s v="USD"/>
    <n v="1417409940"/>
    <x v="738"/>
    <x v="0"/>
    <n v="41"/>
    <x v="0"/>
    <x v="9"/>
    <n v="107"/>
    <n v="39.049999999999997"/>
    <x v="3"/>
    <x v="9"/>
  </r>
  <r>
    <n v="739"/>
    <x v="739"/>
    <x v="738"/>
    <n v="6000"/>
    <n v="9500"/>
    <x v="0"/>
    <x v="0"/>
    <s v="USD"/>
    <n v="1407758629"/>
    <x v="739"/>
    <x v="0"/>
    <n v="139"/>
    <x v="0"/>
    <x v="9"/>
    <n v="158"/>
    <n v="68.349999999999994"/>
    <x v="3"/>
    <x v="9"/>
  </r>
  <r>
    <n v="740"/>
    <x v="740"/>
    <x v="739"/>
    <n v="3000"/>
    <n v="3222"/>
    <x v="0"/>
    <x v="0"/>
    <s v="USD"/>
    <n v="1434857482"/>
    <x v="740"/>
    <x v="0"/>
    <n v="19"/>
    <x v="0"/>
    <x v="9"/>
    <n v="107"/>
    <n v="169.58"/>
    <x v="3"/>
    <x v="9"/>
  </r>
  <r>
    <n v="741"/>
    <x v="741"/>
    <x v="740"/>
    <n v="13000"/>
    <n v="13293.8"/>
    <x v="0"/>
    <x v="0"/>
    <s v="USD"/>
    <n v="1370964806"/>
    <x v="741"/>
    <x v="0"/>
    <n v="94"/>
    <x v="0"/>
    <x v="9"/>
    <n v="102"/>
    <n v="141.41999999999999"/>
    <x v="3"/>
    <x v="9"/>
  </r>
  <r>
    <n v="742"/>
    <x v="742"/>
    <x v="741"/>
    <n v="1400"/>
    <n v="1550"/>
    <x v="0"/>
    <x v="0"/>
    <s v="USD"/>
    <n v="1395435712"/>
    <x v="742"/>
    <x v="0"/>
    <n v="23"/>
    <x v="0"/>
    <x v="9"/>
    <n v="111"/>
    <n v="67.39"/>
    <x v="3"/>
    <x v="9"/>
  </r>
  <r>
    <n v="743"/>
    <x v="743"/>
    <x v="742"/>
    <n v="550"/>
    <n v="814"/>
    <x v="0"/>
    <x v="0"/>
    <s v="USD"/>
    <n v="1334610000"/>
    <x v="743"/>
    <x v="0"/>
    <n v="15"/>
    <x v="0"/>
    <x v="9"/>
    <n v="148"/>
    <n v="54.27"/>
    <x v="3"/>
    <x v="9"/>
  </r>
  <r>
    <n v="744"/>
    <x v="744"/>
    <x v="743"/>
    <n v="5000"/>
    <n v="5116"/>
    <x v="0"/>
    <x v="0"/>
    <s v="USD"/>
    <n v="1355439503"/>
    <x v="744"/>
    <x v="0"/>
    <n v="62"/>
    <x v="0"/>
    <x v="9"/>
    <n v="102"/>
    <n v="82.52"/>
    <x v="3"/>
    <x v="9"/>
  </r>
  <r>
    <n v="745"/>
    <x v="745"/>
    <x v="744"/>
    <n v="2220"/>
    <n v="3976"/>
    <x v="0"/>
    <x v="0"/>
    <s v="USD"/>
    <n v="1367588645"/>
    <x v="745"/>
    <x v="0"/>
    <n v="74"/>
    <x v="0"/>
    <x v="9"/>
    <n v="179"/>
    <n v="53.73"/>
    <x v="3"/>
    <x v="9"/>
  </r>
  <r>
    <n v="746"/>
    <x v="746"/>
    <x v="745"/>
    <n v="2987"/>
    <n v="3318"/>
    <x v="0"/>
    <x v="0"/>
    <s v="USD"/>
    <n v="1348372740"/>
    <x v="746"/>
    <x v="0"/>
    <n v="97"/>
    <x v="0"/>
    <x v="9"/>
    <n v="111"/>
    <n v="34.21"/>
    <x v="3"/>
    <x v="9"/>
  </r>
  <r>
    <n v="747"/>
    <x v="747"/>
    <x v="746"/>
    <n v="7000"/>
    <n v="7003"/>
    <x v="0"/>
    <x v="9"/>
    <s v="EUR"/>
    <n v="1421319240"/>
    <x v="747"/>
    <x v="0"/>
    <n v="55"/>
    <x v="0"/>
    <x v="9"/>
    <n v="100"/>
    <n v="127.33"/>
    <x v="3"/>
    <x v="9"/>
  </r>
  <r>
    <n v="748"/>
    <x v="748"/>
    <x v="747"/>
    <n v="2000"/>
    <n v="2005"/>
    <x v="0"/>
    <x v="0"/>
    <s v="USD"/>
    <n v="1407701966"/>
    <x v="748"/>
    <x v="0"/>
    <n v="44"/>
    <x v="0"/>
    <x v="9"/>
    <n v="100"/>
    <n v="45.57"/>
    <x v="3"/>
    <x v="9"/>
  </r>
  <r>
    <n v="749"/>
    <x v="749"/>
    <x v="748"/>
    <n v="10000"/>
    <n v="10556"/>
    <x v="0"/>
    <x v="0"/>
    <s v="USD"/>
    <n v="1485642930"/>
    <x v="749"/>
    <x v="0"/>
    <n v="110"/>
    <x v="0"/>
    <x v="9"/>
    <n v="106"/>
    <n v="95.96"/>
    <x v="3"/>
    <x v="9"/>
  </r>
  <r>
    <n v="750"/>
    <x v="750"/>
    <x v="749"/>
    <n v="4444"/>
    <n v="4559"/>
    <x v="0"/>
    <x v="0"/>
    <s v="USD"/>
    <n v="1361739872"/>
    <x v="750"/>
    <x v="0"/>
    <n v="59"/>
    <x v="0"/>
    <x v="9"/>
    <n v="103"/>
    <n v="77.27"/>
    <x v="3"/>
    <x v="9"/>
  </r>
  <r>
    <n v="751"/>
    <x v="751"/>
    <x v="750"/>
    <n v="3000"/>
    <n v="3555"/>
    <x v="0"/>
    <x v="0"/>
    <s v="USD"/>
    <n v="1312470475"/>
    <x v="751"/>
    <x v="0"/>
    <n v="62"/>
    <x v="0"/>
    <x v="9"/>
    <n v="119"/>
    <n v="57.34"/>
    <x v="3"/>
    <x v="9"/>
  </r>
  <r>
    <n v="752"/>
    <x v="752"/>
    <x v="751"/>
    <n v="5000"/>
    <n v="5585"/>
    <x v="0"/>
    <x v="2"/>
    <s v="AUD"/>
    <n v="1476615600"/>
    <x v="752"/>
    <x v="0"/>
    <n v="105"/>
    <x v="0"/>
    <x v="9"/>
    <n v="112"/>
    <n v="53.19"/>
    <x v="3"/>
    <x v="9"/>
  </r>
  <r>
    <n v="753"/>
    <x v="753"/>
    <x v="752"/>
    <n v="10000"/>
    <n v="12800"/>
    <x v="0"/>
    <x v="0"/>
    <s v="USD"/>
    <n v="1423922991"/>
    <x v="753"/>
    <x v="0"/>
    <n v="26"/>
    <x v="0"/>
    <x v="9"/>
    <n v="128"/>
    <n v="492.31"/>
    <x v="3"/>
    <x v="9"/>
  </r>
  <r>
    <n v="754"/>
    <x v="754"/>
    <x v="753"/>
    <n v="2000"/>
    <n v="2075"/>
    <x v="0"/>
    <x v="0"/>
    <s v="USD"/>
    <n v="1357408721"/>
    <x v="754"/>
    <x v="0"/>
    <n v="49"/>
    <x v="0"/>
    <x v="9"/>
    <n v="104"/>
    <n v="42.35"/>
    <x v="3"/>
    <x v="9"/>
  </r>
  <r>
    <n v="755"/>
    <x v="755"/>
    <x v="754"/>
    <n v="2500"/>
    <n v="2547.69"/>
    <x v="0"/>
    <x v="0"/>
    <s v="USD"/>
    <n v="1369010460"/>
    <x v="755"/>
    <x v="0"/>
    <n v="68"/>
    <x v="0"/>
    <x v="9"/>
    <n v="102"/>
    <n v="37.47"/>
    <x v="3"/>
    <x v="9"/>
  </r>
  <r>
    <n v="756"/>
    <x v="756"/>
    <x v="755"/>
    <n v="700"/>
    <n v="824"/>
    <x v="0"/>
    <x v="0"/>
    <s v="USD"/>
    <n v="1303147459"/>
    <x v="756"/>
    <x v="0"/>
    <n v="22"/>
    <x v="0"/>
    <x v="9"/>
    <n v="118"/>
    <n v="37.450000000000003"/>
    <x v="3"/>
    <x v="9"/>
  </r>
  <r>
    <n v="757"/>
    <x v="757"/>
    <x v="756"/>
    <n v="250"/>
    <n v="595"/>
    <x v="0"/>
    <x v="0"/>
    <s v="USD"/>
    <n v="1354756714"/>
    <x v="757"/>
    <x v="0"/>
    <n v="18"/>
    <x v="0"/>
    <x v="9"/>
    <n v="238"/>
    <n v="33.06"/>
    <x v="3"/>
    <x v="9"/>
  </r>
  <r>
    <n v="758"/>
    <x v="758"/>
    <x v="757"/>
    <n v="2500"/>
    <n v="2550"/>
    <x v="0"/>
    <x v="0"/>
    <s v="USD"/>
    <n v="1286568268"/>
    <x v="758"/>
    <x v="0"/>
    <n v="19"/>
    <x v="0"/>
    <x v="9"/>
    <n v="102"/>
    <n v="134.21"/>
    <x v="3"/>
    <x v="9"/>
  </r>
  <r>
    <n v="759"/>
    <x v="759"/>
    <x v="758"/>
    <n v="5000"/>
    <n v="5096"/>
    <x v="0"/>
    <x v="1"/>
    <s v="GBP"/>
    <n v="1404892539"/>
    <x v="759"/>
    <x v="0"/>
    <n v="99"/>
    <x v="0"/>
    <x v="9"/>
    <n v="102"/>
    <n v="51.47"/>
    <x v="3"/>
    <x v="9"/>
  </r>
  <r>
    <n v="760"/>
    <x v="760"/>
    <x v="759"/>
    <n v="2200"/>
    <n v="0"/>
    <x v="2"/>
    <x v="0"/>
    <s v="USD"/>
    <n v="1480188013"/>
    <x v="760"/>
    <x v="0"/>
    <n v="0"/>
    <x v="1"/>
    <x v="10"/>
    <n v="0"/>
    <e v="#DIV/0!"/>
    <x v="3"/>
    <x v="10"/>
  </r>
  <r>
    <n v="761"/>
    <x v="761"/>
    <x v="760"/>
    <n v="5000"/>
    <n v="235"/>
    <x v="2"/>
    <x v="0"/>
    <s v="USD"/>
    <n v="1391364126"/>
    <x v="761"/>
    <x v="0"/>
    <n v="6"/>
    <x v="1"/>
    <x v="10"/>
    <n v="5"/>
    <n v="39.17"/>
    <x v="3"/>
    <x v="10"/>
  </r>
  <r>
    <n v="762"/>
    <x v="762"/>
    <x v="761"/>
    <n v="3500"/>
    <n v="0"/>
    <x v="2"/>
    <x v="14"/>
    <s v="MXN"/>
    <n v="1480831200"/>
    <x v="762"/>
    <x v="0"/>
    <n v="0"/>
    <x v="1"/>
    <x v="10"/>
    <n v="0"/>
    <e v="#DIV/0!"/>
    <x v="3"/>
    <x v="10"/>
  </r>
  <r>
    <n v="763"/>
    <x v="763"/>
    <x v="762"/>
    <n v="4290"/>
    <n v="5"/>
    <x v="2"/>
    <x v="1"/>
    <s v="GBP"/>
    <n v="1376563408"/>
    <x v="763"/>
    <x v="0"/>
    <n v="1"/>
    <x v="1"/>
    <x v="10"/>
    <n v="0"/>
    <n v="5"/>
    <x v="3"/>
    <x v="10"/>
  </r>
  <r>
    <n v="764"/>
    <x v="764"/>
    <x v="763"/>
    <n v="5000"/>
    <n v="0"/>
    <x v="2"/>
    <x v="0"/>
    <s v="USD"/>
    <n v="1441858161"/>
    <x v="764"/>
    <x v="0"/>
    <n v="0"/>
    <x v="1"/>
    <x v="10"/>
    <n v="0"/>
    <e v="#DIV/0!"/>
    <x v="3"/>
    <x v="10"/>
  </r>
  <r>
    <n v="765"/>
    <x v="765"/>
    <x v="764"/>
    <n v="7000"/>
    <n v="2521"/>
    <x v="2"/>
    <x v="0"/>
    <s v="USD"/>
    <n v="1413723684"/>
    <x v="765"/>
    <x v="0"/>
    <n v="44"/>
    <x v="1"/>
    <x v="10"/>
    <n v="36"/>
    <n v="57.3"/>
    <x v="3"/>
    <x v="10"/>
  </r>
  <r>
    <n v="766"/>
    <x v="766"/>
    <x v="765"/>
    <n v="4000"/>
    <n v="0"/>
    <x v="2"/>
    <x v="5"/>
    <s v="CAD"/>
    <n v="1424112483"/>
    <x v="766"/>
    <x v="0"/>
    <n v="0"/>
    <x v="1"/>
    <x v="10"/>
    <n v="0"/>
    <e v="#DIV/0!"/>
    <x v="3"/>
    <x v="10"/>
  </r>
  <r>
    <n v="767"/>
    <x v="767"/>
    <x v="766"/>
    <n v="5000"/>
    <n v="177"/>
    <x v="2"/>
    <x v="0"/>
    <s v="USD"/>
    <n v="1432178810"/>
    <x v="767"/>
    <x v="0"/>
    <n v="3"/>
    <x v="1"/>
    <x v="10"/>
    <n v="4"/>
    <n v="59"/>
    <x v="3"/>
    <x v="10"/>
  </r>
  <r>
    <n v="768"/>
    <x v="768"/>
    <x v="767"/>
    <n v="2500"/>
    <n v="0"/>
    <x v="2"/>
    <x v="0"/>
    <s v="USD"/>
    <n v="1387169890"/>
    <x v="768"/>
    <x v="0"/>
    <n v="0"/>
    <x v="1"/>
    <x v="10"/>
    <n v="0"/>
    <e v="#DIV/0!"/>
    <x v="3"/>
    <x v="10"/>
  </r>
  <r>
    <n v="769"/>
    <x v="769"/>
    <x v="768"/>
    <n v="4000"/>
    <n v="1656"/>
    <x v="2"/>
    <x v="0"/>
    <s v="USD"/>
    <n v="1388102094"/>
    <x v="769"/>
    <x v="0"/>
    <n v="52"/>
    <x v="1"/>
    <x v="10"/>
    <n v="41"/>
    <n v="31.85"/>
    <x v="3"/>
    <x v="10"/>
  </r>
  <r>
    <n v="770"/>
    <x v="770"/>
    <x v="769"/>
    <n v="17500"/>
    <n v="0"/>
    <x v="2"/>
    <x v="0"/>
    <s v="USD"/>
    <n v="1361750369"/>
    <x v="770"/>
    <x v="0"/>
    <n v="0"/>
    <x v="1"/>
    <x v="10"/>
    <n v="0"/>
    <e v="#DIV/0!"/>
    <x v="3"/>
    <x v="10"/>
  </r>
  <r>
    <n v="771"/>
    <x v="771"/>
    <x v="770"/>
    <n v="38000"/>
    <n v="10"/>
    <x v="2"/>
    <x v="0"/>
    <s v="USD"/>
    <n v="1454183202"/>
    <x v="771"/>
    <x v="0"/>
    <n v="1"/>
    <x v="1"/>
    <x v="10"/>
    <n v="0"/>
    <n v="10"/>
    <x v="3"/>
    <x v="10"/>
  </r>
  <r>
    <n v="772"/>
    <x v="772"/>
    <x v="771"/>
    <n v="1500"/>
    <n v="50"/>
    <x v="2"/>
    <x v="0"/>
    <s v="USD"/>
    <n v="1257047940"/>
    <x v="772"/>
    <x v="0"/>
    <n v="1"/>
    <x v="1"/>
    <x v="10"/>
    <n v="3"/>
    <n v="50"/>
    <x v="3"/>
    <x v="10"/>
  </r>
  <r>
    <n v="773"/>
    <x v="773"/>
    <x v="772"/>
    <n v="3759"/>
    <n v="32"/>
    <x v="2"/>
    <x v="1"/>
    <s v="GBP"/>
    <n v="1431298860"/>
    <x v="773"/>
    <x v="0"/>
    <n v="2"/>
    <x v="1"/>
    <x v="10"/>
    <n v="1"/>
    <n v="16"/>
    <x v="3"/>
    <x v="10"/>
  </r>
  <r>
    <n v="774"/>
    <x v="774"/>
    <x v="773"/>
    <n v="500"/>
    <n v="351"/>
    <x v="2"/>
    <x v="0"/>
    <s v="USD"/>
    <n v="1393181018"/>
    <x v="774"/>
    <x v="0"/>
    <n v="9"/>
    <x v="1"/>
    <x v="10"/>
    <n v="70"/>
    <n v="39"/>
    <x v="3"/>
    <x v="10"/>
  </r>
  <r>
    <n v="775"/>
    <x v="775"/>
    <x v="774"/>
    <n v="10000"/>
    <n v="170"/>
    <x v="2"/>
    <x v="0"/>
    <s v="USD"/>
    <n v="1323998795"/>
    <x v="775"/>
    <x v="0"/>
    <n v="5"/>
    <x v="1"/>
    <x v="10"/>
    <n v="2"/>
    <n v="34"/>
    <x v="3"/>
    <x v="10"/>
  </r>
  <r>
    <n v="776"/>
    <x v="776"/>
    <x v="775"/>
    <n v="7000"/>
    <n v="3598"/>
    <x v="2"/>
    <x v="0"/>
    <s v="USD"/>
    <n v="1444539600"/>
    <x v="776"/>
    <x v="0"/>
    <n v="57"/>
    <x v="1"/>
    <x v="10"/>
    <n v="51"/>
    <n v="63.12"/>
    <x v="3"/>
    <x v="10"/>
  </r>
  <r>
    <n v="777"/>
    <x v="777"/>
    <x v="776"/>
    <n v="3000"/>
    <n v="21"/>
    <x v="2"/>
    <x v="0"/>
    <s v="USD"/>
    <n v="1375313577"/>
    <x v="777"/>
    <x v="0"/>
    <n v="3"/>
    <x v="1"/>
    <x v="10"/>
    <n v="1"/>
    <n v="7"/>
    <x v="3"/>
    <x v="10"/>
  </r>
  <r>
    <n v="778"/>
    <x v="778"/>
    <x v="777"/>
    <n v="500"/>
    <n v="2"/>
    <x v="2"/>
    <x v="0"/>
    <s v="USD"/>
    <n v="1398876680"/>
    <x v="778"/>
    <x v="0"/>
    <n v="1"/>
    <x v="1"/>
    <x v="10"/>
    <n v="0"/>
    <n v="2"/>
    <x v="3"/>
    <x v="10"/>
  </r>
  <r>
    <n v="779"/>
    <x v="779"/>
    <x v="778"/>
    <n v="15000"/>
    <n v="400"/>
    <x v="2"/>
    <x v="0"/>
    <s v="USD"/>
    <n v="1287115200"/>
    <x v="779"/>
    <x v="0"/>
    <n v="6"/>
    <x v="1"/>
    <x v="10"/>
    <n v="3"/>
    <n v="66.67"/>
    <x v="3"/>
    <x v="10"/>
  </r>
  <r>
    <n v="780"/>
    <x v="780"/>
    <x v="779"/>
    <n v="1000"/>
    <n v="1040"/>
    <x v="0"/>
    <x v="0"/>
    <s v="USD"/>
    <n v="1304439025"/>
    <x v="780"/>
    <x v="0"/>
    <n v="27"/>
    <x v="0"/>
    <x v="11"/>
    <n v="104"/>
    <n v="38.520000000000003"/>
    <x v="4"/>
    <x v="11"/>
  </r>
  <r>
    <n v="781"/>
    <x v="781"/>
    <x v="780"/>
    <n v="800"/>
    <n v="1065.23"/>
    <x v="0"/>
    <x v="0"/>
    <s v="USD"/>
    <n v="1370649674"/>
    <x v="781"/>
    <x v="0"/>
    <n v="25"/>
    <x v="0"/>
    <x v="11"/>
    <n v="133"/>
    <n v="42.61"/>
    <x v="4"/>
    <x v="11"/>
  </r>
  <r>
    <n v="782"/>
    <x v="782"/>
    <x v="781"/>
    <n v="700"/>
    <n v="700"/>
    <x v="0"/>
    <x v="0"/>
    <s v="USD"/>
    <n v="1345918302"/>
    <x v="782"/>
    <x v="0"/>
    <n v="14"/>
    <x v="0"/>
    <x v="11"/>
    <n v="100"/>
    <n v="50"/>
    <x v="4"/>
    <x v="11"/>
  </r>
  <r>
    <n v="783"/>
    <x v="783"/>
    <x v="782"/>
    <n v="1500"/>
    <n v="2222"/>
    <x v="0"/>
    <x v="0"/>
    <s v="USD"/>
    <n v="1335564000"/>
    <x v="783"/>
    <x v="0"/>
    <n v="35"/>
    <x v="0"/>
    <x v="11"/>
    <n v="148"/>
    <n v="63.49"/>
    <x v="4"/>
    <x v="11"/>
  </r>
  <r>
    <n v="784"/>
    <x v="784"/>
    <x v="783"/>
    <n v="1000"/>
    <n v="1025"/>
    <x v="0"/>
    <x v="0"/>
    <s v="USD"/>
    <n v="1395023719"/>
    <x v="784"/>
    <x v="0"/>
    <n v="10"/>
    <x v="0"/>
    <x v="11"/>
    <n v="103"/>
    <n v="102.5"/>
    <x v="4"/>
    <x v="11"/>
  </r>
  <r>
    <n v="785"/>
    <x v="785"/>
    <x v="784"/>
    <n v="500"/>
    <n v="903.14"/>
    <x v="0"/>
    <x v="0"/>
    <s v="USD"/>
    <n v="1362060915"/>
    <x v="785"/>
    <x v="0"/>
    <n v="29"/>
    <x v="0"/>
    <x v="11"/>
    <n v="181"/>
    <n v="31.14"/>
    <x v="4"/>
    <x v="11"/>
  </r>
  <r>
    <n v="786"/>
    <x v="786"/>
    <x v="785"/>
    <n v="5000"/>
    <n v="7140"/>
    <x v="0"/>
    <x v="0"/>
    <s v="USD"/>
    <n v="1336751220"/>
    <x v="786"/>
    <x v="0"/>
    <n v="44"/>
    <x v="0"/>
    <x v="11"/>
    <n v="143"/>
    <n v="162.27000000000001"/>
    <x v="4"/>
    <x v="11"/>
  </r>
  <r>
    <n v="787"/>
    <x v="787"/>
    <x v="786"/>
    <n v="1200"/>
    <n v="1370"/>
    <x v="0"/>
    <x v="0"/>
    <s v="USD"/>
    <n v="1383318226"/>
    <x v="787"/>
    <x v="0"/>
    <n v="17"/>
    <x v="0"/>
    <x v="11"/>
    <n v="114"/>
    <n v="80.59"/>
    <x v="4"/>
    <x v="11"/>
  </r>
  <r>
    <n v="788"/>
    <x v="788"/>
    <x v="787"/>
    <n v="1000"/>
    <n v="2035.05"/>
    <x v="0"/>
    <x v="0"/>
    <s v="USD"/>
    <n v="1341633540"/>
    <x v="788"/>
    <x v="0"/>
    <n v="34"/>
    <x v="0"/>
    <x v="11"/>
    <n v="204"/>
    <n v="59.85"/>
    <x v="4"/>
    <x v="11"/>
  </r>
  <r>
    <n v="789"/>
    <x v="789"/>
    <x v="788"/>
    <n v="1700"/>
    <n v="1860"/>
    <x v="0"/>
    <x v="0"/>
    <s v="USD"/>
    <n v="1358755140"/>
    <x v="789"/>
    <x v="0"/>
    <n v="14"/>
    <x v="0"/>
    <x v="11"/>
    <n v="109"/>
    <n v="132.86000000000001"/>
    <x v="4"/>
    <x v="11"/>
  </r>
  <r>
    <n v="790"/>
    <x v="790"/>
    <x v="789"/>
    <n v="10000"/>
    <n v="14437.46"/>
    <x v="0"/>
    <x v="0"/>
    <s v="USD"/>
    <n v="1359680939"/>
    <x v="790"/>
    <x v="0"/>
    <n v="156"/>
    <x v="0"/>
    <x v="11"/>
    <n v="144"/>
    <n v="92.55"/>
    <x v="4"/>
    <x v="11"/>
  </r>
  <r>
    <n v="791"/>
    <x v="791"/>
    <x v="790"/>
    <n v="7500"/>
    <n v="7790"/>
    <x v="0"/>
    <x v="0"/>
    <s v="USD"/>
    <n v="1384322340"/>
    <x v="791"/>
    <x v="0"/>
    <n v="128"/>
    <x v="0"/>
    <x v="11"/>
    <n v="104"/>
    <n v="60.86"/>
    <x v="4"/>
    <x v="11"/>
  </r>
  <r>
    <n v="792"/>
    <x v="792"/>
    <x v="791"/>
    <n v="2500"/>
    <n v="2511.11"/>
    <x v="0"/>
    <x v="0"/>
    <s v="USD"/>
    <n v="1383861483"/>
    <x v="792"/>
    <x v="0"/>
    <n v="60"/>
    <x v="0"/>
    <x v="11"/>
    <n v="100"/>
    <n v="41.85"/>
    <x v="4"/>
    <x v="11"/>
  </r>
  <r>
    <n v="793"/>
    <x v="793"/>
    <x v="792"/>
    <n v="2750"/>
    <n v="2826.43"/>
    <x v="0"/>
    <x v="0"/>
    <s v="USD"/>
    <n v="1372827540"/>
    <x v="793"/>
    <x v="0"/>
    <n v="32"/>
    <x v="0"/>
    <x v="11"/>
    <n v="103"/>
    <n v="88.33"/>
    <x v="4"/>
    <x v="11"/>
  </r>
  <r>
    <n v="794"/>
    <x v="794"/>
    <x v="793"/>
    <n v="8000"/>
    <n v="8425"/>
    <x v="0"/>
    <x v="0"/>
    <s v="USD"/>
    <n v="1315242360"/>
    <x v="794"/>
    <x v="0"/>
    <n v="53"/>
    <x v="0"/>
    <x v="11"/>
    <n v="105"/>
    <n v="158.96"/>
    <x v="4"/>
    <x v="11"/>
  </r>
  <r>
    <n v="795"/>
    <x v="795"/>
    <x v="794"/>
    <n v="14000"/>
    <n v="15650"/>
    <x v="0"/>
    <x v="0"/>
    <s v="USD"/>
    <n v="1333774740"/>
    <x v="795"/>
    <x v="0"/>
    <n v="184"/>
    <x v="0"/>
    <x v="11"/>
    <n v="112"/>
    <n v="85.05"/>
    <x v="4"/>
    <x v="11"/>
  </r>
  <r>
    <n v="796"/>
    <x v="796"/>
    <x v="795"/>
    <n v="10000"/>
    <n v="10135"/>
    <x v="0"/>
    <x v="0"/>
    <s v="USD"/>
    <n v="1379279400"/>
    <x v="796"/>
    <x v="0"/>
    <n v="90"/>
    <x v="0"/>
    <x v="11"/>
    <n v="101"/>
    <n v="112.61"/>
    <x v="4"/>
    <x v="11"/>
  </r>
  <r>
    <n v="797"/>
    <x v="797"/>
    <x v="796"/>
    <n v="3000"/>
    <n v="3226"/>
    <x v="0"/>
    <x v="0"/>
    <s v="USD"/>
    <n v="1335672000"/>
    <x v="797"/>
    <x v="0"/>
    <n v="71"/>
    <x v="0"/>
    <x v="11"/>
    <n v="108"/>
    <n v="45.44"/>
    <x v="4"/>
    <x v="11"/>
  </r>
  <r>
    <n v="798"/>
    <x v="798"/>
    <x v="797"/>
    <n v="3500"/>
    <n v="4021"/>
    <x v="0"/>
    <x v="0"/>
    <s v="USD"/>
    <n v="1412086187"/>
    <x v="798"/>
    <x v="0"/>
    <n v="87"/>
    <x v="0"/>
    <x v="11"/>
    <n v="115"/>
    <n v="46.22"/>
    <x v="4"/>
    <x v="11"/>
  </r>
  <r>
    <n v="799"/>
    <x v="799"/>
    <x v="798"/>
    <n v="5000"/>
    <n v="5001"/>
    <x v="0"/>
    <x v="0"/>
    <s v="USD"/>
    <n v="1335542446"/>
    <x v="799"/>
    <x v="0"/>
    <n v="28"/>
    <x v="0"/>
    <x v="11"/>
    <n v="100"/>
    <n v="178.61"/>
    <x v="4"/>
    <x v="11"/>
  </r>
  <r>
    <n v="800"/>
    <x v="800"/>
    <x v="799"/>
    <n v="1500"/>
    <n v="2282"/>
    <x v="0"/>
    <x v="1"/>
    <s v="GBP"/>
    <n v="1410431054"/>
    <x v="800"/>
    <x v="0"/>
    <n v="56"/>
    <x v="0"/>
    <x v="11"/>
    <n v="152"/>
    <n v="40.75"/>
    <x v="4"/>
    <x v="11"/>
  </r>
  <r>
    <n v="801"/>
    <x v="801"/>
    <x v="800"/>
    <n v="2000"/>
    <n v="2230.4299999999998"/>
    <x v="0"/>
    <x v="0"/>
    <s v="USD"/>
    <n v="1309547120"/>
    <x v="801"/>
    <x v="0"/>
    <n v="51"/>
    <x v="0"/>
    <x v="11"/>
    <n v="112"/>
    <n v="43.73"/>
    <x v="4"/>
    <x v="11"/>
  </r>
  <r>
    <n v="802"/>
    <x v="802"/>
    <x v="801"/>
    <n v="6000"/>
    <n v="6080"/>
    <x v="0"/>
    <x v="0"/>
    <s v="USD"/>
    <n v="1347854700"/>
    <x v="802"/>
    <x v="0"/>
    <n v="75"/>
    <x v="0"/>
    <x v="11"/>
    <n v="101"/>
    <n v="81.069999999999993"/>
    <x v="4"/>
    <x v="11"/>
  </r>
  <r>
    <n v="803"/>
    <x v="803"/>
    <x v="802"/>
    <n v="2300"/>
    <n v="2835"/>
    <x v="0"/>
    <x v="0"/>
    <s v="USD"/>
    <n v="1306630800"/>
    <x v="803"/>
    <x v="0"/>
    <n v="38"/>
    <x v="0"/>
    <x v="11"/>
    <n v="123"/>
    <n v="74.61"/>
    <x v="4"/>
    <x v="11"/>
  </r>
  <r>
    <n v="804"/>
    <x v="804"/>
    <x v="803"/>
    <n v="5500"/>
    <n v="5500"/>
    <x v="0"/>
    <x v="0"/>
    <s v="USD"/>
    <n v="1311393540"/>
    <x v="804"/>
    <x v="0"/>
    <n v="18"/>
    <x v="0"/>
    <x v="11"/>
    <n v="100"/>
    <n v="305.56"/>
    <x v="4"/>
    <x v="11"/>
  </r>
  <r>
    <n v="805"/>
    <x v="805"/>
    <x v="804"/>
    <n v="3000"/>
    <n v="3150"/>
    <x v="0"/>
    <x v="0"/>
    <s v="USD"/>
    <n v="1310857200"/>
    <x v="805"/>
    <x v="0"/>
    <n v="54"/>
    <x v="0"/>
    <x v="11"/>
    <n v="105"/>
    <n v="58.33"/>
    <x v="4"/>
    <x v="11"/>
  </r>
  <r>
    <n v="806"/>
    <x v="806"/>
    <x v="805"/>
    <n v="8000"/>
    <n v="8355"/>
    <x v="0"/>
    <x v="0"/>
    <s v="USD"/>
    <n v="1315413339"/>
    <x v="806"/>
    <x v="0"/>
    <n v="71"/>
    <x v="0"/>
    <x v="11"/>
    <n v="104"/>
    <n v="117.68"/>
    <x v="4"/>
    <x v="11"/>
  </r>
  <r>
    <n v="807"/>
    <x v="807"/>
    <x v="806"/>
    <n v="4000"/>
    <n v="4205"/>
    <x v="0"/>
    <x v="0"/>
    <s v="USD"/>
    <n v="1488333600"/>
    <x v="807"/>
    <x v="0"/>
    <n v="57"/>
    <x v="0"/>
    <x v="11"/>
    <n v="105"/>
    <n v="73.77"/>
    <x v="4"/>
    <x v="11"/>
  </r>
  <r>
    <n v="808"/>
    <x v="808"/>
    <x v="807"/>
    <n v="4500"/>
    <n v="4500"/>
    <x v="0"/>
    <x v="5"/>
    <s v="CAD"/>
    <n v="1419224340"/>
    <x v="808"/>
    <x v="0"/>
    <n v="43"/>
    <x v="0"/>
    <x v="11"/>
    <n v="100"/>
    <n v="104.65"/>
    <x v="4"/>
    <x v="11"/>
  </r>
  <r>
    <n v="809"/>
    <x v="809"/>
    <x v="808"/>
    <n v="4000"/>
    <n v="4151"/>
    <x v="0"/>
    <x v="0"/>
    <s v="USD"/>
    <n v="1390161630"/>
    <x v="809"/>
    <x v="0"/>
    <n v="52"/>
    <x v="0"/>
    <x v="11"/>
    <n v="104"/>
    <n v="79.83"/>
    <x v="4"/>
    <x v="11"/>
  </r>
  <r>
    <n v="810"/>
    <x v="810"/>
    <x v="809"/>
    <n v="1500"/>
    <n v="1575"/>
    <x v="0"/>
    <x v="0"/>
    <s v="USD"/>
    <n v="1346462462"/>
    <x v="810"/>
    <x v="0"/>
    <n v="27"/>
    <x v="0"/>
    <x v="11"/>
    <n v="105"/>
    <n v="58.33"/>
    <x v="4"/>
    <x v="11"/>
  </r>
  <r>
    <n v="811"/>
    <x v="811"/>
    <x v="810"/>
    <n v="1000"/>
    <n v="1040"/>
    <x v="0"/>
    <x v="0"/>
    <s v="USD"/>
    <n v="1373475120"/>
    <x v="811"/>
    <x v="0"/>
    <n v="12"/>
    <x v="0"/>
    <x v="11"/>
    <n v="104"/>
    <n v="86.67"/>
    <x v="4"/>
    <x v="11"/>
  </r>
  <r>
    <n v="812"/>
    <x v="812"/>
    <x v="811"/>
    <n v="600"/>
    <n v="911"/>
    <x v="0"/>
    <x v="0"/>
    <s v="USD"/>
    <n v="1362146280"/>
    <x v="812"/>
    <x v="0"/>
    <n v="33"/>
    <x v="0"/>
    <x v="11"/>
    <n v="152"/>
    <n v="27.61"/>
    <x v="4"/>
    <x v="11"/>
  </r>
  <r>
    <n v="813"/>
    <x v="813"/>
    <x v="812"/>
    <n v="1500"/>
    <n v="2399.94"/>
    <x v="0"/>
    <x v="0"/>
    <s v="USD"/>
    <n v="1342825365"/>
    <x v="813"/>
    <x v="0"/>
    <n v="96"/>
    <x v="0"/>
    <x v="11"/>
    <n v="160"/>
    <n v="25"/>
    <x v="4"/>
    <x v="11"/>
  </r>
  <r>
    <n v="814"/>
    <x v="814"/>
    <x v="813"/>
    <n v="1000"/>
    <n v="1273"/>
    <x v="0"/>
    <x v="0"/>
    <s v="USD"/>
    <n v="1306865040"/>
    <x v="814"/>
    <x v="0"/>
    <n v="28"/>
    <x v="0"/>
    <x v="11"/>
    <n v="127"/>
    <n v="45.46"/>
    <x v="4"/>
    <x v="11"/>
  </r>
  <r>
    <n v="815"/>
    <x v="815"/>
    <x v="814"/>
    <n v="4000"/>
    <n v="4280"/>
    <x v="0"/>
    <x v="0"/>
    <s v="USD"/>
    <n v="1414879303"/>
    <x v="815"/>
    <x v="0"/>
    <n v="43"/>
    <x v="0"/>
    <x v="11"/>
    <n v="107"/>
    <n v="99.53"/>
    <x v="4"/>
    <x v="11"/>
  </r>
  <r>
    <n v="816"/>
    <x v="816"/>
    <x v="815"/>
    <n v="7000"/>
    <n v="8058.55"/>
    <x v="0"/>
    <x v="0"/>
    <s v="USD"/>
    <n v="1365489000"/>
    <x v="816"/>
    <x v="0"/>
    <n v="205"/>
    <x v="0"/>
    <x v="11"/>
    <n v="115"/>
    <n v="39.31"/>
    <x v="4"/>
    <x v="11"/>
  </r>
  <r>
    <n v="817"/>
    <x v="817"/>
    <x v="816"/>
    <n v="1500"/>
    <n v="2056.66"/>
    <x v="0"/>
    <x v="0"/>
    <s v="USD"/>
    <n v="1331441940"/>
    <x v="817"/>
    <x v="0"/>
    <n v="23"/>
    <x v="0"/>
    <x v="11"/>
    <n v="137"/>
    <n v="89.42"/>
    <x v="4"/>
    <x v="11"/>
  </r>
  <r>
    <n v="818"/>
    <x v="818"/>
    <x v="817"/>
    <n v="350"/>
    <n v="545"/>
    <x v="0"/>
    <x v="0"/>
    <s v="USD"/>
    <n v="1344358860"/>
    <x v="818"/>
    <x v="0"/>
    <n v="19"/>
    <x v="0"/>
    <x v="11"/>
    <n v="156"/>
    <n v="28.68"/>
    <x v="4"/>
    <x v="11"/>
  </r>
  <r>
    <n v="819"/>
    <x v="819"/>
    <x v="818"/>
    <n v="400"/>
    <n v="435"/>
    <x v="0"/>
    <x v="0"/>
    <s v="USD"/>
    <n v="1387601040"/>
    <x v="819"/>
    <x v="0"/>
    <n v="14"/>
    <x v="0"/>
    <x v="11"/>
    <n v="109"/>
    <n v="31.07"/>
    <x v="4"/>
    <x v="11"/>
  </r>
  <r>
    <n v="820"/>
    <x v="820"/>
    <x v="819"/>
    <n v="2000"/>
    <n v="2681"/>
    <x v="0"/>
    <x v="0"/>
    <s v="USD"/>
    <n v="1402290000"/>
    <x v="820"/>
    <x v="0"/>
    <n v="38"/>
    <x v="0"/>
    <x v="11"/>
    <n v="134"/>
    <n v="70.55"/>
    <x v="4"/>
    <x v="11"/>
  </r>
  <r>
    <n v="821"/>
    <x v="821"/>
    <x v="820"/>
    <n v="17482"/>
    <n v="17482"/>
    <x v="0"/>
    <x v="0"/>
    <s v="USD"/>
    <n v="1430712060"/>
    <x v="821"/>
    <x v="0"/>
    <n v="78"/>
    <x v="0"/>
    <x v="11"/>
    <n v="100"/>
    <n v="224.13"/>
    <x v="4"/>
    <x v="11"/>
  </r>
  <r>
    <n v="822"/>
    <x v="822"/>
    <x v="821"/>
    <n v="3000"/>
    <n v="3575"/>
    <x v="0"/>
    <x v="0"/>
    <s v="USD"/>
    <n v="1349477050"/>
    <x v="822"/>
    <x v="0"/>
    <n v="69"/>
    <x v="0"/>
    <x v="11"/>
    <n v="119"/>
    <n v="51.81"/>
    <x v="4"/>
    <x v="11"/>
  </r>
  <r>
    <n v="823"/>
    <x v="823"/>
    <x v="822"/>
    <n v="800"/>
    <n v="1436"/>
    <x v="0"/>
    <x v="0"/>
    <s v="USD"/>
    <n v="1427062852"/>
    <x v="823"/>
    <x v="0"/>
    <n v="33"/>
    <x v="0"/>
    <x v="11"/>
    <n v="180"/>
    <n v="43.52"/>
    <x v="4"/>
    <x v="11"/>
  </r>
  <r>
    <n v="824"/>
    <x v="824"/>
    <x v="823"/>
    <n v="1600"/>
    <n v="2150.1"/>
    <x v="0"/>
    <x v="0"/>
    <s v="USD"/>
    <n v="1271573940"/>
    <x v="824"/>
    <x v="0"/>
    <n v="54"/>
    <x v="0"/>
    <x v="11"/>
    <n v="134"/>
    <n v="39.82"/>
    <x v="4"/>
    <x v="11"/>
  </r>
  <r>
    <n v="825"/>
    <x v="825"/>
    <x v="824"/>
    <n v="12500"/>
    <n v="12554"/>
    <x v="0"/>
    <x v="0"/>
    <s v="USD"/>
    <n v="1351495284"/>
    <x v="825"/>
    <x v="0"/>
    <n v="99"/>
    <x v="0"/>
    <x v="11"/>
    <n v="100"/>
    <n v="126.81"/>
    <x v="4"/>
    <x v="11"/>
  </r>
  <r>
    <n v="826"/>
    <x v="826"/>
    <x v="825"/>
    <n v="5500"/>
    <n v="5580"/>
    <x v="0"/>
    <x v="0"/>
    <s v="USD"/>
    <n v="1332719730"/>
    <x v="826"/>
    <x v="0"/>
    <n v="49"/>
    <x v="0"/>
    <x v="11"/>
    <n v="101"/>
    <n v="113.88"/>
    <x v="4"/>
    <x v="11"/>
  </r>
  <r>
    <n v="827"/>
    <x v="827"/>
    <x v="826"/>
    <n v="300"/>
    <n v="310"/>
    <x v="0"/>
    <x v="0"/>
    <s v="USD"/>
    <n v="1329248940"/>
    <x v="827"/>
    <x v="0"/>
    <n v="11"/>
    <x v="0"/>
    <x v="11"/>
    <n v="103"/>
    <n v="28.18"/>
    <x v="4"/>
    <x v="11"/>
  </r>
  <r>
    <n v="828"/>
    <x v="828"/>
    <x v="827"/>
    <n v="1300"/>
    <n v="1391"/>
    <x v="0"/>
    <x v="0"/>
    <s v="USD"/>
    <n v="1340641440"/>
    <x v="828"/>
    <x v="0"/>
    <n v="38"/>
    <x v="0"/>
    <x v="11"/>
    <n v="107"/>
    <n v="36.61"/>
    <x v="4"/>
    <x v="11"/>
  </r>
  <r>
    <n v="829"/>
    <x v="829"/>
    <x v="828"/>
    <n v="500"/>
    <n v="520"/>
    <x v="0"/>
    <x v="1"/>
    <s v="GBP"/>
    <n v="1468437240"/>
    <x v="829"/>
    <x v="0"/>
    <n v="16"/>
    <x v="0"/>
    <x v="11"/>
    <n v="104"/>
    <n v="32.5"/>
    <x v="4"/>
    <x v="11"/>
  </r>
  <r>
    <n v="830"/>
    <x v="830"/>
    <x v="829"/>
    <n v="1800"/>
    <n v="1941"/>
    <x v="0"/>
    <x v="0"/>
    <s v="USD"/>
    <n v="1363952225"/>
    <x v="830"/>
    <x v="0"/>
    <n v="32"/>
    <x v="0"/>
    <x v="11"/>
    <n v="108"/>
    <n v="60.66"/>
    <x v="4"/>
    <x v="11"/>
  </r>
  <r>
    <n v="831"/>
    <x v="831"/>
    <x v="830"/>
    <n v="1500"/>
    <n v="3500"/>
    <x v="0"/>
    <x v="0"/>
    <s v="USD"/>
    <n v="1335540694"/>
    <x v="831"/>
    <x v="0"/>
    <n v="20"/>
    <x v="0"/>
    <x v="11"/>
    <n v="233"/>
    <n v="175"/>
    <x v="4"/>
    <x v="11"/>
  </r>
  <r>
    <n v="832"/>
    <x v="832"/>
    <x v="831"/>
    <n v="15000"/>
    <n v="15091.06"/>
    <x v="0"/>
    <x v="0"/>
    <s v="USD"/>
    <n v="1327133580"/>
    <x v="832"/>
    <x v="0"/>
    <n v="154"/>
    <x v="0"/>
    <x v="11"/>
    <n v="101"/>
    <n v="97.99"/>
    <x v="4"/>
    <x v="11"/>
  </r>
  <r>
    <n v="833"/>
    <x v="833"/>
    <x v="832"/>
    <n v="6000"/>
    <n v="6100"/>
    <x v="0"/>
    <x v="0"/>
    <s v="USD"/>
    <n v="1397941475"/>
    <x v="833"/>
    <x v="0"/>
    <n v="41"/>
    <x v="0"/>
    <x v="11"/>
    <n v="102"/>
    <n v="148.78"/>
    <x v="4"/>
    <x v="11"/>
  </r>
  <r>
    <n v="834"/>
    <x v="834"/>
    <x v="833"/>
    <n v="5500"/>
    <n v="7206"/>
    <x v="0"/>
    <x v="0"/>
    <s v="USD"/>
    <n v="1372651140"/>
    <x v="834"/>
    <x v="0"/>
    <n v="75"/>
    <x v="0"/>
    <x v="11"/>
    <n v="131"/>
    <n v="96.08"/>
    <x v="4"/>
    <x v="11"/>
  </r>
  <r>
    <n v="835"/>
    <x v="835"/>
    <x v="834"/>
    <n v="2000"/>
    <n v="2345"/>
    <x v="0"/>
    <x v="0"/>
    <s v="USD"/>
    <n v="1337396400"/>
    <x v="835"/>
    <x v="0"/>
    <n v="40"/>
    <x v="0"/>
    <x v="11"/>
    <n v="117"/>
    <n v="58.63"/>
    <x v="4"/>
    <x v="11"/>
  </r>
  <r>
    <n v="836"/>
    <x v="836"/>
    <x v="835"/>
    <n v="5000"/>
    <n v="5046.5200000000004"/>
    <x v="0"/>
    <x v="0"/>
    <s v="USD"/>
    <n v="1381108918"/>
    <x v="836"/>
    <x v="0"/>
    <n v="46"/>
    <x v="0"/>
    <x v="11"/>
    <n v="101"/>
    <n v="109.71"/>
    <x v="4"/>
    <x v="11"/>
  </r>
  <r>
    <n v="837"/>
    <x v="837"/>
    <x v="836"/>
    <n v="2500"/>
    <n v="3045"/>
    <x v="0"/>
    <x v="0"/>
    <s v="USD"/>
    <n v="1398988662"/>
    <x v="837"/>
    <x v="0"/>
    <n v="62"/>
    <x v="0"/>
    <x v="11"/>
    <n v="122"/>
    <n v="49.11"/>
    <x v="4"/>
    <x v="11"/>
  </r>
  <r>
    <n v="838"/>
    <x v="838"/>
    <x v="837"/>
    <n v="2000"/>
    <n v="2908"/>
    <x v="0"/>
    <x v="0"/>
    <s v="USD"/>
    <n v="1326835985"/>
    <x v="838"/>
    <x v="0"/>
    <n v="61"/>
    <x v="0"/>
    <x v="11"/>
    <n v="145"/>
    <n v="47.67"/>
    <x v="4"/>
    <x v="11"/>
  </r>
  <r>
    <n v="839"/>
    <x v="839"/>
    <x v="838"/>
    <n v="5000"/>
    <n v="5830.83"/>
    <x v="0"/>
    <x v="0"/>
    <s v="USD"/>
    <n v="1348337956"/>
    <x v="839"/>
    <x v="0"/>
    <n v="96"/>
    <x v="0"/>
    <x v="11"/>
    <n v="117"/>
    <n v="60.74"/>
    <x v="4"/>
    <x v="11"/>
  </r>
  <r>
    <n v="840"/>
    <x v="840"/>
    <x v="839"/>
    <n v="10000"/>
    <n v="12041.66"/>
    <x v="0"/>
    <x v="0"/>
    <s v="USD"/>
    <n v="1474694787"/>
    <x v="840"/>
    <x v="0"/>
    <n v="190"/>
    <x v="0"/>
    <x v="12"/>
    <n v="120"/>
    <n v="63.38"/>
    <x v="4"/>
    <x v="12"/>
  </r>
  <r>
    <n v="841"/>
    <x v="841"/>
    <x v="840"/>
    <n v="5000"/>
    <n v="5066"/>
    <x v="0"/>
    <x v="0"/>
    <s v="USD"/>
    <n v="1415653663"/>
    <x v="841"/>
    <x v="1"/>
    <n v="94"/>
    <x v="0"/>
    <x v="12"/>
    <n v="101"/>
    <n v="53.89"/>
    <x v="4"/>
    <x v="12"/>
  </r>
  <r>
    <n v="842"/>
    <x v="842"/>
    <x v="841"/>
    <n v="2500"/>
    <n v="2608"/>
    <x v="0"/>
    <x v="5"/>
    <s v="CAD"/>
    <n v="1381723140"/>
    <x v="842"/>
    <x v="1"/>
    <n v="39"/>
    <x v="0"/>
    <x v="12"/>
    <n v="104"/>
    <n v="66.87"/>
    <x v="4"/>
    <x v="12"/>
  </r>
  <r>
    <n v="843"/>
    <x v="843"/>
    <x v="842"/>
    <n v="3000"/>
    <n v="8014"/>
    <x v="0"/>
    <x v="0"/>
    <s v="USD"/>
    <n v="1481184000"/>
    <x v="843"/>
    <x v="0"/>
    <n v="127"/>
    <x v="0"/>
    <x v="12"/>
    <n v="267"/>
    <n v="63.1"/>
    <x v="4"/>
    <x v="12"/>
  </r>
  <r>
    <n v="844"/>
    <x v="844"/>
    <x v="843"/>
    <n v="3000"/>
    <n v="5824"/>
    <x v="0"/>
    <x v="0"/>
    <s v="USD"/>
    <n v="1414817940"/>
    <x v="844"/>
    <x v="1"/>
    <n v="159"/>
    <x v="0"/>
    <x v="12"/>
    <n v="194"/>
    <n v="36.630000000000003"/>
    <x v="4"/>
    <x v="12"/>
  </r>
  <r>
    <n v="845"/>
    <x v="845"/>
    <x v="844"/>
    <n v="5000"/>
    <n v="6019.01"/>
    <x v="0"/>
    <x v="0"/>
    <s v="USD"/>
    <n v="1473047940"/>
    <x v="845"/>
    <x v="0"/>
    <n v="177"/>
    <x v="0"/>
    <x v="12"/>
    <n v="120"/>
    <n v="34.01"/>
    <x v="4"/>
    <x v="12"/>
  </r>
  <r>
    <n v="846"/>
    <x v="846"/>
    <x v="845"/>
    <n v="1100"/>
    <n v="1342.01"/>
    <x v="0"/>
    <x v="1"/>
    <s v="GBP"/>
    <n v="1394460000"/>
    <x v="846"/>
    <x v="0"/>
    <n v="47"/>
    <x v="0"/>
    <x v="12"/>
    <n v="122"/>
    <n v="28.55"/>
    <x v="4"/>
    <x v="12"/>
  </r>
  <r>
    <n v="847"/>
    <x v="847"/>
    <x v="846"/>
    <n v="10"/>
    <n v="10"/>
    <x v="0"/>
    <x v="0"/>
    <s v="USD"/>
    <n v="1436555376"/>
    <x v="847"/>
    <x v="0"/>
    <n v="1"/>
    <x v="0"/>
    <x v="12"/>
    <n v="100"/>
    <n v="10"/>
    <x v="4"/>
    <x v="12"/>
  </r>
  <r>
    <n v="848"/>
    <x v="848"/>
    <x v="847"/>
    <n v="300"/>
    <n v="300"/>
    <x v="0"/>
    <x v="0"/>
    <s v="USD"/>
    <n v="1429038033"/>
    <x v="848"/>
    <x v="0"/>
    <n v="16"/>
    <x v="0"/>
    <x v="12"/>
    <n v="100"/>
    <n v="18.75"/>
    <x v="4"/>
    <x v="12"/>
  </r>
  <r>
    <n v="849"/>
    <x v="849"/>
    <x v="848"/>
    <n v="4000"/>
    <n v="4796"/>
    <x v="0"/>
    <x v="0"/>
    <s v="USD"/>
    <n v="1426473264"/>
    <x v="849"/>
    <x v="0"/>
    <n v="115"/>
    <x v="0"/>
    <x v="12"/>
    <n v="120"/>
    <n v="41.7"/>
    <x v="4"/>
    <x v="12"/>
  </r>
  <r>
    <n v="850"/>
    <x v="850"/>
    <x v="849"/>
    <n v="4000"/>
    <n v="6207"/>
    <x v="0"/>
    <x v="0"/>
    <s v="USD"/>
    <n v="1461560340"/>
    <x v="850"/>
    <x v="0"/>
    <n v="133"/>
    <x v="0"/>
    <x v="12"/>
    <n v="155"/>
    <n v="46.67"/>
    <x v="4"/>
    <x v="12"/>
  </r>
  <r>
    <n v="851"/>
    <x v="851"/>
    <x v="850"/>
    <n v="2000"/>
    <n v="2609"/>
    <x v="0"/>
    <x v="6"/>
    <s v="EUR"/>
    <n v="1469994300"/>
    <x v="851"/>
    <x v="0"/>
    <n v="70"/>
    <x v="0"/>
    <x v="12"/>
    <n v="130"/>
    <n v="37.270000000000003"/>
    <x v="4"/>
    <x v="12"/>
  </r>
  <r>
    <n v="852"/>
    <x v="852"/>
    <x v="851"/>
    <n v="3500"/>
    <n v="3674"/>
    <x v="0"/>
    <x v="0"/>
    <s v="USD"/>
    <n v="1477342800"/>
    <x v="852"/>
    <x v="0"/>
    <n v="62"/>
    <x v="0"/>
    <x v="12"/>
    <n v="105"/>
    <n v="59.26"/>
    <x v="4"/>
    <x v="12"/>
  </r>
  <r>
    <n v="853"/>
    <x v="853"/>
    <x v="852"/>
    <n v="300"/>
    <n v="300"/>
    <x v="0"/>
    <x v="0"/>
    <s v="USD"/>
    <n v="1424116709"/>
    <x v="853"/>
    <x v="0"/>
    <n v="10"/>
    <x v="0"/>
    <x v="12"/>
    <n v="100"/>
    <n v="30"/>
    <x v="4"/>
    <x v="12"/>
  </r>
  <r>
    <n v="854"/>
    <x v="854"/>
    <x v="853"/>
    <n v="27800"/>
    <n v="32865.300000000003"/>
    <x v="0"/>
    <x v="0"/>
    <s v="USD"/>
    <n v="1482901546"/>
    <x v="854"/>
    <x v="0"/>
    <n v="499"/>
    <x v="0"/>
    <x v="12"/>
    <n v="118"/>
    <n v="65.86"/>
    <x v="4"/>
    <x v="12"/>
  </r>
  <r>
    <n v="855"/>
    <x v="855"/>
    <x v="854"/>
    <n v="1450"/>
    <n v="1500"/>
    <x v="0"/>
    <x v="0"/>
    <s v="USD"/>
    <n v="1469329217"/>
    <x v="855"/>
    <x v="0"/>
    <n v="47"/>
    <x v="0"/>
    <x v="12"/>
    <n v="103"/>
    <n v="31.91"/>
    <x v="4"/>
    <x v="12"/>
  </r>
  <r>
    <n v="856"/>
    <x v="856"/>
    <x v="855"/>
    <n v="250"/>
    <n v="545"/>
    <x v="0"/>
    <x v="12"/>
    <s v="EUR"/>
    <n v="1477422000"/>
    <x v="856"/>
    <x v="0"/>
    <n v="28"/>
    <x v="0"/>
    <x v="12"/>
    <n v="218"/>
    <n v="19.46"/>
    <x v="4"/>
    <x v="12"/>
  </r>
  <r>
    <n v="857"/>
    <x v="857"/>
    <x v="856"/>
    <n v="1200"/>
    <n v="1200"/>
    <x v="0"/>
    <x v="3"/>
    <s v="EUR"/>
    <n v="1448463431"/>
    <x v="857"/>
    <x v="0"/>
    <n v="24"/>
    <x v="0"/>
    <x v="12"/>
    <n v="100"/>
    <n v="50"/>
    <x v="4"/>
    <x v="12"/>
  </r>
  <r>
    <n v="858"/>
    <x v="858"/>
    <x v="857"/>
    <n v="1200"/>
    <n v="1728.07"/>
    <x v="0"/>
    <x v="1"/>
    <s v="GBP"/>
    <n v="1429138740"/>
    <x v="858"/>
    <x v="0"/>
    <n v="76"/>
    <x v="0"/>
    <x v="12"/>
    <n v="144"/>
    <n v="22.74"/>
    <x v="4"/>
    <x v="12"/>
  </r>
  <r>
    <n v="859"/>
    <x v="859"/>
    <x v="858"/>
    <n v="4000"/>
    <n v="4187"/>
    <x v="0"/>
    <x v="0"/>
    <s v="USD"/>
    <n v="1433376000"/>
    <x v="859"/>
    <x v="0"/>
    <n v="98"/>
    <x v="0"/>
    <x v="12"/>
    <n v="105"/>
    <n v="42.72"/>
    <x v="4"/>
    <x v="12"/>
  </r>
  <r>
    <n v="860"/>
    <x v="860"/>
    <x v="859"/>
    <n v="14000"/>
    <n v="2540"/>
    <x v="2"/>
    <x v="0"/>
    <s v="USD"/>
    <n v="1385123713"/>
    <x v="860"/>
    <x v="0"/>
    <n v="48"/>
    <x v="1"/>
    <x v="13"/>
    <n v="18"/>
    <n v="52.92"/>
    <x v="4"/>
    <x v="13"/>
  </r>
  <r>
    <n v="861"/>
    <x v="861"/>
    <x v="860"/>
    <n v="4500"/>
    <n v="101"/>
    <x v="2"/>
    <x v="0"/>
    <s v="USD"/>
    <n v="1474067404"/>
    <x v="861"/>
    <x v="0"/>
    <n v="2"/>
    <x v="1"/>
    <x v="13"/>
    <n v="2"/>
    <n v="50.5"/>
    <x v="4"/>
    <x v="13"/>
  </r>
  <r>
    <n v="862"/>
    <x v="862"/>
    <x v="861"/>
    <n v="50000"/>
    <n v="170"/>
    <x v="2"/>
    <x v="1"/>
    <s v="GBP"/>
    <n v="1384179548"/>
    <x v="862"/>
    <x v="0"/>
    <n v="4"/>
    <x v="1"/>
    <x v="13"/>
    <n v="0"/>
    <n v="42.5"/>
    <x v="4"/>
    <x v="13"/>
  </r>
  <r>
    <n v="863"/>
    <x v="863"/>
    <x v="862"/>
    <n v="2000"/>
    <n v="90"/>
    <x v="2"/>
    <x v="0"/>
    <s v="USD"/>
    <n v="1329014966"/>
    <x v="863"/>
    <x v="0"/>
    <n v="5"/>
    <x v="1"/>
    <x v="13"/>
    <n v="5"/>
    <n v="18"/>
    <x v="4"/>
    <x v="13"/>
  </r>
  <r>
    <n v="864"/>
    <x v="864"/>
    <x v="863"/>
    <n v="6500"/>
    <n v="2700"/>
    <x v="2"/>
    <x v="0"/>
    <s v="USD"/>
    <n v="1381917540"/>
    <x v="864"/>
    <x v="0"/>
    <n v="79"/>
    <x v="1"/>
    <x v="13"/>
    <n v="42"/>
    <n v="34.18"/>
    <x v="4"/>
    <x v="13"/>
  </r>
  <r>
    <n v="865"/>
    <x v="865"/>
    <x v="864"/>
    <n v="2200"/>
    <n v="45"/>
    <x v="2"/>
    <x v="0"/>
    <s v="USD"/>
    <n v="1358361197"/>
    <x v="865"/>
    <x v="0"/>
    <n v="2"/>
    <x v="1"/>
    <x v="13"/>
    <n v="2"/>
    <n v="22.5"/>
    <x v="4"/>
    <x v="13"/>
  </r>
  <r>
    <n v="866"/>
    <x v="866"/>
    <x v="865"/>
    <n v="3500"/>
    <n v="640"/>
    <x v="2"/>
    <x v="0"/>
    <s v="USD"/>
    <n v="1425136200"/>
    <x v="866"/>
    <x v="0"/>
    <n v="11"/>
    <x v="1"/>
    <x v="13"/>
    <n v="18"/>
    <n v="58.18"/>
    <x v="4"/>
    <x v="13"/>
  </r>
  <r>
    <n v="867"/>
    <x v="867"/>
    <x v="866"/>
    <n v="5000"/>
    <n v="1201"/>
    <x v="2"/>
    <x v="0"/>
    <s v="USD"/>
    <n v="1259643540"/>
    <x v="867"/>
    <x v="0"/>
    <n v="11"/>
    <x v="1"/>
    <x v="13"/>
    <n v="24"/>
    <n v="109.18"/>
    <x v="4"/>
    <x v="13"/>
  </r>
  <r>
    <n v="868"/>
    <x v="868"/>
    <x v="867"/>
    <n v="45000"/>
    <n v="50"/>
    <x v="2"/>
    <x v="0"/>
    <s v="USD"/>
    <n v="1389055198"/>
    <x v="868"/>
    <x v="0"/>
    <n v="1"/>
    <x v="1"/>
    <x v="13"/>
    <n v="0"/>
    <n v="50"/>
    <x v="4"/>
    <x v="13"/>
  </r>
  <r>
    <n v="869"/>
    <x v="869"/>
    <x v="868"/>
    <n v="8800"/>
    <n v="1040"/>
    <x v="2"/>
    <x v="0"/>
    <s v="USD"/>
    <n v="1365448657"/>
    <x v="869"/>
    <x v="0"/>
    <n v="3"/>
    <x v="1"/>
    <x v="13"/>
    <n v="12"/>
    <n v="346.67"/>
    <x v="4"/>
    <x v="13"/>
  </r>
  <r>
    <n v="870"/>
    <x v="870"/>
    <x v="869"/>
    <n v="20000"/>
    <n v="62"/>
    <x v="2"/>
    <x v="1"/>
    <s v="GBP"/>
    <n v="1377995523"/>
    <x v="870"/>
    <x v="0"/>
    <n v="5"/>
    <x v="1"/>
    <x v="13"/>
    <n v="0"/>
    <n v="12.4"/>
    <x v="4"/>
    <x v="13"/>
  </r>
  <r>
    <n v="871"/>
    <x v="871"/>
    <x v="870"/>
    <n v="6000"/>
    <n v="325"/>
    <x v="2"/>
    <x v="0"/>
    <s v="USD"/>
    <n v="1385735295"/>
    <x v="871"/>
    <x v="0"/>
    <n v="12"/>
    <x v="1"/>
    <x v="13"/>
    <n v="5"/>
    <n v="27.08"/>
    <x v="4"/>
    <x v="13"/>
  </r>
  <r>
    <n v="872"/>
    <x v="872"/>
    <x v="871"/>
    <n v="8000"/>
    <n v="65"/>
    <x v="2"/>
    <x v="0"/>
    <s v="USD"/>
    <n v="1299786527"/>
    <x v="872"/>
    <x v="0"/>
    <n v="2"/>
    <x v="1"/>
    <x v="13"/>
    <n v="1"/>
    <n v="32.5"/>
    <x v="4"/>
    <x v="13"/>
  </r>
  <r>
    <n v="873"/>
    <x v="873"/>
    <x v="872"/>
    <n v="3500"/>
    <n v="45"/>
    <x v="2"/>
    <x v="0"/>
    <s v="USD"/>
    <n v="1352610040"/>
    <x v="873"/>
    <x v="0"/>
    <n v="5"/>
    <x v="1"/>
    <x v="13"/>
    <n v="1"/>
    <n v="9"/>
    <x v="4"/>
    <x v="13"/>
  </r>
  <r>
    <n v="874"/>
    <x v="874"/>
    <x v="873"/>
    <n v="3000"/>
    <n v="730"/>
    <x v="2"/>
    <x v="0"/>
    <s v="USD"/>
    <n v="1367676034"/>
    <x v="874"/>
    <x v="0"/>
    <n v="21"/>
    <x v="1"/>
    <x v="13"/>
    <n v="24"/>
    <n v="34.76"/>
    <x v="4"/>
    <x v="13"/>
  </r>
  <r>
    <n v="875"/>
    <x v="875"/>
    <x v="874"/>
    <n v="5000"/>
    <n v="0"/>
    <x v="2"/>
    <x v="0"/>
    <s v="USD"/>
    <n v="1442856131"/>
    <x v="875"/>
    <x v="0"/>
    <n v="0"/>
    <x v="1"/>
    <x v="13"/>
    <n v="0"/>
    <e v="#DIV/0!"/>
    <x v="4"/>
    <x v="13"/>
  </r>
  <r>
    <n v="876"/>
    <x v="876"/>
    <x v="875"/>
    <n v="3152"/>
    <n v="1286"/>
    <x v="2"/>
    <x v="1"/>
    <s v="GBP"/>
    <n v="1359978927"/>
    <x v="876"/>
    <x v="0"/>
    <n v="45"/>
    <x v="1"/>
    <x v="13"/>
    <n v="41"/>
    <n v="28.58"/>
    <x v="4"/>
    <x v="13"/>
  </r>
  <r>
    <n v="877"/>
    <x v="877"/>
    <x v="876"/>
    <n v="2000"/>
    <n v="1351"/>
    <x v="2"/>
    <x v="0"/>
    <s v="USD"/>
    <n v="1387479360"/>
    <x v="877"/>
    <x v="0"/>
    <n v="29"/>
    <x v="1"/>
    <x v="13"/>
    <n v="68"/>
    <n v="46.59"/>
    <x v="4"/>
    <x v="13"/>
  </r>
  <r>
    <n v="878"/>
    <x v="878"/>
    <x v="877"/>
    <n v="5000"/>
    <n v="65"/>
    <x v="2"/>
    <x v="0"/>
    <s v="USD"/>
    <n v="1293082524"/>
    <x v="878"/>
    <x v="0"/>
    <n v="2"/>
    <x v="1"/>
    <x v="13"/>
    <n v="1"/>
    <n v="32.5"/>
    <x v="4"/>
    <x v="13"/>
  </r>
  <r>
    <n v="879"/>
    <x v="879"/>
    <x v="878"/>
    <n v="2100"/>
    <n v="644"/>
    <x v="2"/>
    <x v="0"/>
    <s v="USD"/>
    <n v="1338321305"/>
    <x v="879"/>
    <x v="0"/>
    <n v="30"/>
    <x v="1"/>
    <x v="13"/>
    <n v="31"/>
    <n v="21.47"/>
    <x v="4"/>
    <x v="13"/>
  </r>
  <r>
    <n v="880"/>
    <x v="880"/>
    <x v="879"/>
    <n v="3780"/>
    <n v="113"/>
    <x v="2"/>
    <x v="0"/>
    <s v="USD"/>
    <n v="1351582938"/>
    <x v="880"/>
    <x v="0"/>
    <n v="8"/>
    <x v="1"/>
    <x v="14"/>
    <n v="3"/>
    <n v="14.13"/>
    <x v="4"/>
    <x v="14"/>
  </r>
  <r>
    <n v="881"/>
    <x v="881"/>
    <x v="880"/>
    <n v="3750"/>
    <n v="30"/>
    <x v="2"/>
    <x v="0"/>
    <s v="USD"/>
    <n v="1326520886"/>
    <x v="881"/>
    <x v="0"/>
    <n v="1"/>
    <x v="1"/>
    <x v="14"/>
    <n v="1"/>
    <n v="30"/>
    <x v="4"/>
    <x v="14"/>
  </r>
  <r>
    <n v="882"/>
    <x v="882"/>
    <x v="881"/>
    <n v="1500"/>
    <n v="302"/>
    <x v="2"/>
    <x v="0"/>
    <s v="USD"/>
    <n v="1315341550"/>
    <x v="882"/>
    <x v="0"/>
    <n v="14"/>
    <x v="1"/>
    <x v="14"/>
    <n v="20"/>
    <n v="21.57"/>
    <x v="4"/>
    <x v="14"/>
  </r>
  <r>
    <n v="883"/>
    <x v="883"/>
    <x v="882"/>
    <n v="5000"/>
    <n v="2001"/>
    <x v="2"/>
    <x v="0"/>
    <s v="USD"/>
    <n v="1456957635"/>
    <x v="883"/>
    <x v="0"/>
    <n v="24"/>
    <x v="1"/>
    <x v="14"/>
    <n v="40"/>
    <n v="83.38"/>
    <x v="4"/>
    <x v="14"/>
  </r>
  <r>
    <n v="884"/>
    <x v="884"/>
    <x v="883"/>
    <n v="2000"/>
    <n v="20"/>
    <x v="2"/>
    <x v="0"/>
    <s v="USD"/>
    <n v="1336789860"/>
    <x v="884"/>
    <x v="0"/>
    <n v="2"/>
    <x v="1"/>
    <x v="14"/>
    <n v="1"/>
    <n v="10"/>
    <x v="4"/>
    <x v="14"/>
  </r>
  <r>
    <n v="885"/>
    <x v="885"/>
    <x v="884"/>
    <n v="1000"/>
    <n v="750"/>
    <x v="2"/>
    <x v="0"/>
    <s v="USD"/>
    <n v="1483137311"/>
    <x v="885"/>
    <x v="0"/>
    <n v="21"/>
    <x v="1"/>
    <x v="14"/>
    <n v="75"/>
    <n v="35.71"/>
    <x v="4"/>
    <x v="14"/>
  </r>
  <r>
    <n v="886"/>
    <x v="886"/>
    <x v="885"/>
    <n v="500"/>
    <n v="205"/>
    <x v="2"/>
    <x v="0"/>
    <s v="USD"/>
    <n v="1473972813"/>
    <x v="886"/>
    <x v="0"/>
    <n v="7"/>
    <x v="1"/>
    <x v="14"/>
    <n v="41"/>
    <n v="29.29"/>
    <x v="4"/>
    <x v="14"/>
  </r>
  <r>
    <n v="887"/>
    <x v="887"/>
    <x v="886"/>
    <n v="1000"/>
    <n v="0"/>
    <x v="2"/>
    <x v="0"/>
    <s v="USD"/>
    <n v="1338159655"/>
    <x v="887"/>
    <x v="0"/>
    <n v="0"/>
    <x v="1"/>
    <x v="14"/>
    <n v="0"/>
    <e v="#DIV/0!"/>
    <x v="4"/>
    <x v="14"/>
  </r>
  <r>
    <n v="888"/>
    <x v="888"/>
    <x v="887"/>
    <n v="1000"/>
    <n v="72"/>
    <x v="2"/>
    <x v="0"/>
    <s v="USD"/>
    <n v="1314856800"/>
    <x v="888"/>
    <x v="0"/>
    <n v="4"/>
    <x v="1"/>
    <x v="14"/>
    <n v="7"/>
    <n v="18"/>
    <x v="4"/>
    <x v="14"/>
  </r>
  <r>
    <n v="889"/>
    <x v="889"/>
    <x v="888"/>
    <n v="25000"/>
    <n v="2360.3200000000002"/>
    <x v="2"/>
    <x v="0"/>
    <s v="USD"/>
    <n v="1412534943"/>
    <x v="889"/>
    <x v="0"/>
    <n v="32"/>
    <x v="1"/>
    <x v="14"/>
    <n v="9"/>
    <n v="73.760000000000005"/>
    <x v="4"/>
    <x v="14"/>
  </r>
  <r>
    <n v="890"/>
    <x v="890"/>
    <x v="889"/>
    <n v="3000"/>
    <n v="125"/>
    <x v="2"/>
    <x v="0"/>
    <s v="USD"/>
    <n v="1385055979"/>
    <x v="890"/>
    <x v="0"/>
    <n v="4"/>
    <x v="1"/>
    <x v="14"/>
    <n v="4"/>
    <n v="31.25"/>
    <x v="4"/>
    <x v="14"/>
  </r>
  <r>
    <n v="891"/>
    <x v="891"/>
    <x v="890"/>
    <n v="8000"/>
    <n v="260"/>
    <x v="2"/>
    <x v="0"/>
    <s v="USD"/>
    <n v="1408581930"/>
    <x v="891"/>
    <x v="0"/>
    <n v="9"/>
    <x v="1"/>
    <x v="14"/>
    <n v="3"/>
    <n v="28.89"/>
    <x v="4"/>
    <x v="14"/>
  </r>
  <r>
    <n v="892"/>
    <x v="892"/>
    <x v="891"/>
    <n v="6000"/>
    <n v="2445"/>
    <x v="2"/>
    <x v="0"/>
    <s v="USD"/>
    <n v="1280635200"/>
    <x v="892"/>
    <x v="0"/>
    <n v="17"/>
    <x v="1"/>
    <x v="14"/>
    <n v="41"/>
    <n v="143.82"/>
    <x v="4"/>
    <x v="14"/>
  </r>
  <r>
    <n v="893"/>
    <x v="893"/>
    <x v="892"/>
    <n v="2000"/>
    <n v="200"/>
    <x v="2"/>
    <x v="0"/>
    <s v="USD"/>
    <n v="1427920363"/>
    <x v="893"/>
    <x v="0"/>
    <n v="5"/>
    <x v="1"/>
    <x v="14"/>
    <n v="10"/>
    <n v="40"/>
    <x v="4"/>
    <x v="14"/>
  </r>
  <r>
    <n v="894"/>
    <x v="894"/>
    <x v="893"/>
    <n v="20000"/>
    <n v="7834"/>
    <x v="2"/>
    <x v="0"/>
    <s v="USD"/>
    <n v="1465169610"/>
    <x v="894"/>
    <x v="0"/>
    <n v="53"/>
    <x v="1"/>
    <x v="14"/>
    <n v="39"/>
    <n v="147.81"/>
    <x v="4"/>
    <x v="14"/>
  </r>
  <r>
    <n v="895"/>
    <x v="895"/>
    <x v="894"/>
    <n v="8000"/>
    <n v="195"/>
    <x v="2"/>
    <x v="0"/>
    <s v="USD"/>
    <n v="1287975829"/>
    <x v="895"/>
    <x v="0"/>
    <n v="7"/>
    <x v="1"/>
    <x v="14"/>
    <n v="2"/>
    <n v="27.86"/>
    <x v="4"/>
    <x v="14"/>
  </r>
  <r>
    <n v="896"/>
    <x v="896"/>
    <x v="895"/>
    <n v="8000"/>
    <n v="3200"/>
    <x v="2"/>
    <x v="0"/>
    <s v="USD"/>
    <n v="1440734400"/>
    <x v="896"/>
    <x v="0"/>
    <n v="72"/>
    <x v="1"/>
    <x v="14"/>
    <n v="40"/>
    <n v="44.44"/>
    <x v="4"/>
    <x v="14"/>
  </r>
  <r>
    <n v="897"/>
    <x v="897"/>
    <x v="896"/>
    <n v="3000"/>
    <n v="0"/>
    <x v="2"/>
    <x v="0"/>
    <s v="USD"/>
    <n v="1354123908"/>
    <x v="897"/>
    <x v="0"/>
    <n v="0"/>
    <x v="1"/>
    <x v="14"/>
    <n v="0"/>
    <e v="#DIV/0!"/>
    <x v="4"/>
    <x v="14"/>
  </r>
  <r>
    <n v="898"/>
    <x v="898"/>
    <x v="897"/>
    <n v="2500"/>
    <n v="70"/>
    <x v="2"/>
    <x v="0"/>
    <s v="USD"/>
    <n v="1326651110"/>
    <x v="898"/>
    <x v="0"/>
    <n v="2"/>
    <x v="1"/>
    <x v="14"/>
    <n v="3"/>
    <n v="35"/>
    <x v="4"/>
    <x v="14"/>
  </r>
  <r>
    <n v="899"/>
    <x v="899"/>
    <x v="898"/>
    <n v="750"/>
    <n v="280"/>
    <x v="2"/>
    <x v="0"/>
    <s v="USD"/>
    <n v="1306549362"/>
    <x v="899"/>
    <x v="0"/>
    <n v="8"/>
    <x v="1"/>
    <x v="14"/>
    <n v="37"/>
    <n v="35"/>
    <x v="4"/>
    <x v="14"/>
  </r>
  <r>
    <n v="900"/>
    <x v="900"/>
    <x v="899"/>
    <n v="5000"/>
    <n v="21"/>
    <x v="2"/>
    <x v="0"/>
    <s v="USD"/>
    <n v="1459365802"/>
    <x v="900"/>
    <x v="0"/>
    <n v="2"/>
    <x v="1"/>
    <x v="13"/>
    <n v="0"/>
    <n v="10.5"/>
    <x v="4"/>
    <x v="13"/>
  </r>
  <r>
    <n v="901"/>
    <x v="901"/>
    <x v="900"/>
    <n v="6500"/>
    <n v="0"/>
    <x v="2"/>
    <x v="0"/>
    <s v="USD"/>
    <n v="1276024260"/>
    <x v="901"/>
    <x v="0"/>
    <n v="0"/>
    <x v="1"/>
    <x v="13"/>
    <n v="0"/>
    <e v="#DIV/0!"/>
    <x v="4"/>
    <x v="13"/>
  </r>
  <r>
    <n v="902"/>
    <x v="902"/>
    <x v="901"/>
    <n v="30000"/>
    <n v="90"/>
    <x v="2"/>
    <x v="0"/>
    <s v="USD"/>
    <n v="1409412600"/>
    <x v="902"/>
    <x v="0"/>
    <n v="3"/>
    <x v="1"/>
    <x v="13"/>
    <n v="0"/>
    <n v="30"/>
    <x v="4"/>
    <x v="13"/>
  </r>
  <r>
    <n v="903"/>
    <x v="903"/>
    <x v="902"/>
    <n v="5000"/>
    <n v="160"/>
    <x v="2"/>
    <x v="0"/>
    <s v="USD"/>
    <n v="1348367100"/>
    <x v="903"/>
    <x v="0"/>
    <n v="4"/>
    <x v="1"/>
    <x v="13"/>
    <n v="3"/>
    <n v="40"/>
    <x v="4"/>
    <x v="13"/>
  </r>
  <r>
    <n v="904"/>
    <x v="904"/>
    <x v="903"/>
    <n v="50000"/>
    <n v="151"/>
    <x v="2"/>
    <x v="0"/>
    <s v="USD"/>
    <n v="1451786137"/>
    <x v="904"/>
    <x v="0"/>
    <n v="3"/>
    <x v="1"/>
    <x v="13"/>
    <n v="0"/>
    <n v="50.33"/>
    <x v="4"/>
    <x v="13"/>
  </r>
  <r>
    <n v="905"/>
    <x v="905"/>
    <x v="904"/>
    <n v="6500"/>
    <n v="196"/>
    <x v="2"/>
    <x v="0"/>
    <s v="USD"/>
    <n v="1295847926"/>
    <x v="905"/>
    <x v="0"/>
    <n v="6"/>
    <x v="1"/>
    <x v="13"/>
    <n v="3"/>
    <n v="32.67"/>
    <x v="4"/>
    <x v="13"/>
  </r>
  <r>
    <n v="906"/>
    <x v="906"/>
    <x v="905"/>
    <n v="15000"/>
    <n v="0"/>
    <x v="2"/>
    <x v="0"/>
    <s v="USD"/>
    <n v="1394681590"/>
    <x v="906"/>
    <x v="0"/>
    <n v="0"/>
    <x v="1"/>
    <x v="13"/>
    <n v="0"/>
    <e v="#DIV/0!"/>
    <x v="4"/>
    <x v="13"/>
  </r>
  <r>
    <n v="907"/>
    <x v="907"/>
    <x v="906"/>
    <n v="2900"/>
    <n v="0"/>
    <x v="2"/>
    <x v="0"/>
    <s v="USD"/>
    <n v="1315715823"/>
    <x v="907"/>
    <x v="0"/>
    <n v="0"/>
    <x v="1"/>
    <x v="13"/>
    <n v="0"/>
    <e v="#DIV/0!"/>
    <x v="4"/>
    <x v="13"/>
  </r>
  <r>
    <n v="908"/>
    <x v="908"/>
    <x v="907"/>
    <n v="2500"/>
    <n v="0"/>
    <x v="2"/>
    <x v="0"/>
    <s v="USD"/>
    <n v="1280206740"/>
    <x v="908"/>
    <x v="0"/>
    <n v="0"/>
    <x v="1"/>
    <x v="13"/>
    <n v="0"/>
    <e v="#DIV/0!"/>
    <x v="4"/>
    <x v="13"/>
  </r>
  <r>
    <n v="909"/>
    <x v="909"/>
    <x v="908"/>
    <n v="16000"/>
    <n v="520"/>
    <x v="2"/>
    <x v="0"/>
    <s v="USD"/>
    <n v="1343016000"/>
    <x v="909"/>
    <x v="0"/>
    <n v="8"/>
    <x v="1"/>
    <x v="13"/>
    <n v="3"/>
    <n v="65"/>
    <x v="4"/>
    <x v="13"/>
  </r>
  <r>
    <n v="910"/>
    <x v="910"/>
    <x v="909"/>
    <n v="550"/>
    <n v="123"/>
    <x v="2"/>
    <x v="1"/>
    <s v="GBP"/>
    <n v="1488546319"/>
    <x v="910"/>
    <x v="0"/>
    <n v="5"/>
    <x v="1"/>
    <x v="13"/>
    <n v="22"/>
    <n v="24.6"/>
    <x v="4"/>
    <x v="13"/>
  </r>
  <r>
    <n v="911"/>
    <x v="911"/>
    <x v="910"/>
    <n v="100000"/>
    <n v="0"/>
    <x v="2"/>
    <x v="0"/>
    <s v="USD"/>
    <n v="1390522045"/>
    <x v="911"/>
    <x v="0"/>
    <n v="0"/>
    <x v="1"/>
    <x v="13"/>
    <n v="0"/>
    <e v="#DIV/0!"/>
    <x v="4"/>
    <x v="13"/>
  </r>
  <r>
    <n v="912"/>
    <x v="912"/>
    <x v="911"/>
    <n v="3500"/>
    <n v="30"/>
    <x v="2"/>
    <x v="0"/>
    <s v="USD"/>
    <n v="1355197047"/>
    <x v="912"/>
    <x v="0"/>
    <n v="2"/>
    <x v="1"/>
    <x v="13"/>
    <n v="1"/>
    <n v="15"/>
    <x v="4"/>
    <x v="13"/>
  </r>
  <r>
    <n v="913"/>
    <x v="913"/>
    <x v="912"/>
    <n v="30000"/>
    <n v="1982"/>
    <x v="2"/>
    <x v="0"/>
    <s v="USD"/>
    <n v="1336188019"/>
    <x v="913"/>
    <x v="0"/>
    <n v="24"/>
    <x v="1"/>
    <x v="13"/>
    <n v="7"/>
    <n v="82.58"/>
    <x v="4"/>
    <x v="13"/>
  </r>
  <r>
    <n v="914"/>
    <x v="914"/>
    <x v="913"/>
    <n v="1500"/>
    <n v="0"/>
    <x v="2"/>
    <x v="0"/>
    <s v="USD"/>
    <n v="1345918747"/>
    <x v="914"/>
    <x v="0"/>
    <n v="0"/>
    <x v="1"/>
    <x v="13"/>
    <n v="0"/>
    <e v="#DIV/0!"/>
    <x v="4"/>
    <x v="13"/>
  </r>
  <r>
    <n v="915"/>
    <x v="915"/>
    <x v="914"/>
    <n v="6500"/>
    <n v="375"/>
    <x v="2"/>
    <x v="0"/>
    <s v="USD"/>
    <n v="1330577940"/>
    <x v="915"/>
    <x v="0"/>
    <n v="9"/>
    <x v="1"/>
    <x v="13"/>
    <n v="6"/>
    <n v="41.67"/>
    <x v="4"/>
    <x v="13"/>
  </r>
  <r>
    <n v="916"/>
    <x v="916"/>
    <x v="915"/>
    <n v="3300"/>
    <n v="0"/>
    <x v="2"/>
    <x v="0"/>
    <s v="USD"/>
    <n v="1287723600"/>
    <x v="916"/>
    <x v="0"/>
    <n v="0"/>
    <x v="1"/>
    <x v="13"/>
    <n v="0"/>
    <e v="#DIV/0!"/>
    <x v="4"/>
    <x v="13"/>
  </r>
  <r>
    <n v="917"/>
    <x v="917"/>
    <x v="916"/>
    <n v="5000"/>
    <n v="30"/>
    <x v="2"/>
    <x v="0"/>
    <s v="USD"/>
    <n v="1405305000"/>
    <x v="917"/>
    <x v="0"/>
    <n v="1"/>
    <x v="1"/>
    <x v="13"/>
    <n v="1"/>
    <n v="30"/>
    <x v="4"/>
    <x v="13"/>
  </r>
  <r>
    <n v="918"/>
    <x v="918"/>
    <x v="917"/>
    <n v="3900"/>
    <n v="196"/>
    <x v="2"/>
    <x v="1"/>
    <s v="GBP"/>
    <n v="1417474761"/>
    <x v="918"/>
    <x v="0"/>
    <n v="10"/>
    <x v="1"/>
    <x v="13"/>
    <n v="5"/>
    <n v="19.600000000000001"/>
    <x v="4"/>
    <x v="13"/>
  </r>
  <r>
    <n v="919"/>
    <x v="919"/>
    <x v="918"/>
    <n v="20000"/>
    <n v="100"/>
    <x v="2"/>
    <x v="0"/>
    <s v="USD"/>
    <n v="1355930645"/>
    <x v="919"/>
    <x v="0"/>
    <n v="1"/>
    <x v="1"/>
    <x v="13"/>
    <n v="1"/>
    <n v="100"/>
    <x v="4"/>
    <x v="13"/>
  </r>
  <r>
    <n v="920"/>
    <x v="920"/>
    <x v="919"/>
    <n v="5500"/>
    <n v="0"/>
    <x v="2"/>
    <x v="0"/>
    <s v="USD"/>
    <n v="1384448822"/>
    <x v="920"/>
    <x v="0"/>
    <n v="0"/>
    <x v="1"/>
    <x v="13"/>
    <n v="0"/>
    <e v="#DIV/0!"/>
    <x v="4"/>
    <x v="13"/>
  </r>
  <r>
    <n v="921"/>
    <x v="921"/>
    <x v="920"/>
    <n v="15000"/>
    <n v="4635"/>
    <x v="2"/>
    <x v="0"/>
    <s v="USD"/>
    <n v="1323666376"/>
    <x v="921"/>
    <x v="0"/>
    <n v="20"/>
    <x v="1"/>
    <x v="13"/>
    <n v="31"/>
    <n v="231.75"/>
    <x v="4"/>
    <x v="13"/>
  </r>
  <r>
    <n v="922"/>
    <x v="922"/>
    <x v="921"/>
    <n v="27000"/>
    <n v="5680"/>
    <x v="2"/>
    <x v="0"/>
    <s v="USD"/>
    <n v="1412167393"/>
    <x v="922"/>
    <x v="0"/>
    <n v="30"/>
    <x v="1"/>
    <x v="13"/>
    <n v="21"/>
    <n v="189.33"/>
    <x v="4"/>
    <x v="13"/>
  </r>
  <r>
    <n v="923"/>
    <x v="923"/>
    <x v="922"/>
    <n v="15000"/>
    <n v="330"/>
    <x v="2"/>
    <x v="0"/>
    <s v="USD"/>
    <n v="1416614523"/>
    <x v="923"/>
    <x v="0"/>
    <n v="6"/>
    <x v="1"/>
    <x v="13"/>
    <n v="2"/>
    <n v="55"/>
    <x v="4"/>
    <x v="13"/>
  </r>
  <r>
    <n v="924"/>
    <x v="924"/>
    <x v="923"/>
    <n v="3000"/>
    <n v="327"/>
    <x v="2"/>
    <x v="0"/>
    <s v="USD"/>
    <n v="1360795069"/>
    <x v="924"/>
    <x v="0"/>
    <n v="15"/>
    <x v="1"/>
    <x v="13"/>
    <n v="11"/>
    <n v="21.8"/>
    <x v="4"/>
    <x v="13"/>
  </r>
  <r>
    <n v="925"/>
    <x v="925"/>
    <x v="924"/>
    <n v="6000"/>
    <n v="160"/>
    <x v="2"/>
    <x v="0"/>
    <s v="USD"/>
    <n v="1385590111"/>
    <x v="925"/>
    <x v="0"/>
    <n v="5"/>
    <x v="1"/>
    <x v="13"/>
    <n v="3"/>
    <n v="32"/>
    <x v="4"/>
    <x v="13"/>
  </r>
  <r>
    <n v="926"/>
    <x v="926"/>
    <x v="925"/>
    <n v="7000"/>
    <n v="0"/>
    <x v="2"/>
    <x v="0"/>
    <s v="USD"/>
    <n v="1278628800"/>
    <x v="926"/>
    <x v="0"/>
    <n v="0"/>
    <x v="1"/>
    <x v="13"/>
    <n v="0"/>
    <e v="#DIV/0!"/>
    <x v="4"/>
    <x v="13"/>
  </r>
  <r>
    <n v="927"/>
    <x v="927"/>
    <x v="926"/>
    <n v="20000"/>
    <n v="0"/>
    <x v="2"/>
    <x v="0"/>
    <s v="USD"/>
    <n v="1337024695"/>
    <x v="927"/>
    <x v="0"/>
    <n v="0"/>
    <x v="1"/>
    <x v="13"/>
    <n v="0"/>
    <e v="#DIV/0!"/>
    <x v="4"/>
    <x v="13"/>
  </r>
  <r>
    <n v="928"/>
    <x v="928"/>
    <x v="927"/>
    <n v="14500"/>
    <n v="1575"/>
    <x v="2"/>
    <x v="0"/>
    <s v="USD"/>
    <n v="1353196800"/>
    <x v="928"/>
    <x v="0"/>
    <n v="28"/>
    <x v="1"/>
    <x v="13"/>
    <n v="11"/>
    <n v="56.25"/>
    <x v="4"/>
    <x v="13"/>
  </r>
  <r>
    <n v="929"/>
    <x v="929"/>
    <x v="928"/>
    <n v="500"/>
    <n v="0"/>
    <x v="2"/>
    <x v="0"/>
    <s v="USD"/>
    <n v="1333946569"/>
    <x v="929"/>
    <x v="0"/>
    <n v="0"/>
    <x v="1"/>
    <x v="13"/>
    <n v="0"/>
    <e v="#DIV/0!"/>
    <x v="4"/>
    <x v="13"/>
  </r>
  <r>
    <n v="930"/>
    <x v="930"/>
    <x v="929"/>
    <n v="900"/>
    <n v="345"/>
    <x v="2"/>
    <x v="0"/>
    <s v="USD"/>
    <n v="1277501520"/>
    <x v="930"/>
    <x v="0"/>
    <n v="5"/>
    <x v="1"/>
    <x v="13"/>
    <n v="38"/>
    <n v="69"/>
    <x v="4"/>
    <x v="13"/>
  </r>
  <r>
    <n v="931"/>
    <x v="931"/>
    <x v="930"/>
    <n v="2000"/>
    <n v="131"/>
    <x v="2"/>
    <x v="1"/>
    <s v="GBP"/>
    <n v="1395007200"/>
    <x v="931"/>
    <x v="0"/>
    <n v="7"/>
    <x v="1"/>
    <x v="13"/>
    <n v="7"/>
    <n v="18.71"/>
    <x v="4"/>
    <x v="13"/>
  </r>
  <r>
    <n v="932"/>
    <x v="932"/>
    <x v="931"/>
    <n v="9500"/>
    <n v="1381"/>
    <x v="2"/>
    <x v="0"/>
    <s v="USD"/>
    <n v="1363990545"/>
    <x v="932"/>
    <x v="0"/>
    <n v="30"/>
    <x v="1"/>
    <x v="13"/>
    <n v="15"/>
    <n v="46.03"/>
    <x v="4"/>
    <x v="13"/>
  </r>
  <r>
    <n v="933"/>
    <x v="933"/>
    <x v="932"/>
    <n v="2000"/>
    <n v="120"/>
    <x v="2"/>
    <x v="0"/>
    <s v="USD"/>
    <n v="1399867409"/>
    <x v="933"/>
    <x v="0"/>
    <n v="2"/>
    <x v="1"/>
    <x v="13"/>
    <n v="6"/>
    <n v="60"/>
    <x v="4"/>
    <x v="13"/>
  </r>
  <r>
    <n v="934"/>
    <x v="934"/>
    <x v="933"/>
    <n v="5000"/>
    <n v="1520"/>
    <x v="2"/>
    <x v="5"/>
    <s v="CAD"/>
    <n v="1399183200"/>
    <x v="934"/>
    <x v="0"/>
    <n v="30"/>
    <x v="1"/>
    <x v="13"/>
    <n v="30"/>
    <n v="50.67"/>
    <x v="4"/>
    <x v="13"/>
  </r>
  <r>
    <n v="935"/>
    <x v="935"/>
    <x v="934"/>
    <n v="3500"/>
    <n v="50"/>
    <x v="2"/>
    <x v="0"/>
    <s v="USD"/>
    <n v="1454054429"/>
    <x v="935"/>
    <x v="0"/>
    <n v="2"/>
    <x v="1"/>
    <x v="13"/>
    <n v="1"/>
    <n v="25"/>
    <x v="4"/>
    <x v="13"/>
  </r>
  <r>
    <n v="936"/>
    <x v="936"/>
    <x v="935"/>
    <n v="1400"/>
    <n v="0"/>
    <x v="2"/>
    <x v="0"/>
    <s v="USD"/>
    <n v="1326916800"/>
    <x v="936"/>
    <x v="0"/>
    <n v="0"/>
    <x v="1"/>
    <x v="13"/>
    <n v="0"/>
    <e v="#DIV/0!"/>
    <x v="4"/>
    <x v="13"/>
  </r>
  <r>
    <n v="937"/>
    <x v="937"/>
    <x v="936"/>
    <n v="3500"/>
    <n v="40"/>
    <x v="2"/>
    <x v="0"/>
    <s v="USD"/>
    <n v="1383509357"/>
    <x v="937"/>
    <x v="0"/>
    <n v="2"/>
    <x v="1"/>
    <x v="13"/>
    <n v="1"/>
    <n v="20"/>
    <x v="4"/>
    <x v="13"/>
  </r>
  <r>
    <n v="938"/>
    <x v="938"/>
    <x v="937"/>
    <n v="7000"/>
    <n v="25"/>
    <x v="2"/>
    <x v="0"/>
    <s v="USD"/>
    <n v="1346585448"/>
    <x v="938"/>
    <x v="0"/>
    <n v="1"/>
    <x v="1"/>
    <x v="13"/>
    <n v="0"/>
    <n v="25"/>
    <x v="4"/>
    <x v="13"/>
  </r>
  <r>
    <n v="939"/>
    <x v="939"/>
    <x v="938"/>
    <n v="2750"/>
    <n v="40"/>
    <x v="2"/>
    <x v="0"/>
    <s v="USD"/>
    <n v="1372622280"/>
    <x v="939"/>
    <x v="0"/>
    <n v="2"/>
    <x v="1"/>
    <x v="13"/>
    <n v="1"/>
    <n v="20"/>
    <x v="4"/>
    <x v="13"/>
  </r>
  <r>
    <n v="940"/>
    <x v="940"/>
    <x v="939"/>
    <n v="9000"/>
    <n v="1544"/>
    <x v="2"/>
    <x v="0"/>
    <s v="USD"/>
    <n v="1439251926"/>
    <x v="940"/>
    <x v="0"/>
    <n v="14"/>
    <x v="1"/>
    <x v="8"/>
    <n v="17"/>
    <n v="110.29"/>
    <x v="2"/>
    <x v="8"/>
  </r>
  <r>
    <n v="941"/>
    <x v="941"/>
    <x v="940"/>
    <n v="50000"/>
    <n v="1161"/>
    <x v="2"/>
    <x v="0"/>
    <s v="USD"/>
    <n v="1486693145"/>
    <x v="941"/>
    <x v="0"/>
    <n v="31"/>
    <x v="1"/>
    <x v="8"/>
    <n v="2"/>
    <n v="37.450000000000003"/>
    <x v="2"/>
    <x v="8"/>
  </r>
  <r>
    <n v="942"/>
    <x v="942"/>
    <x v="941"/>
    <n v="7500"/>
    <n v="668"/>
    <x v="2"/>
    <x v="0"/>
    <s v="USD"/>
    <n v="1455826460"/>
    <x v="942"/>
    <x v="0"/>
    <n v="16"/>
    <x v="1"/>
    <x v="8"/>
    <n v="9"/>
    <n v="41.75"/>
    <x v="2"/>
    <x v="8"/>
  </r>
  <r>
    <n v="943"/>
    <x v="943"/>
    <x v="942"/>
    <n v="3000"/>
    <n v="289"/>
    <x v="2"/>
    <x v="0"/>
    <s v="USD"/>
    <n v="1480438905"/>
    <x v="943"/>
    <x v="0"/>
    <n v="12"/>
    <x v="1"/>
    <x v="8"/>
    <n v="10"/>
    <n v="24.08"/>
    <x v="2"/>
    <x v="8"/>
  </r>
  <r>
    <n v="944"/>
    <x v="944"/>
    <x v="943"/>
    <n v="50000"/>
    <n v="6663"/>
    <x v="2"/>
    <x v="0"/>
    <s v="USD"/>
    <n v="1460988000"/>
    <x v="944"/>
    <x v="0"/>
    <n v="96"/>
    <x v="1"/>
    <x v="8"/>
    <n v="13"/>
    <n v="69.41"/>
    <x v="2"/>
    <x v="8"/>
  </r>
  <r>
    <n v="945"/>
    <x v="945"/>
    <x v="944"/>
    <n v="100000"/>
    <n v="2484"/>
    <x v="2"/>
    <x v="6"/>
    <s v="EUR"/>
    <n v="1487462340"/>
    <x v="945"/>
    <x v="0"/>
    <n v="16"/>
    <x v="1"/>
    <x v="8"/>
    <n v="2"/>
    <n v="155.25"/>
    <x v="2"/>
    <x v="8"/>
  </r>
  <r>
    <n v="946"/>
    <x v="946"/>
    <x v="945"/>
    <n v="15000"/>
    <n v="286"/>
    <x v="2"/>
    <x v="0"/>
    <s v="USD"/>
    <n v="1473444048"/>
    <x v="946"/>
    <x v="0"/>
    <n v="5"/>
    <x v="1"/>
    <x v="8"/>
    <n v="2"/>
    <n v="57.2"/>
    <x v="2"/>
    <x v="8"/>
  </r>
  <r>
    <n v="947"/>
    <x v="947"/>
    <x v="946"/>
    <n v="850"/>
    <n v="0"/>
    <x v="2"/>
    <x v="0"/>
    <s v="USD"/>
    <n v="1467312306"/>
    <x v="947"/>
    <x v="0"/>
    <n v="0"/>
    <x v="1"/>
    <x v="8"/>
    <n v="0"/>
    <e v="#DIV/0!"/>
    <x v="2"/>
    <x v="8"/>
  </r>
  <r>
    <n v="948"/>
    <x v="948"/>
    <x v="947"/>
    <n v="4000"/>
    <n v="480"/>
    <x v="2"/>
    <x v="9"/>
    <s v="EUR"/>
    <n v="1457812364"/>
    <x v="948"/>
    <x v="0"/>
    <n v="8"/>
    <x v="1"/>
    <x v="8"/>
    <n v="12"/>
    <n v="60"/>
    <x v="2"/>
    <x v="8"/>
  </r>
  <r>
    <n v="949"/>
    <x v="949"/>
    <x v="948"/>
    <n v="20000"/>
    <n v="273"/>
    <x v="2"/>
    <x v="12"/>
    <s v="EUR"/>
    <n v="1456016576"/>
    <x v="949"/>
    <x v="0"/>
    <n v="7"/>
    <x v="1"/>
    <x v="8"/>
    <n v="1"/>
    <n v="39"/>
    <x v="2"/>
    <x v="8"/>
  </r>
  <r>
    <n v="950"/>
    <x v="950"/>
    <x v="949"/>
    <n v="5000"/>
    <n v="1402"/>
    <x v="2"/>
    <x v="5"/>
    <s v="CAD"/>
    <n v="1453053661"/>
    <x v="950"/>
    <x v="0"/>
    <n v="24"/>
    <x v="1"/>
    <x v="8"/>
    <n v="28"/>
    <n v="58.42"/>
    <x v="2"/>
    <x v="8"/>
  </r>
  <r>
    <n v="951"/>
    <x v="951"/>
    <x v="950"/>
    <n v="50000"/>
    <n v="19195"/>
    <x v="2"/>
    <x v="0"/>
    <s v="USD"/>
    <n v="1465054872"/>
    <x v="951"/>
    <x v="0"/>
    <n v="121"/>
    <x v="1"/>
    <x v="8"/>
    <n v="38"/>
    <n v="158.63999999999999"/>
    <x v="2"/>
    <x v="8"/>
  </r>
  <r>
    <n v="952"/>
    <x v="952"/>
    <x v="951"/>
    <n v="49000"/>
    <n v="19572"/>
    <x v="2"/>
    <x v="0"/>
    <s v="USD"/>
    <n v="1479483812"/>
    <x v="952"/>
    <x v="0"/>
    <n v="196"/>
    <x v="1"/>
    <x v="8"/>
    <n v="40"/>
    <n v="99.86"/>
    <x v="2"/>
    <x v="8"/>
  </r>
  <r>
    <n v="953"/>
    <x v="953"/>
    <x v="952"/>
    <n v="15000"/>
    <n v="126"/>
    <x v="2"/>
    <x v="0"/>
    <s v="USD"/>
    <n v="1422158199"/>
    <x v="953"/>
    <x v="0"/>
    <n v="5"/>
    <x v="1"/>
    <x v="8"/>
    <n v="1"/>
    <n v="25.2"/>
    <x v="2"/>
    <x v="8"/>
  </r>
  <r>
    <n v="954"/>
    <x v="954"/>
    <x v="953"/>
    <n v="15000"/>
    <n v="6511"/>
    <x v="2"/>
    <x v="0"/>
    <s v="USD"/>
    <n v="1440100839"/>
    <x v="954"/>
    <x v="0"/>
    <n v="73"/>
    <x v="1"/>
    <x v="8"/>
    <n v="43"/>
    <n v="89.19"/>
    <x v="2"/>
    <x v="8"/>
  </r>
  <r>
    <n v="955"/>
    <x v="955"/>
    <x v="954"/>
    <n v="300000"/>
    <n v="16984"/>
    <x v="2"/>
    <x v="0"/>
    <s v="USD"/>
    <n v="1473750300"/>
    <x v="955"/>
    <x v="0"/>
    <n v="93"/>
    <x v="1"/>
    <x v="8"/>
    <n v="6"/>
    <n v="182.62"/>
    <x v="2"/>
    <x v="8"/>
  </r>
  <r>
    <n v="956"/>
    <x v="956"/>
    <x v="955"/>
    <n v="50000"/>
    <n v="861"/>
    <x v="2"/>
    <x v="0"/>
    <s v="USD"/>
    <n v="1430081759"/>
    <x v="956"/>
    <x v="0"/>
    <n v="17"/>
    <x v="1"/>
    <x v="8"/>
    <n v="2"/>
    <n v="50.65"/>
    <x v="2"/>
    <x v="8"/>
  </r>
  <r>
    <n v="957"/>
    <x v="957"/>
    <x v="956"/>
    <n v="12000"/>
    <n v="233"/>
    <x v="2"/>
    <x v="0"/>
    <s v="USD"/>
    <n v="1479392133"/>
    <x v="957"/>
    <x v="0"/>
    <n v="7"/>
    <x v="1"/>
    <x v="8"/>
    <n v="2"/>
    <n v="33.29"/>
    <x v="2"/>
    <x v="8"/>
  </r>
  <r>
    <n v="958"/>
    <x v="958"/>
    <x v="957"/>
    <n v="7777"/>
    <n v="881"/>
    <x v="2"/>
    <x v="0"/>
    <s v="USD"/>
    <n v="1428641940"/>
    <x v="958"/>
    <x v="0"/>
    <n v="17"/>
    <x v="1"/>
    <x v="8"/>
    <n v="11"/>
    <n v="51.82"/>
    <x v="2"/>
    <x v="8"/>
  </r>
  <r>
    <n v="959"/>
    <x v="959"/>
    <x v="958"/>
    <n v="50000"/>
    <n v="19430"/>
    <x v="2"/>
    <x v="0"/>
    <s v="USD"/>
    <n v="1421640665"/>
    <x v="959"/>
    <x v="0"/>
    <n v="171"/>
    <x v="1"/>
    <x v="8"/>
    <n v="39"/>
    <n v="113.63"/>
    <x v="2"/>
    <x v="8"/>
  </r>
  <r>
    <n v="960"/>
    <x v="960"/>
    <x v="959"/>
    <n v="55650"/>
    <n v="25655"/>
    <x v="2"/>
    <x v="0"/>
    <s v="USD"/>
    <n v="1489500155"/>
    <x v="960"/>
    <x v="0"/>
    <n v="188"/>
    <x v="1"/>
    <x v="8"/>
    <n v="46"/>
    <n v="136.46"/>
    <x v="2"/>
    <x v="8"/>
  </r>
  <r>
    <n v="961"/>
    <x v="961"/>
    <x v="960"/>
    <n v="95000"/>
    <n v="40079"/>
    <x v="2"/>
    <x v="0"/>
    <s v="USD"/>
    <n v="1487617200"/>
    <x v="961"/>
    <x v="0"/>
    <n v="110"/>
    <x v="1"/>
    <x v="8"/>
    <n v="42"/>
    <n v="364.35"/>
    <x v="2"/>
    <x v="8"/>
  </r>
  <r>
    <n v="962"/>
    <x v="962"/>
    <x v="961"/>
    <n v="2500"/>
    <n v="712"/>
    <x v="2"/>
    <x v="0"/>
    <s v="USD"/>
    <n v="1455210353"/>
    <x v="962"/>
    <x v="0"/>
    <n v="37"/>
    <x v="1"/>
    <x v="8"/>
    <n v="28"/>
    <n v="19.239999999999998"/>
    <x v="2"/>
    <x v="8"/>
  </r>
  <r>
    <n v="963"/>
    <x v="963"/>
    <x v="962"/>
    <n v="35000"/>
    <n v="377"/>
    <x v="2"/>
    <x v="0"/>
    <s v="USD"/>
    <n v="1476717319"/>
    <x v="963"/>
    <x v="0"/>
    <n v="9"/>
    <x v="1"/>
    <x v="8"/>
    <n v="1"/>
    <n v="41.89"/>
    <x v="2"/>
    <x v="8"/>
  </r>
  <r>
    <n v="964"/>
    <x v="964"/>
    <x v="963"/>
    <n v="110000"/>
    <n v="879"/>
    <x v="2"/>
    <x v="5"/>
    <s v="CAD"/>
    <n v="1441119919"/>
    <x v="964"/>
    <x v="0"/>
    <n v="29"/>
    <x v="1"/>
    <x v="8"/>
    <n v="1"/>
    <n v="30.31"/>
    <x v="2"/>
    <x v="8"/>
  </r>
  <r>
    <n v="965"/>
    <x v="965"/>
    <x v="964"/>
    <n v="25000"/>
    <n v="298"/>
    <x v="2"/>
    <x v="0"/>
    <s v="USD"/>
    <n v="1477454340"/>
    <x v="965"/>
    <x v="0"/>
    <n v="6"/>
    <x v="1"/>
    <x v="8"/>
    <n v="1"/>
    <n v="49.67"/>
    <x v="2"/>
    <x v="8"/>
  </r>
  <r>
    <n v="966"/>
    <x v="966"/>
    <x v="965"/>
    <n v="12000"/>
    <n v="1776"/>
    <x v="2"/>
    <x v="0"/>
    <s v="USD"/>
    <n v="1475766932"/>
    <x v="966"/>
    <x v="0"/>
    <n v="30"/>
    <x v="1"/>
    <x v="8"/>
    <n v="15"/>
    <n v="59.2"/>
    <x v="2"/>
    <x v="8"/>
  </r>
  <r>
    <n v="967"/>
    <x v="967"/>
    <x v="966"/>
    <n v="20000"/>
    <n v="3562"/>
    <x v="2"/>
    <x v="0"/>
    <s v="USD"/>
    <n v="1461301574"/>
    <x v="967"/>
    <x v="0"/>
    <n v="81"/>
    <x v="1"/>
    <x v="8"/>
    <n v="18"/>
    <n v="43.98"/>
    <x v="2"/>
    <x v="8"/>
  </r>
  <r>
    <n v="968"/>
    <x v="968"/>
    <x v="967"/>
    <n v="8000"/>
    <n v="106"/>
    <x v="2"/>
    <x v="0"/>
    <s v="USD"/>
    <n v="1408134034"/>
    <x v="968"/>
    <x v="0"/>
    <n v="4"/>
    <x v="1"/>
    <x v="8"/>
    <n v="1"/>
    <n v="26.5"/>
    <x v="2"/>
    <x v="8"/>
  </r>
  <r>
    <n v="969"/>
    <x v="969"/>
    <x v="968"/>
    <n v="30000"/>
    <n v="14000"/>
    <x v="2"/>
    <x v="14"/>
    <s v="MXN"/>
    <n v="1486624607"/>
    <x v="969"/>
    <x v="0"/>
    <n v="11"/>
    <x v="1"/>
    <x v="8"/>
    <n v="47"/>
    <n v="1272.73"/>
    <x v="2"/>
    <x v="8"/>
  </r>
  <r>
    <n v="970"/>
    <x v="970"/>
    <x v="969"/>
    <n v="5000"/>
    <n v="2296"/>
    <x v="2"/>
    <x v="5"/>
    <s v="CAD"/>
    <n v="1485147540"/>
    <x v="970"/>
    <x v="0"/>
    <n v="14"/>
    <x v="1"/>
    <x v="8"/>
    <n v="46"/>
    <n v="164"/>
    <x v="2"/>
    <x v="8"/>
  </r>
  <r>
    <n v="971"/>
    <x v="971"/>
    <x v="970"/>
    <n v="100000"/>
    <n v="226"/>
    <x v="2"/>
    <x v="0"/>
    <s v="USD"/>
    <n v="1433178060"/>
    <x v="971"/>
    <x v="0"/>
    <n v="5"/>
    <x v="1"/>
    <x v="8"/>
    <n v="0"/>
    <n v="45.2"/>
    <x v="2"/>
    <x v="8"/>
  </r>
  <r>
    <n v="972"/>
    <x v="972"/>
    <x v="971"/>
    <n v="20000"/>
    <n v="6925"/>
    <x v="2"/>
    <x v="0"/>
    <s v="USD"/>
    <n v="1409813940"/>
    <x v="972"/>
    <x v="0"/>
    <n v="45"/>
    <x v="1"/>
    <x v="8"/>
    <n v="35"/>
    <n v="153.88999999999999"/>
    <x v="2"/>
    <x v="8"/>
  </r>
  <r>
    <n v="973"/>
    <x v="973"/>
    <x v="972"/>
    <n v="20000"/>
    <n v="411"/>
    <x v="2"/>
    <x v="0"/>
    <s v="USD"/>
    <n v="1447032093"/>
    <x v="973"/>
    <x v="0"/>
    <n v="8"/>
    <x v="1"/>
    <x v="8"/>
    <n v="2"/>
    <n v="51.38"/>
    <x v="2"/>
    <x v="8"/>
  </r>
  <r>
    <n v="974"/>
    <x v="974"/>
    <x v="973"/>
    <n v="50000"/>
    <n v="280"/>
    <x v="2"/>
    <x v="0"/>
    <s v="USD"/>
    <n v="1458925156"/>
    <x v="974"/>
    <x v="0"/>
    <n v="3"/>
    <x v="1"/>
    <x v="8"/>
    <n v="1"/>
    <n v="93.33"/>
    <x v="2"/>
    <x v="8"/>
  </r>
  <r>
    <n v="975"/>
    <x v="975"/>
    <x v="974"/>
    <n v="100000"/>
    <n v="2607"/>
    <x v="2"/>
    <x v="0"/>
    <s v="USD"/>
    <n v="1467132185"/>
    <x v="975"/>
    <x v="0"/>
    <n v="24"/>
    <x v="1"/>
    <x v="8"/>
    <n v="3"/>
    <n v="108.63"/>
    <x v="2"/>
    <x v="8"/>
  </r>
  <r>
    <n v="976"/>
    <x v="976"/>
    <x v="975"/>
    <n v="150000"/>
    <n v="2889"/>
    <x v="2"/>
    <x v="2"/>
    <s v="AUD"/>
    <n v="1439515497"/>
    <x v="976"/>
    <x v="0"/>
    <n v="18"/>
    <x v="1"/>
    <x v="8"/>
    <n v="2"/>
    <n v="160.5"/>
    <x v="2"/>
    <x v="8"/>
  </r>
  <r>
    <n v="977"/>
    <x v="977"/>
    <x v="976"/>
    <n v="2700"/>
    <n v="909"/>
    <x v="2"/>
    <x v="15"/>
    <s v="EUR"/>
    <n v="1456094197"/>
    <x v="977"/>
    <x v="0"/>
    <n v="12"/>
    <x v="1"/>
    <x v="8"/>
    <n v="34"/>
    <n v="75.75"/>
    <x v="2"/>
    <x v="8"/>
  </r>
  <r>
    <n v="978"/>
    <x v="978"/>
    <x v="977"/>
    <n v="172889"/>
    <n v="97273"/>
    <x v="2"/>
    <x v="11"/>
    <s v="SEK"/>
    <n v="1456385101"/>
    <x v="978"/>
    <x v="0"/>
    <n v="123"/>
    <x v="1"/>
    <x v="8"/>
    <n v="56"/>
    <n v="790.84"/>
    <x v="2"/>
    <x v="8"/>
  </r>
  <r>
    <n v="979"/>
    <x v="979"/>
    <x v="978"/>
    <n v="35000"/>
    <n v="28986.16"/>
    <x v="2"/>
    <x v="0"/>
    <s v="USD"/>
    <n v="1466449140"/>
    <x v="979"/>
    <x v="0"/>
    <n v="96"/>
    <x v="1"/>
    <x v="8"/>
    <n v="83"/>
    <n v="301.94"/>
    <x v="2"/>
    <x v="8"/>
  </r>
  <r>
    <n v="980"/>
    <x v="980"/>
    <x v="979"/>
    <n v="10000"/>
    <n v="1486"/>
    <x v="2"/>
    <x v="0"/>
    <s v="USD"/>
    <n v="1417387322"/>
    <x v="980"/>
    <x v="0"/>
    <n v="31"/>
    <x v="1"/>
    <x v="8"/>
    <n v="15"/>
    <n v="47.94"/>
    <x v="2"/>
    <x v="8"/>
  </r>
  <r>
    <n v="981"/>
    <x v="981"/>
    <x v="980"/>
    <n v="88888"/>
    <n v="11"/>
    <x v="2"/>
    <x v="0"/>
    <s v="USD"/>
    <n v="1407624222"/>
    <x v="981"/>
    <x v="0"/>
    <n v="4"/>
    <x v="1"/>
    <x v="8"/>
    <n v="0"/>
    <n v="2.75"/>
    <x v="2"/>
    <x v="8"/>
  </r>
  <r>
    <n v="982"/>
    <x v="982"/>
    <x v="981"/>
    <n v="17500"/>
    <n v="3"/>
    <x v="2"/>
    <x v="0"/>
    <s v="USD"/>
    <n v="1475431486"/>
    <x v="982"/>
    <x v="0"/>
    <n v="3"/>
    <x v="1"/>
    <x v="8"/>
    <n v="0"/>
    <n v="1"/>
    <x v="2"/>
    <x v="8"/>
  </r>
  <r>
    <n v="983"/>
    <x v="983"/>
    <x v="982"/>
    <n v="104219"/>
    <n v="30751"/>
    <x v="2"/>
    <x v="3"/>
    <s v="EUR"/>
    <n v="1471985640"/>
    <x v="983"/>
    <x v="0"/>
    <n v="179"/>
    <x v="1"/>
    <x v="8"/>
    <n v="30"/>
    <n v="171.79"/>
    <x v="2"/>
    <x v="8"/>
  </r>
  <r>
    <n v="984"/>
    <x v="984"/>
    <x v="983"/>
    <n v="10000"/>
    <n v="106"/>
    <x v="2"/>
    <x v="0"/>
    <s v="USD"/>
    <n v="1427507208"/>
    <x v="984"/>
    <x v="0"/>
    <n v="3"/>
    <x v="1"/>
    <x v="8"/>
    <n v="1"/>
    <n v="35.33"/>
    <x v="2"/>
    <x v="8"/>
  </r>
  <r>
    <n v="985"/>
    <x v="985"/>
    <x v="984"/>
    <n v="30000"/>
    <n v="1888"/>
    <x v="2"/>
    <x v="12"/>
    <s v="EUR"/>
    <n v="1451602800"/>
    <x v="985"/>
    <x v="0"/>
    <n v="23"/>
    <x v="1"/>
    <x v="8"/>
    <n v="6"/>
    <n v="82.09"/>
    <x v="2"/>
    <x v="8"/>
  </r>
  <r>
    <n v="986"/>
    <x v="986"/>
    <x v="985"/>
    <n v="20000"/>
    <n v="2550"/>
    <x v="2"/>
    <x v="1"/>
    <s v="GBP"/>
    <n v="1452384000"/>
    <x v="986"/>
    <x v="0"/>
    <n v="23"/>
    <x v="1"/>
    <x v="8"/>
    <n v="13"/>
    <n v="110.87"/>
    <x v="2"/>
    <x v="8"/>
  </r>
  <r>
    <n v="987"/>
    <x v="987"/>
    <x v="986"/>
    <n v="50000"/>
    <n v="6610"/>
    <x v="2"/>
    <x v="9"/>
    <s v="EUR"/>
    <n v="1403507050"/>
    <x v="987"/>
    <x v="0"/>
    <n v="41"/>
    <x v="1"/>
    <x v="8"/>
    <n v="13"/>
    <n v="161.22"/>
    <x v="2"/>
    <x v="8"/>
  </r>
  <r>
    <n v="988"/>
    <x v="988"/>
    <x v="987"/>
    <n v="5000"/>
    <n v="0"/>
    <x v="2"/>
    <x v="13"/>
    <s v="EUR"/>
    <n v="1475310825"/>
    <x v="988"/>
    <x v="0"/>
    <n v="0"/>
    <x v="1"/>
    <x v="8"/>
    <n v="0"/>
    <e v="#DIV/0!"/>
    <x v="2"/>
    <x v="8"/>
  </r>
  <r>
    <n v="989"/>
    <x v="989"/>
    <x v="988"/>
    <n v="10000"/>
    <n v="1677"/>
    <x v="2"/>
    <x v="0"/>
    <s v="USD"/>
    <n v="1475101495"/>
    <x v="989"/>
    <x v="0"/>
    <n v="32"/>
    <x v="1"/>
    <x v="8"/>
    <n v="17"/>
    <n v="52.41"/>
    <x v="2"/>
    <x v="8"/>
  </r>
  <r>
    <n v="990"/>
    <x v="990"/>
    <x v="989"/>
    <n v="25000"/>
    <n v="26"/>
    <x v="2"/>
    <x v="0"/>
    <s v="USD"/>
    <n v="1409770164"/>
    <x v="990"/>
    <x v="0"/>
    <n v="2"/>
    <x v="1"/>
    <x v="8"/>
    <n v="0"/>
    <n v="13"/>
    <x v="2"/>
    <x v="8"/>
  </r>
  <r>
    <n v="991"/>
    <x v="991"/>
    <x v="990"/>
    <n v="5000"/>
    <n v="212"/>
    <x v="2"/>
    <x v="1"/>
    <s v="GBP"/>
    <n v="1468349460"/>
    <x v="991"/>
    <x v="0"/>
    <n v="7"/>
    <x v="1"/>
    <x v="8"/>
    <n v="4"/>
    <n v="30.29"/>
    <x v="2"/>
    <x v="8"/>
  </r>
  <r>
    <n v="992"/>
    <x v="992"/>
    <x v="991"/>
    <n v="100000"/>
    <n v="467"/>
    <x v="2"/>
    <x v="0"/>
    <s v="USD"/>
    <n v="1462655519"/>
    <x v="992"/>
    <x v="0"/>
    <n v="4"/>
    <x v="1"/>
    <x v="8"/>
    <n v="0"/>
    <n v="116.75"/>
    <x v="2"/>
    <x v="8"/>
  </r>
  <r>
    <n v="993"/>
    <x v="993"/>
    <x v="992"/>
    <n v="70000"/>
    <n v="17561"/>
    <x v="2"/>
    <x v="0"/>
    <s v="USD"/>
    <n v="1478926800"/>
    <x v="993"/>
    <x v="0"/>
    <n v="196"/>
    <x v="1"/>
    <x v="8"/>
    <n v="25"/>
    <n v="89.6"/>
    <x v="2"/>
    <x v="8"/>
  </r>
  <r>
    <n v="994"/>
    <x v="994"/>
    <x v="993"/>
    <n v="200000"/>
    <n v="4669"/>
    <x v="2"/>
    <x v="0"/>
    <s v="USD"/>
    <n v="1417388340"/>
    <x v="994"/>
    <x v="0"/>
    <n v="11"/>
    <x v="1"/>
    <x v="8"/>
    <n v="2"/>
    <n v="424.45"/>
    <x v="2"/>
    <x v="8"/>
  </r>
  <r>
    <n v="995"/>
    <x v="995"/>
    <x v="994"/>
    <n v="10000"/>
    <n v="726"/>
    <x v="2"/>
    <x v="0"/>
    <s v="USD"/>
    <n v="1417276800"/>
    <x v="995"/>
    <x v="0"/>
    <n v="9"/>
    <x v="1"/>
    <x v="8"/>
    <n v="7"/>
    <n v="80.67"/>
    <x v="2"/>
    <x v="8"/>
  </r>
  <r>
    <n v="996"/>
    <x v="996"/>
    <x v="995"/>
    <n v="4000"/>
    <n v="65"/>
    <x v="2"/>
    <x v="0"/>
    <s v="USD"/>
    <n v="1406474820"/>
    <x v="996"/>
    <x v="0"/>
    <n v="5"/>
    <x v="1"/>
    <x v="8"/>
    <n v="2"/>
    <n v="13"/>
    <x v="2"/>
    <x v="8"/>
  </r>
  <r>
    <n v="997"/>
    <x v="997"/>
    <x v="996"/>
    <n v="5000"/>
    <n v="65"/>
    <x v="2"/>
    <x v="0"/>
    <s v="USD"/>
    <n v="1417145297"/>
    <x v="997"/>
    <x v="0"/>
    <n v="8"/>
    <x v="1"/>
    <x v="8"/>
    <n v="1"/>
    <n v="8.1300000000000008"/>
    <x v="2"/>
    <x v="8"/>
  </r>
  <r>
    <n v="998"/>
    <x v="998"/>
    <x v="997"/>
    <n v="60000"/>
    <n v="35135"/>
    <x v="2"/>
    <x v="5"/>
    <s v="CAD"/>
    <n v="1447909401"/>
    <x v="998"/>
    <x v="0"/>
    <n v="229"/>
    <x v="1"/>
    <x v="8"/>
    <n v="59"/>
    <n v="153.43"/>
    <x v="2"/>
    <x v="8"/>
  </r>
  <r>
    <n v="999"/>
    <x v="999"/>
    <x v="998"/>
    <n v="150000"/>
    <n v="11683"/>
    <x v="2"/>
    <x v="5"/>
    <s v="CAD"/>
    <n v="1415865720"/>
    <x v="999"/>
    <x v="0"/>
    <n v="40"/>
    <x v="1"/>
    <x v="8"/>
    <n v="8"/>
    <n v="292.08"/>
    <x v="2"/>
    <x v="8"/>
  </r>
  <r>
    <n v="1000"/>
    <x v="1000"/>
    <x v="999"/>
    <n v="894700"/>
    <n v="19824"/>
    <x v="1"/>
    <x v="0"/>
    <s v="USD"/>
    <n v="1489537560"/>
    <x v="1000"/>
    <x v="0"/>
    <n v="6"/>
    <x v="1"/>
    <x v="8"/>
    <n v="2"/>
    <n v="3304"/>
    <x v="2"/>
    <x v="8"/>
  </r>
  <r>
    <n v="1001"/>
    <x v="1001"/>
    <x v="1000"/>
    <n v="5000"/>
    <n v="5200"/>
    <x v="1"/>
    <x v="1"/>
    <s v="GBP"/>
    <n v="1485796613"/>
    <x v="1001"/>
    <x v="0"/>
    <n v="4"/>
    <x v="1"/>
    <x v="8"/>
    <n v="104"/>
    <n v="1300"/>
    <x v="2"/>
    <x v="8"/>
  </r>
  <r>
    <n v="1002"/>
    <x v="1002"/>
    <x v="1001"/>
    <n v="9999"/>
    <n v="2960"/>
    <x v="1"/>
    <x v="0"/>
    <s v="USD"/>
    <n v="1450331940"/>
    <x v="1002"/>
    <x v="0"/>
    <n v="22"/>
    <x v="1"/>
    <x v="8"/>
    <n v="30"/>
    <n v="134.55000000000001"/>
    <x v="2"/>
    <x v="8"/>
  </r>
  <r>
    <n v="1003"/>
    <x v="1003"/>
    <x v="1002"/>
    <n v="20000"/>
    <n v="3211"/>
    <x v="1"/>
    <x v="6"/>
    <s v="EUR"/>
    <n v="1489680061"/>
    <x v="1003"/>
    <x v="0"/>
    <n v="15"/>
    <x v="1"/>
    <x v="8"/>
    <n v="16"/>
    <n v="214.07"/>
    <x v="2"/>
    <x v="8"/>
  </r>
  <r>
    <n v="1004"/>
    <x v="1004"/>
    <x v="1003"/>
    <n v="25000"/>
    <n v="20552"/>
    <x v="1"/>
    <x v="0"/>
    <s v="USD"/>
    <n v="1455814827"/>
    <x v="1004"/>
    <x v="0"/>
    <n v="95"/>
    <x v="1"/>
    <x v="8"/>
    <n v="82"/>
    <n v="216.34"/>
    <x v="2"/>
    <x v="8"/>
  </r>
  <r>
    <n v="1005"/>
    <x v="1005"/>
    <x v="1004"/>
    <n v="200000"/>
    <n v="150102"/>
    <x v="1"/>
    <x v="0"/>
    <s v="USD"/>
    <n v="1446217183"/>
    <x v="1005"/>
    <x v="0"/>
    <n v="161"/>
    <x v="1"/>
    <x v="8"/>
    <n v="75"/>
    <n v="932.31"/>
    <x v="2"/>
    <x v="8"/>
  </r>
  <r>
    <n v="1006"/>
    <x v="1006"/>
    <x v="1005"/>
    <n v="4000"/>
    <n v="234"/>
    <x v="1"/>
    <x v="0"/>
    <s v="USD"/>
    <n v="1418368260"/>
    <x v="1006"/>
    <x v="0"/>
    <n v="8"/>
    <x v="1"/>
    <x v="8"/>
    <n v="6"/>
    <n v="29.25"/>
    <x v="2"/>
    <x v="8"/>
  </r>
  <r>
    <n v="1007"/>
    <x v="1007"/>
    <x v="1006"/>
    <n v="30000"/>
    <n v="13296"/>
    <x v="1"/>
    <x v="0"/>
    <s v="USD"/>
    <n v="1481727623"/>
    <x v="1007"/>
    <x v="0"/>
    <n v="76"/>
    <x v="1"/>
    <x v="8"/>
    <n v="44"/>
    <n v="174.95"/>
    <x v="2"/>
    <x v="8"/>
  </r>
  <r>
    <n v="1008"/>
    <x v="1008"/>
    <x v="1007"/>
    <n v="93500"/>
    <n v="250"/>
    <x v="1"/>
    <x v="14"/>
    <s v="MXN"/>
    <n v="1482953115"/>
    <x v="1008"/>
    <x v="0"/>
    <n v="1"/>
    <x v="1"/>
    <x v="8"/>
    <n v="0"/>
    <n v="250"/>
    <x v="2"/>
    <x v="8"/>
  </r>
  <r>
    <n v="1009"/>
    <x v="1009"/>
    <x v="1008"/>
    <n v="50000"/>
    <n v="6565"/>
    <x v="1"/>
    <x v="0"/>
    <s v="USD"/>
    <n v="1466346646"/>
    <x v="1009"/>
    <x v="0"/>
    <n v="101"/>
    <x v="1"/>
    <x v="8"/>
    <n v="13"/>
    <n v="65"/>
    <x v="2"/>
    <x v="8"/>
  </r>
  <r>
    <n v="1010"/>
    <x v="1010"/>
    <x v="1009"/>
    <n v="115250"/>
    <n v="220"/>
    <x v="1"/>
    <x v="0"/>
    <s v="USD"/>
    <n v="1473044340"/>
    <x v="1010"/>
    <x v="0"/>
    <n v="4"/>
    <x v="1"/>
    <x v="8"/>
    <n v="0"/>
    <n v="55"/>
    <x v="2"/>
    <x v="8"/>
  </r>
  <r>
    <n v="1011"/>
    <x v="1011"/>
    <x v="1010"/>
    <n v="20000"/>
    <n v="75"/>
    <x v="1"/>
    <x v="0"/>
    <s v="USD"/>
    <n v="1418938395"/>
    <x v="1011"/>
    <x v="0"/>
    <n v="1"/>
    <x v="1"/>
    <x v="8"/>
    <n v="0"/>
    <n v="75"/>
    <x v="2"/>
    <x v="8"/>
  </r>
  <r>
    <n v="1012"/>
    <x v="1012"/>
    <x v="1011"/>
    <n v="5000"/>
    <n v="1076751.05"/>
    <x v="1"/>
    <x v="0"/>
    <s v="USD"/>
    <n v="1485254052"/>
    <x v="1012"/>
    <x v="0"/>
    <n v="775"/>
    <x v="1"/>
    <x v="8"/>
    <n v="21535"/>
    <n v="1389.36"/>
    <x v="2"/>
    <x v="8"/>
  </r>
  <r>
    <n v="1013"/>
    <x v="1013"/>
    <x v="1012"/>
    <n v="25000"/>
    <n v="8632"/>
    <x v="1"/>
    <x v="0"/>
    <s v="USD"/>
    <n v="1451419200"/>
    <x v="1013"/>
    <x v="0"/>
    <n v="90"/>
    <x v="1"/>
    <x v="8"/>
    <n v="35"/>
    <n v="95.91"/>
    <x v="2"/>
    <x v="8"/>
  </r>
  <r>
    <n v="1014"/>
    <x v="1014"/>
    <x v="1013"/>
    <n v="10000"/>
    <n v="3060"/>
    <x v="1"/>
    <x v="0"/>
    <s v="USD"/>
    <n v="1420070615"/>
    <x v="1014"/>
    <x v="0"/>
    <n v="16"/>
    <x v="1"/>
    <x v="8"/>
    <n v="31"/>
    <n v="191.25"/>
    <x v="2"/>
    <x v="8"/>
  </r>
  <r>
    <n v="1015"/>
    <x v="1015"/>
    <x v="1014"/>
    <n v="9000"/>
    <n v="240"/>
    <x v="1"/>
    <x v="16"/>
    <s v="CHF"/>
    <n v="1448489095"/>
    <x v="1015"/>
    <x v="0"/>
    <n v="6"/>
    <x v="1"/>
    <x v="8"/>
    <n v="3"/>
    <n v="40"/>
    <x v="2"/>
    <x v="8"/>
  </r>
  <r>
    <n v="1016"/>
    <x v="1016"/>
    <x v="1015"/>
    <n v="100000"/>
    <n v="2842"/>
    <x v="1"/>
    <x v="0"/>
    <s v="USD"/>
    <n v="1459992856"/>
    <x v="1016"/>
    <x v="0"/>
    <n v="38"/>
    <x v="1"/>
    <x v="8"/>
    <n v="3"/>
    <n v="74.790000000000006"/>
    <x v="2"/>
    <x v="8"/>
  </r>
  <r>
    <n v="1017"/>
    <x v="1017"/>
    <x v="1016"/>
    <n v="250000"/>
    <n v="57197"/>
    <x v="1"/>
    <x v="0"/>
    <s v="USD"/>
    <n v="1448125935"/>
    <x v="1017"/>
    <x v="0"/>
    <n v="355"/>
    <x v="1"/>
    <x v="8"/>
    <n v="23"/>
    <n v="161.12"/>
    <x v="2"/>
    <x v="8"/>
  </r>
  <r>
    <n v="1018"/>
    <x v="1018"/>
    <x v="1017"/>
    <n v="20000"/>
    <n v="621"/>
    <x v="1"/>
    <x v="0"/>
    <s v="USD"/>
    <n v="1468496933"/>
    <x v="1018"/>
    <x v="0"/>
    <n v="7"/>
    <x v="1"/>
    <x v="8"/>
    <n v="3"/>
    <n v="88.71"/>
    <x v="2"/>
    <x v="8"/>
  </r>
  <r>
    <n v="1019"/>
    <x v="1019"/>
    <x v="1018"/>
    <n v="45000"/>
    <n v="21300"/>
    <x v="1"/>
    <x v="0"/>
    <s v="USD"/>
    <n v="1423092149"/>
    <x v="1019"/>
    <x v="0"/>
    <n v="400"/>
    <x v="1"/>
    <x v="8"/>
    <n v="47"/>
    <n v="53.25"/>
    <x v="2"/>
    <x v="8"/>
  </r>
  <r>
    <n v="1020"/>
    <x v="1020"/>
    <x v="1019"/>
    <n v="1550"/>
    <n v="3186"/>
    <x v="0"/>
    <x v="5"/>
    <s v="CAD"/>
    <n v="1433206020"/>
    <x v="1020"/>
    <x v="0"/>
    <n v="30"/>
    <x v="0"/>
    <x v="15"/>
    <n v="206"/>
    <n v="106.2"/>
    <x v="4"/>
    <x v="15"/>
  </r>
  <r>
    <n v="1021"/>
    <x v="1021"/>
    <x v="1020"/>
    <n v="3000"/>
    <n v="10554.11"/>
    <x v="0"/>
    <x v="0"/>
    <s v="USD"/>
    <n v="1445054400"/>
    <x v="1021"/>
    <x v="1"/>
    <n v="478"/>
    <x v="0"/>
    <x v="15"/>
    <n v="352"/>
    <n v="22.08"/>
    <x v="4"/>
    <x v="15"/>
  </r>
  <r>
    <n v="1022"/>
    <x v="1022"/>
    <x v="1021"/>
    <n v="2000"/>
    <n v="2298"/>
    <x v="0"/>
    <x v="0"/>
    <s v="USD"/>
    <n v="1431876677"/>
    <x v="1022"/>
    <x v="1"/>
    <n v="74"/>
    <x v="0"/>
    <x v="15"/>
    <n v="115"/>
    <n v="31.05"/>
    <x v="4"/>
    <x v="15"/>
  </r>
  <r>
    <n v="1023"/>
    <x v="1023"/>
    <x v="1022"/>
    <n v="2000"/>
    <n v="4743"/>
    <x v="0"/>
    <x v="1"/>
    <s v="GBP"/>
    <n v="1434837861"/>
    <x v="1023"/>
    <x v="0"/>
    <n v="131"/>
    <x v="0"/>
    <x v="15"/>
    <n v="237"/>
    <n v="36.21"/>
    <x v="4"/>
    <x v="15"/>
  </r>
  <r>
    <n v="1024"/>
    <x v="1024"/>
    <x v="1023"/>
    <n v="20000"/>
    <n v="23727.55"/>
    <x v="0"/>
    <x v="11"/>
    <s v="SEK"/>
    <n v="1454248563"/>
    <x v="1024"/>
    <x v="1"/>
    <n v="61"/>
    <x v="0"/>
    <x v="15"/>
    <n v="119"/>
    <n v="388.98"/>
    <x v="4"/>
    <x v="15"/>
  </r>
  <r>
    <n v="1025"/>
    <x v="1025"/>
    <x v="1024"/>
    <n v="70000"/>
    <n v="76949.820000000007"/>
    <x v="0"/>
    <x v="0"/>
    <s v="USD"/>
    <n v="1426532437"/>
    <x v="1025"/>
    <x v="1"/>
    <n v="1071"/>
    <x v="0"/>
    <x v="15"/>
    <n v="110"/>
    <n v="71.849999999999994"/>
    <x v="4"/>
    <x v="15"/>
  </r>
  <r>
    <n v="1026"/>
    <x v="1026"/>
    <x v="1025"/>
    <n v="7000"/>
    <n v="7000.58"/>
    <x v="0"/>
    <x v="1"/>
    <s v="GBP"/>
    <n v="1459414016"/>
    <x v="1026"/>
    <x v="1"/>
    <n v="122"/>
    <x v="0"/>
    <x v="15"/>
    <n v="100"/>
    <n v="57.38"/>
    <x v="4"/>
    <x v="15"/>
  </r>
  <r>
    <n v="1027"/>
    <x v="1027"/>
    <x v="1026"/>
    <n v="7501"/>
    <n v="7733"/>
    <x v="0"/>
    <x v="0"/>
    <s v="USD"/>
    <n v="1414025347"/>
    <x v="1027"/>
    <x v="1"/>
    <n v="111"/>
    <x v="0"/>
    <x v="15"/>
    <n v="103"/>
    <n v="69.67"/>
    <x v="4"/>
    <x v="15"/>
  </r>
  <r>
    <n v="1028"/>
    <x v="1028"/>
    <x v="1027"/>
    <n v="10000"/>
    <n v="11727"/>
    <x v="0"/>
    <x v="1"/>
    <s v="GBP"/>
    <n v="1488830400"/>
    <x v="1028"/>
    <x v="1"/>
    <n v="255"/>
    <x v="0"/>
    <x v="15"/>
    <n v="117"/>
    <n v="45.99"/>
    <x v="4"/>
    <x v="15"/>
  </r>
  <r>
    <n v="1029"/>
    <x v="1029"/>
    <x v="1028"/>
    <n v="10000"/>
    <n v="11176"/>
    <x v="0"/>
    <x v="11"/>
    <s v="SEK"/>
    <n v="1428184740"/>
    <x v="1029"/>
    <x v="0"/>
    <n v="141"/>
    <x v="0"/>
    <x v="15"/>
    <n v="112"/>
    <n v="79.260000000000005"/>
    <x v="4"/>
    <x v="15"/>
  </r>
  <r>
    <n v="1030"/>
    <x v="1030"/>
    <x v="1029"/>
    <n v="2000"/>
    <n v="6842"/>
    <x v="0"/>
    <x v="0"/>
    <s v="USD"/>
    <n v="1473680149"/>
    <x v="1030"/>
    <x v="0"/>
    <n v="159"/>
    <x v="0"/>
    <x v="15"/>
    <n v="342"/>
    <n v="43.03"/>
    <x v="4"/>
    <x v="15"/>
  </r>
  <r>
    <n v="1031"/>
    <x v="1031"/>
    <x v="1030"/>
    <n v="10000"/>
    <n v="10740"/>
    <x v="0"/>
    <x v="0"/>
    <s v="USD"/>
    <n v="1450290010"/>
    <x v="1031"/>
    <x v="0"/>
    <n v="99"/>
    <x v="0"/>
    <x v="15"/>
    <n v="107"/>
    <n v="108.48"/>
    <x v="4"/>
    <x v="15"/>
  </r>
  <r>
    <n v="1032"/>
    <x v="1032"/>
    <x v="1031"/>
    <n v="5400"/>
    <n v="5858.84"/>
    <x v="0"/>
    <x v="0"/>
    <s v="USD"/>
    <n v="1466697625"/>
    <x v="1032"/>
    <x v="0"/>
    <n v="96"/>
    <x v="0"/>
    <x v="15"/>
    <n v="108"/>
    <n v="61.03"/>
    <x v="4"/>
    <x v="15"/>
  </r>
  <r>
    <n v="1033"/>
    <x v="1033"/>
    <x v="1032"/>
    <n v="1328"/>
    <n v="1366"/>
    <x v="0"/>
    <x v="1"/>
    <s v="GBP"/>
    <n v="1481564080"/>
    <x v="1033"/>
    <x v="0"/>
    <n v="27"/>
    <x v="0"/>
    <x v="15"/>
    <n v="103"/>
    <n v="50.59"/>
    <x v="4"/>
    <x v="15"/>
  </r>
  <r>
    <n v="1034"/>
    <x v="1034"/>
    <x v="1033"/>
    <n v="5000"/>
    <n v="6500.09"/>
    <x v="0"/>
    <x v="0"/>
    <s v="USD"/>
    <n v="1470369540"/>
    <x v="1034"/>
    <x v="0"/>
    <n v="166"/>
    <x v="0"/>
    <x v="15"/>
    <n v="130"/>
    <n v="39.159999999999997"/>
    <x v="4"/>
    <x v="15"/>
  </r>
  <r>
    <n v="1035"/>
    <x v="1035"/>
    <x v="1034"/>
    <n v="4600"/>
    <n v="4952"/>
    <x v="0"/>
    <x v="0"/>
    <s v="USD"/>
    <n v="1423668220"/>
    <x v="1035"/>
    <x v="0"/>
    <n v="76"/>
    <x v="0"/>
    <x v="15"/>
    <n v="108"/>
    <n v="65.16"/>
    <x v="4"/>
    <x v="15"/>
  </r>
  <r>
    <n v="1036"/>
    <x v="1036"/>
    <x v="1035"/>
    <n v="4500"/>
    <n v="5056.22"/>
    <x v="0"/>
    <x v="0"/>
    <s v="USD"/>
    <n v="1357545600"/>
    <x v="1036"/>
    <x v="0"/>
    <n v="211"/>
    <x v="0"/>
    <x v="15"/>
    <n v="112"/>
    <n v="23.96"/>
    <x v="4"/>
    <x v="15"/>
  </r>
  <r>
    <n v="1037"/>
    <x v="1037"/>
    <x v="1036"/>
    <n v="1000"/>
    <n v="1021"/>
    <x v="0"/>
    <x v="0"/>
    <s v="USD"/>
    <n v="1431925200"/>
    <x v="1037"/>
    <x v="0"/>
    <n v="21"/>
    <x v="0"/>
    <x v="15"/>
    <n v="102"/>
    <n v="48.62"/>
    <x v="4"/>
    <x v="15"/>
  </r>
  <r>
    <n v="1038"/>
    <x v="1038"/>
    <x v="1037"/>
    <n v="1500"/>
    <n v="2180"/>
    <x v="0"/>
    <x v="0"/>
    <s v="USD"/>
    <n v="1458362023"/>
    <x v="1038"/>
    <x v="0"/>
    <n v="61"/>
    <x v="0"/>
    <x v="15"/>
    <n v="145"/>
    <n v="35.74"/>
    <x v="4"/>
    <x v="15"/>
  </r>
  <r>
    <n v="1039"/>
    <x v="1039"/>
    <x v="1038"/>
    <n v="500"/>
    <n v="641"/>
    <x v="0"/>
    <x v="0"/>
    <s v="USD"/>
    <n v="1481615940"/>
    <x v="1039"/>
    <x v="0"/>
    <n v="30"/>
    <x v="0"/>
    <x v="15"/>
    <n v="128"/>
    <n v="21.37"/>
    <x v="4"/>
    <x v="15"/>
  </r>
  <r>
    <n v="1040"/>
    <x v="1040"/>
    <x v="1039"/>
    <n v="85000"/>
    <n v="250"/>
    <x v="1"/>
    <x v="0"/>
    <s v="USD"/>
    <n v="1472317209"/>
    <x v="1040"/>
    <x v="0"/>
    <n v="1"/>
    <x v="1"/>
    <x v="16"/>
    <n v="0"/>
    <n v="250"/>
    <x v="5"/>
    <x v="16"/>
  </r>
  <r>
    <n v="1041"/>
    <x v="1041"/>
    <x v="1040"/>
    <n v="50"/>
    <n v="0"/>
    <x v="1"/>
    <x v="0"/>
    <s v="USD"/>
    <n v="1406769992"/>
    <x v="1041"/>
    <x v="0"/>
    <n v="0"/>
    <x v="1"/>
    <x v="16"/>
    <n v="0"/>
    <e v="#DIV/0!"/>
    <x v="5"/>
    <x v="16"/>
  </r>
  <r>
    <n v="1042"/>
    <x v="1042"/>
    <x v="1041"/>
    <n v="650"/>
    <n v="10"/>
    <x v="1"/>
    <x v="0"/>
    <s v="USD"/>
    <n v="1410516000"/>
    <x v="1042"/>
    <x v="0"/>
    <n v="1"/>
    <x v="1"/>
    <x v="16"/>
    <n v="2"/>
    <n v="10"/>
    <x v="5"/>
    <x v="16"/>
  </r>
  <r>
    <n v="1043"/>
    <x v="1043"/>
    <x v="1042"/>
    <n v="100000"/>
    <n v="8537"/>
    <x v="1"/>
    <x v="0"/>
    <s v="USD"/>
    <n v="1432101855"/>
    <x v="1043"/>
    <x v="0"/>
    <n v="292"/>
    <x v="1"/>
    <x v="16"/>
    <n v="9"/>
    <n v="29.24"/>
    <x v="5"/>
    <x v="16"/>
  </r>
  <r>
    <n v="1044"/>
    <x v="1044"/>
    <x v="1043"/>
    <n v="7000"/>
    <n v="6"/>
    <x v="1"/>
    <x v="0"/>
    <s v="USD"/>
    <n v="1425587220"/>
    <x v="1044"/>
    <x v="0"/>
    <n v="2"/>
    <x v="1"/>
    <x v="16"/>
    <n v="0"/>
    <n v="3"/>
    <x v="5"/>
    <x v="16"/>
  </r>
  <r>
    <n v="1045"/>
    <x v="1045"/>
    <x v="1044"/>
    <n v="10000"/>
    <n v="266"/>
    <x v="1"/>
    <x v="0"/>
    <s v="USD"/>
    <n v="1408827550"/>
    <x v="1045"/>
    <x v="0"/>
    <n v="8"/>
    <x v="1"/>
    <x v="16"/>
    <n v="3"/>
    <n v="33.25"/>
    <x v="5"/>
    <x v="16"/>
  </r>
  <r>
    <n v="1046"/>
    <x v="1046"/>
    <x v="1045"/>
    <n v="3000"/>
    <n v="0"/>
    <x v="1"/>
    <x v="12"/>
    <s v="EUR"/>
    <n v="1451161560"/>
    <x v="1046"/>
    <x v="0"/>
    <n v="0"/>
    <x v="1"/>
    <x v="16"/>
    <n v="0"/>
    <e v="#DIV/0!"/>
    <x v="5"/>
    <x v="16"/>
  </r>
  <r>
    <n v="1047"/>
    <x v="1047"/>
    <x v="1046"/>
    <n v="2000"/>
    <n v="1"/>
    <x v="1"/>
    <x v="0"/>
    <s v="USD"/>
    <n v="1415219915"/>
    <x v="1047"/>
    <x v="0"/>
    <n v="1"/>
    <x v="1"/>
    <x v="16"/>
    <n v="0"/>
    <n v="1"/>
    <x v="5"/>
    <x v="16"/>
  </r>
  <r>
    <n v="1048"/>
    <x v="1048"/>
    <x v="1047"/>
    <n v="15000"/>
    <n v="212"/>
    <x v="1"/>
    <x v="0"/>
    <s v="USD"/>
    <n v="1474766189"/>
    <x v="1048"/>
    <x v="0"/>
    <n v="4"/>
    <x v="1"/>
    <x v="16"/>
    <n v="1"/>
    <n v="53"/>
    <x v="5"/>
    <x v="16"/>
  </r>
  <r>
    <n v="1049"/>
    <x v="1049"/>
    <x v="1048"/>
    <n v="12000"/>
    <n v="0"/>
    <x v="1"/>
    <x v="0"/>
    <s v="USD"/>
    <n v="1455272445"/>
    <x v="1049"/>
    <x v="0"/>
    <n v="0"/>
    <x v="1"/>
    <x v="16"/>
    <n v="0"/>
    <e v="#DIV/0!"/>
    <x v="5"/>
    <x v="16"/>
  </r>
  <r>
    <n v="1050"/>
    <x v="1050"/>
    <x v="1049"/>
    <n v="2500"/>
    <n v="0"/>
    <x v="1"/>
    <x v="0"/>
    <s v="USD"/>
    <n v="1442257677"/>
    <x v="1050"/>
    <x v="0"/>
    <n v="0"/>
    <x v="1"/>
    <x v="16"/>
    <n v="0"/>
    <e v="#DIV/0!"/>
    <x v="5"/>
    <x v="16"/>
  </r>
  <r>
    <n v="1051"/>
    <x v="1051"/>
    <x v="1050"/>
    <n v="500"/>
    <n v="0"/>
    <x v="1"/>
    <x v="0"/>
    <s v="USD"/>
    <n v="1409098825"/>
    <x v="1051"/>
    <x v="0"/>
    <n v="0"/>
    <x v="1"/>
    <x v="16"/>
    <n v="0"/>
    <e v="#DIV/0!"/>
    <x v="5"/>
    <x v="16"/>
  </r>
  <r>
    <n v="1052"/>
    <x v="1052"/>
    <x v="1051"/>
    <n v="4336"/>
    <n v="0"/>
    <x v="1"/>
    <x v="0"/>
    <s v="USD"/>
    <n v="1465243740"/>
    <x v="1052"/>
    <x v="0"/>
    <n v="0"/>
    <x v="1"/>
    <x v="16"/>
    <n v="0"/>
    <e v="#DIV/0!"/>
    <x v="5"/>
    <x v="16"/>
  </r>
  <r>
    <n v="1053"/>
    <x v="1053"/>
    <x v="1052"/>
    <n v="1500"/>
    <n v="15"/>
    <x v="1"/>
    <x v="0"/>
    <s v="USD"/>
    <n v="1488773332"/>
    <x v="1053"/>
    <x v="0"/>
    <n v="1"/>
    <x v="1"/>
    <x v="16"/>
    <n v="1"/>
    <n v="15"/>
    <x v="5"/>
    <x v="16"/>
  </r>
  <r>
    <n v="1054"/>
    <x v="1054"/>
    <x v="1053"/>
    <n v="2500"/>
    <n v="0"/>
    <x v="1"/>
    <x v="0"/>
    <s v="USD"/>
    <n v="1407708000"/>
    <x v="1054"/>
    <x v="0"/>
    <n v="0"/>
    <x v="1"/>
    <x v="16"/>
    <n v="0"/>
    <e v="#DIV/0!"/>
    <x v="5"/>
    <x v="16"/>
  </r>
  <r>
    <n v="1055"/>
    <x v="1055"/>
    <x v="1054"/>
    <n v="3500"/>
    <n v="0"/>
    <x v="1"/>
    <x v="0"/>
    <s v="USD"/>
    <n v="1457394545"/>
    <x v="1055"/>
    <x v="0"/>
    <n v="0"/>
    <x v="1"/>
    <x v="16"/>
    <n v="0"/>
    <e v="#DIV/0!"/>
    <x v="5"/>
    <x v="16"/>
  </r>
  <r>
    <n v="1056"/>
    <x v="1056"/>
    <x v="1055"/>
    <n v="10000"/>
    <n v="0"/>
    <x v="1"/>
    <x v="0"/>
    <s v="USD"/>
    <n v="1429892177"/>
    <x v="1056"/>
    <x v="0"/>
    <n v="0"/>
    <x v="1"/>
    <x v="16"/>
    <n v="0"/>
    <e v="#DIV/0!"/>
    <x v="5"/>
    <x v="16"/>
  </r>
  <r>
    <n v="1057"/>
    <x v="1057"/>
    <x v="1056"/>
    <n v="10000"/>
    <n v="0"/>
    <x v="1"/>
    <x v="0"/>
    <s v="USD"/>
    <n v="1480888483"/>
    <x v="1057"/>
    <x v="0"/>
    <n v="0"/>
    <x v="1"/>
    <x v="16"/>
    <n v="0"/>
    <e v="#DIV/0!"/>
    <x v="5"/>
    <x v="16"/>
  </r>
  <r>
    <n v="1058"/>
    <x v="1058"/>
    <x v="1057"/>
    <n v="40000"/>
    <n v="0"/>
    <x v="1"/>
    <x v="0"/>
    <s v="USD"/>
    <n v="1427328000"/>
    <x v="1058"/>
    <x v="0"/>
    <n v="0"/>
    <x v="1"/>
    <x v="16"/>
    <n v="0"/>
    <e v="#DIV/0!"/>
    <x v="5"/>
    <x v="16"/>
  </r>
  <r>
    <n v="1059"/>
    <x v="1059"/>
    <x v="1058"/>
    <n v="1100"/>
    <n v="0"/>
    <x v="1"/>
    <x v="0"/>
    <s v="USD"/>
    <n v="1426269456"/>
    <x v="1059"/>
    <x v="0"/>
    <n v="0"/>
    <x v="1"/>
    <x v="16"/>
    <n v="0"/>
    <e v="#DIV/0!"/>
    <x v="5"/>
    <x v="16"/>
  </r>
  <r>
    <n v="1060"/>
    <x v="1060"/>
    <x v="1059"/>
    <n v="5000"/>
    <n v="50"/>
    <x v="1"/>
    <x v="0"/>
    <s v="USD"/>
    <n v="1429134893"/>
    <x v="1060"/>
    <x v="0"/>
    <n v="1"/>
    <x v="1"/>
    <x v="16"/>
    <n v="1"/>
    <n v="50"/>
    <x v="5"/>
    <x v="16"/>
  </r>
  <r>
    <n v="1061"/>
    <x v="1061"/>
    <x v="1060"/>
    <n v="4000"/>
    <n v="0"/>
    <x v="1"/>
    <x v="0"/>
    <s v="USD"/>
    <n v="1462150800"/>
    <x v="1061"/>
    <x v="0"/>
    <n v="0"/>
    <x v="1"/>
    <x v="16"/>
    <n v="0"/>
    <e v="#DIV/0!"/>
    <x v="5"/>
    <x v="16"/>
  </r>
  <r>
    <n v="1062"/>
    <x v="1062"/>
    <x v="1061"/>
    <n v="199"/>
    <n v="190"/>
    <x v="1"/>
    <x v="0"/>
    <s v="USD"/>
    <n v="1468351341"/>
    <x v="1062"/>
    <x v="0"/>
    <n v="4"/>
    <x v="1"/>
    <x v="16"/>
    <n v="95"/>
    <n v="47.5"/>
    <x v="5"/>
    <x v="16"/>
  </r>
  <r>
    <n v="1063"/>
    <x v="1063"/>
    <x v="1062"/>
    <n v="1000"/>
    <n v="0"/>
    <x v="1"/>
    <x v="0"/>
    <s v="USD"/>
    <n v="1472604262"/>
    <x v="1063"/>
    <x v="0"/>
    <n v="0"/>
    <x v="1"/>
    <x v="16"/>
    <n v="0"/>
    <e v="#DIV/0!"/>
    <x v="5"/>
    <x v="16"/>
  </r>
  <r>
    <n v="1064"/>
    <x v="1064"/>
    <x v="1063"/>
    <n v="90000"/>
    <n v="8077"/>
    <x v="2"/>
    <x v="0"/>
    <s v="USD"/>
    <n v="1373174903"/>
    <x v="1064"/>
    <x v="0"/>
    <n v="123"/>
    <x v="1"/>
    <x v="17"/>
    <n v="9"/>
    <n v="65.67"/>
    <x v="6"/>
    <x v="17"/>
  </r>
  <r>
    <n v="1065"/>
    <x v="1065"/>
    <x v="1064"/>
    <n v="3000"/>
    <n v="81"/>
    <x v="2"/>
    <x v="2"/>
    <s v="AUD"/>
    <n v="1392800922"/>
    <x v="1065"/>
    <x v="0"/>
    <n v="5"/>
    <x v="1"/>
    <x v="17"/>
    <n v="3"/>
    <n v="16.2"/>
    <x v="6"/>
    <x v="17"/>
  </r>
  <r>
    <n v="1066"/>
    <x v="1066"/>
    <x v="1065"/>
    <n v="150000"/>
    <n v="5051"/>
    <x v="2"/>
    <x v="0"/>
    <s v="USD"/>
    <n v="1375657582"/>
    <x v="1066"/>
    <x v="0"/>
    <n v="148"/>
    <x v="1"/>
    <x v="17"/>
    <n v="3"/>
    <n v="34.130000000000003"/>
    <x v="6"/>
    <x v="17"/>
  </r>
  <r>
    <n v="1067"/>
    <x v="1067"/>
    <x v="1066"/>
    <n v="500"/>
    <n v="130"/>
    <x v="2"/>
    <x v="0"/>
    <s v="USD"/>
    <n v="1387657931"/>
    <x v="1067"/>
    <x v="0"/>
    <n v="10"/>
    <x v="1"/>
    <x v="17"/>
    <n v="26"/>
    <n v="13"/>
    <x v="6"/>
    <x v="17"/>
  </r>
  <r>
    <n v="1068"/>
    <x v="1068"/>
    <x v="1067"/>
    <n v="30000"/>
    <n v="45"/>
    <x v="2"/>
    <x v="0"/>
    <s v="USD"/>
    <n v="1460274864"/>
    <x v="1068"/>
    <x v="0"/>
    <n v="4"/>
    <x v="1"/>
    <x v="17"/>
    <n v="0"/>
    <n v="11.25"/>
    <x v="6"/>
    <x v="17"/>
  </r>
  <r>
    <n v="1069"/>
    <x v="1069"/>
    <x v="1068"/>
    <n v="2200"/>
    <n v="850"/>
    <x v="2"/>
    <x v="0"/>
    <s v="USD"/>
    <n v="1385447459"/>
    <x v="1069"/>
    <x v="0"/>
    <n v="21"/>
    <x v="1"/>
    <x v="17"/>
    <n v="39"/>
    <n v="40.479999999999997"/>
    <x v="6"/>
    <x v="17"/>
  </r>
  <r>
    <n v="1070"/>
    <x v="1070"/>
    <x v="1069"/>
    <n v="10000"/>
    <n v="70"/>
    <x v="2"/>
    <x v="0"/>
    <s v="USD"/>
    <n v="1349050622"/>
    <x v="1070"/>
    <x v="0"/>
    <n v="2"/>
    <x v="1"/>
    <x v="17"/>
    <n v="1"/>
    <n v="35"/>
    <x v="6"/>
    <x v="17"/>
  </r>
  <r>
    <n v="1071"/>
    <x v="1071"/>
    <x v="1070"/>
    <n v="100"/>
    <n v="0"/>
    <x v="2"/>
    <x v="10"/>
    <s v="NOK"/>
    <n v="1447787093"/>
    <x v="1071"/>
    <x v="0"/>
    <n v="0"/>
    <x v="1"/>
    <x v="17"/>
    <n v="0"/>
    <e v="#DIV/0!"/>
    <x v="6"/>
    <x v="17"/>
  </r>
  <r>
    <n v="1072"/>
    <x v="1072"/>
    <x v="1071"/>
    <n v="75000"/>
    <n v="51"/>
    <x v="2"/>
    <x v="0"/>
    <s v="USD"/>
    <n v="1391630297"/>
    <x v="1072"/>
    <x v="0"/>
    <n v="4"/>
    <x v="1"/>
    <x v="17"/>
    <n v="0"/>
    <n v="12.75"/>
    <x v="6"/>
    <x v="17"/>
  </r>
  <r>
    <n v="1073"/>
    <x v="1073"/>
    <x v="1072"/>
    <n v="750"/>
    <n v="10"/>
    <x v="2"/>
    <x v="0"/>
    <s v="USD"/>
    <n v="1318806541"/>
    <x v="1073"/>
    <x v="0"/>
    <n v="1"/>
    <x v="1"/>
    <x v="17"/>
    <n v="1"/>
    <n v="10"/>
    <x v="6"/>
    <x v="17"/>
  </r>
  <r>
    <n v="1074"/>
    <x v="1074"/>
    <x v="1073"/>
    <n v="54000"/>
    <n v="3407"/>
    <x v="2"/>
    <x v="0"/>
    <s v="USD"/>
    <n v="1388808545"/>
    <x v="1074"/>
    <x v="0"/>
    <n v="30"/>
    <x v="1"/>
    <x v="17"/>
    <n v="6"/>
    <n v="113.57"/>
    <x v="6"/>
    <x v="17"/>
  </r>
  <r>
    <n v="1075"/>
    <x v="1075"/>
    <x v="1074"/>
    <n v="1000"/>
    <n v="45"/>
    <x v="2"/>
    <x v="0"/>
    <s v="USD"/>
    <n v="1336340516"/>
    <x v="1075"/>
    <x v="0"/>
    <n v="3"/>
    <x v="1"/>
    <x v="17"/>
    <n v="5"/>
    <n v="15"/>
    <x v="6"/>
    <x v="17"/>
  </r>
  <r>
    <n v="1076"/>
    <x v="1076"/>
    <x v="1075"/>
    <n v="75000"/>
    <n v="47074"/>
    <x v="2"/>
    <x v="0"/>
    <s v="USD"/>
    <n v="1410426250"/>
    <x v="1076"/>
    <x v="0"/>
    <n v="975"/>
    <x v="1"/>
    <x v="17"/>
    <n v="63"/>
    <n v="48.28"/>
    <x v="6"/>
    <x v="17"/>
  </r>
  <r>
    <n v="1077"/>
    <x v="1077"/>
    <x v="1076"/>
    <n v="25000"/>
    <n v="7344"/>
    <x v="2"/>
    <x v="0"/>
    <s v="USD"/>
    <n v="1452744011"/>
    <x v="1077"/>
    <x v="0"/>
    <n v="167"/>
    <x v="1"/>
    <x v="17"/>
    <n v="29"/>
    <n v="43.98"/>
    <x v="6"/>
    <x v="17"/>
  </r>
  <r>
    <n v="1078"/>
    <x v="1078"/>
    <x v="1077"/>
    <n v="600"/>
    <n v="45"/>
    <x v="2"/>
    <x v="0"/>
    <s v="USD"/>
    <n v="1311309721"/>
    <x v="1078"/>
    <x v="0"/>
    <n v="5"/>
    <x v="1"/>
    <x v="17"/>
    <n v="8"/>
    <n v="9"/>
    <x v="6"/>
    <x v="17"/>
  </r>
  <r>
    <n v="1079"/>
    <x v="1079"/>
    <x v="1078"/>
    <n v="26000"/>
    <n v="678"/>
    <x v="2"/>
    <x v="12"/>
    <s v="EUR"/>
    <n v="1463232936"/>
    <x v="1079"/>
    <x v="0"/>
    <n v="18"/>
    <x v="1"/>
    <x v="17"/>
    <n v="3"/>
    <n v="37.67"/>
    <x v="6"/>
    <x v="17"/>
  </r>
  <r>
    <n v="1080"/>
    <x v="1080"/>
    <x v="1079"/>
    <n v="20000"/>
    <n v="1821"/>
    <x v="2"/>
    <x v="0"/>
    <s v="USD"/>
    <n v="1399778333"/>
    <x v="1080"/>
    <x v="0"/>
    <n v="98"/>
    <x v="1"/>
    <x v="17"/>
    <n v="9"/>
    <n v="18.579999999999998"/>
    <x v="6"/>
    <x v="17"/>
  </r>
  <r>
    <n v="1081"/>
    <x v="1081"/>
    <x v="1080"/>
    <n v="68000"/>
    <n v="12"/>
    <x v="2"/>
    <x v="0"/>
    <s v="USD"/>
    <n v="1422483292"/>
    <x v="1081"/>
    <x v="0"/>
    <n v="4"/>
    <x v="1"/>
    <x v="17"/>
    <n v="0"/>
    <n v="3"/>
    <x v="6"/>
    <x v="17"/>
  </r>
  <r>
    <n v="1082"/>
    <x v="1082"/>
    <x v="1081"/>
    <n v="10000"/>
    <n v="56"/>
    <x v="2"/>
    <x v="0"/>
    <s v="USD"/>
    <n v="1344635088"/>
    <x v="1082"/>
    <x v="0"/>
    <n v="3"/>
    <x v="1"/>
    <x v="17"/>
    <n v="1"/>
    <n v="18.670000000000002"/>
    <x v="6"/>
    <x v="17"/>
  </r>
  <r>
    <n v="1083"/>
    <x v="1083"/>
    <x v="1082"/>
    <n v="50000"/>
    <n v="410"/>
    <x v="2"/>
    <x v="5"/>
    <s v="CAD"/>
    <n v="1406994583"/>
    <x v="1083"/>
    <x v="0"/>
    <n v="1"/>
    <x v="1"/>
    <x v="17"/>
    <n v="1"/>
    <n v="410"/>
    <x v="6"/>
    <x v="17"/>
  </r>
  <r>
    <n v="1084"/>
    <x v="1084"/>
    <x v="1083"/>
    <n v="550"/>
    <n v="0"/>
    <x v="2"/>
    <x v="0"/>
    <s v="USD"/>
    <n v="1407534804"/>
    <x v="1084"/>
    <x v="0"/>
    <n v="0"/>
    <x v="1"/>
    <x v="17"/>
    <n v="0"/>
    <e v="#DIV/0!"/>
    <x v="6"/>
    <x v="17"/>
  </r>
  <r>
    <n v="1085"/>
    <x v="1085"/>
    <x v="1084"/>
    <n v="30000"/>
    <n v="1026"/>
    <x v="2"/>
    <x v="5"/>
    <s v="CAD"/>
    <n v="1457967975"/>
    <x v="1085"/>
    <x v="0"/>
    <n v="9"/>
    <x v="1"/>
    <x v="17"/>
    <n v="3"/>
    <n v="114"/>
    <x v="6"/>
    <x v="17"/>
  </r>
  <r>
    <n v="1086"/>
    <x v="1086"/>
    <x v="1085"/>
    <n v="18000"/>
    <n v="15"/>
    <x v="2"/>
    <x v="0"/>
    <s v="USD"/>
    <n v="1408913291"/>
    <x v="1086"/>
    <x v="0"/>
    <n v="2"/>
    <x v="1"/>
    <x v="17"/>
    <n v="0"/>
    <n v="7.5"/>
    <x v="6"/>
    <x v="17"/>
  </r>
  <r>
    <n v="1087"/>
    <x v="1087"/>
    <x v="1086"/>
    <n v="1100"/>
    <n v="0"/>
    <x v="2"/>
    <x v="0"/>
    <s v="USD"/>
    <n v="1402852087"/>
    <x v="1087"/>
    <x v="0"/>
    <n v="0"/>
    <x v="1"/>
    <x v="17"/>
    <n v="0"/>
    <e v="#DIV/0!"/>
    <x v="6"/>
    <x v="17"/>
  </r>
  <r>
    <n v="1088"/>
    <x v="1088"/>
    <x v="1087"/>
    <n v="45000"/>
    <n v="6382.34"/>
    <x v="2"/>
    <x v="0"/>
    <s v="USD"/>
    <n v="1398366667"/>
    <x v="1088"/>
    <x v="0"/>
    <n v="147"/>
    <x v="1"/>
    <x v="17"/>
    <n v="14"/>
    <n v="43.42"/>
    <x v="6"/>
    <x v="17"/>
  </r>
  <r>
    <n v="1089"/>
    <x v="1089"/>
    <x v="1088"/>
    <n v="15000"/>
    <n v="1174"/>
    <x v="2"/>
    <x v="6"/>
    <s v="EUR"/>
    <n v="1435293175"/>
    <x v="1089"/>
    <x v="0"/>
    <n v="49"/>
    <x v="1"/>
    <x v="17"/>
    <n v="8"/>
    <n v="23.96"/>
    <x v="6"/>
    <x v="17"/>
  </r>
  <r>
    <n v="1090"/>
    <x v="1090"/>
    <x v="1089"/>
    <n v="12999"/>
    <n v="5"/>
    <x v="2"/>
    <x v="2"/>
    <s v="AUD"/>
    <n v="1432873653"/>
    <x v="1090"/>
    <x v="0"/>
    <n v="1"/>
    <x v="1"/>
    <x v="17"/>
    <n v="0"/>
    <n v="5"/>
    <x v="6"/>
    <x v="17"/>
  </r>
  <r>
    <n v="1091"/>
    <x v="1091"/>
    <x v="1090"/>
    <n v="200"/>
    <n v="25"/>
    <x v="2"/>
    <x v="1"/>
    <s v="GBP"/>
    <n v="1460313672"/>
    <x v="1091"/>
    <x v="0"/>
    <n v="2"/>
    <x v="1"/>
    <x v="17"/>
    <n v="13"/>
    <n v="12.5"/>
    <x v="6"/>
    <x v="17"/>
  </r>
  <r>
    <n v="1092"/>
    <x v="1092"/>
    <x v="1091"/>
    <n v="2000"/>
    <n v="21"/>
    <x v="2"/>
    <x v="0"/>
    <s v="USD"/>
    <n v="1357432638"/>
    <x v="1092"/>
    <x v="0"/>
    <n v="7"/>
    <x v="1"/>
    <x v="17"/>
    <n v="1"/>
    <n v="3"/>
    <x v="6"/>
    <x v="17"/>
  </r>
  <r>
    <n v="1093"/>
    <x v="1093"/>
    <x v="1092"/>
    <n v="300"/>
    <n v="42.25"/>
    <x v="2"/>
    <x v="5"/>
    <s v="CAD"/>
    <n v="1455232937"/>
    <x v="1093"/>
    <x v="0"/>
    <n v="4"/>
    <x v="1"/>
    <x v="17"/>
    <n v="14"/>
    <n v="10.56"/>
    <x v="6"/>
    <x v="17"/>
  </r>
  <r>
    <n v="1094"/>
    <x v="1094"/>
    <x v="1093"/>
    <n v="18000"/>
    <n v="3294.01"/>
    <x v="2"/>
    <x v="0"/>
    <s v="USD"/>
    <n v="1318180033"/>
    <x v="1094"/>
    <x v="0"/>
    <n v="27"/>
    <x v="1"/>
    <x v="17"/>
    <n v="18"/>
    <n v="122"/>
    <x v="6"/>
    <x v="17"/>
  </r>
  <r>
    <n v="1095"/>
    <x v="1095"/>
    <x v="1094"/>
    <n v="500000"/>
    <n v="25174"/>
    <x v="2"/>
    <x v="0"/>
    <s v="USD"/>
    <n v="1377867220"/>
    <x v="1095"/>
    <x v="0"/>
    <n v="94"/>
    <x v="1"/>
    <x v="17"/>
    <n v="5"/>
    <n v="267.81"/>
    <x v="6"/>
    <x v="17"/>
  </r>
  <r>
    <n v="1096"/>
    <x v="1096"/>
    <x v="1095"/>
    <n v="12000"/>
    <n v="2152"/>
    <x v="2"/>
    <x v="0"/>
    <s v="USD"/>
    <n v="1412393400"/>
    <x v="1096"/>
    <x v="0"/>
    <n v="29"/>
    <x v="1"/>
    <x v="17"/>
    <n v="18"/>
    <n v="74.209999999999994"/>
    <x v="6"/>
    <x v="17"/>
  </r>
  <r>
    <n v="1097"/>
    <x v="1097"/>
    <x v="1096"/>
    <n v="100000"/>
    <n v="47"/>
    <x v="2"/>
    <x v="0"/>
    <s v="USD"/>
    <n v="1393786877"/>
    <x v="1097"/>
    <x v="0"/>
    <n v="7"/>
    <x v="1"/>
    <x v="17"/>
    <n v="0"/>
    <n v="6.71"/>
    <x v="6"/>
    <x v="17"/>
  </r>
  <r>
    <n v="1098"/>
    <x v="1098"/>
    <x v="1097"/>
    <n v="25000"/>
    <n v="1803"/>
    <x v="2"/>
    <x v="0"/>
    <s v="USD"/>
    <n v="1397413095"/>
    <x v="1098"/>
    <x v="0"/>
    <n v="22"/>
    <x v="1"/>
    <x v="17"/>
    <n v="7"/>
    <n v="81.95"/>
    <x v="6"/>
    <x v="17"/>
  </r>
  <r>
    <n v="1099"/>
    <x v="1099"/>
    <x v="1098"/>
    <n v="5000"/>
    <n v="25"/>
    <x v="2"/>
    <x v="1"/>
    <s v="GBP"/>
    <n v="1431547468"/>
    <x v="1099"/>
    <x v="0"/>
    <n v="1"/>
    <x v="1"/>
    <x v="17"/>
    <n v="1"/>
    <n v="25"/>
    <x v="6"/>
    <x v="17"/>
  </r>
  <r>
    <n v="1100"/>
    <x v="1100"/>
    <x v="1099"/>
    <n v="4000"/>
    <n v="100"/>
    <x v="2"/>
    <x v="12"/>
    <s v="EUR"/>
    <n v="1455417571"/>
    <x v="1100"/>
    <x v="0"/>
    <n v="10"/>
    <x v="1"/>
    <x v="17"/>
    <n v="3"/>
    <n v="10"/>
    <x v="6"/>
    <x v="17"/>
  </r>
  <r>
    <n v="1101"/>
    <x v="1101"/>
    <x v="1100"/>
    <n v="100000"/>
    <n v="41"/>
    <x v="2"/>
    <x v="0"/>
    <s v="USD"/>
    <n v="1468519920"/>
    <x v="1101"/>
    <x v="0"/>
    <n v="6"/>
    <x v="1"/>
    <x v="17"/>
    <n v="0"/>
    <n v="6.83"/>
    <x v="6"/>
    <x v="17"/>
  </r>
  <r>
    <n v="1102"/>
    <x v="1102"/>
    <x v="1101"/>
    <n v="8000"/>
    <n v="425"/>
    <x v="2"/>
    <x v="0"/>
    <s v="USD"/>
    <n v="1386568740"/>
    <x v="1102"/>
    <x v="0"/>
    <n v="24"/>
    <x v="1"/>
    <x v="17"/>
    <n v="5"/>
    <n v="17.71"/>
    <x v="6"/>
    <x v="17"/>
  </r>
  <r>
    <n v="1103"/>
    <x v="1103"/>
    <x v="1102"/>
    <n v="15000"/>
    <n v="243"/>
    <x v="2"/>
    <x v="0"/>
    <s v="USD"/>
    <n v="1466227190"/>
    <x v="1103"/>
    <x v="0"/>
    <n v="15"/>
    <x v="1"/>
    <x v="17"/>
    <n v="2"/>
    <n v="16.2"/>
    <x v="6"/>
    <x v="17"/>
  </r>
  <r>
    <n v="1104"/>
    <x v="1104"/>
    <x v="1103"/>
    <n v="60000"/>
    <n v="2971"/>
    <x v="2"/>
    <x v="1"/>
    <s v="GBP"/>
    <n v="1402480221"/>
    <x v="1104"/>
    <x v="0"/>
    <n v="37"/>
    <x v="1"/>
    <x v="17"/>
    <n v="5"/>
    <n v="80.3"/>
    <x v="6"/>
    <x v="17"/>
  </r>
  <r>
    <n v="1105"/>
    <x v="1105"/>
    <x v="1104"/>
    <n v="900000"/>
    <n v="1431"/>
    <x v="2"/>
    <x v="0"/>
    <s v="USD"/>
    <n v="1395627327"/>
    <x v="1105"/>
    <x v="0"/>
    <n v="20"/>
    <x v="1"/>
    <x v="17"/>
    <n v="0"/>
    <n v="71.55"/>
    <x v="6"/>
    <x v="17"/>
  </r>
  <r>
    <n v="1106"/>
    <x v="1106"/>
    <x v="1105"/>
    <n v="400"/>
    <n v="165"/>
    <x v="2"/>
    <x v="0"/>
    <s v="USD"/>
    <n v="1333557975"/>
    <x v="1106"/>
    <x v="0"/>
    <n v="7"/>
    <x v="1"/>
    <x v="17"/>
    <n v="41"/>
    <n v="23.57"/>
    <x v="6"/>
    <x v="17"/>
  </r>
  <r>
    <n v="1107"/>
    <x v="1107"/>
    <x v="1106"/>
    <n v="10000"/>
    <n v="0"/>
    <x v="2"/>
    <x v="0"/>
    <s v="USD"/>
    <n v="1406148024"/>
    <x v="1107"/>
    <x v="0"/>
    <n v="0"/>
    <x v="1"/>
    <x v="17"/>
    <n v="0"/>
    <e v="#DIV/0!"/>
    <x v="6"/>
    <x v="17"/>
  </r>
  <r>
    <n v="1108"/>
    <x v="1108"/>
    <x v="1107"/>
    <n v="25000"/>
    <n v="732.5"/>
    <x v="2"/>
    <x v="0"/>
    <s v="USD"/>
    <n v="1334326635"/>
    <x v="1108"/>
    <x v="0"/>
    <n v="21"/>
    <x v="1"/>
    <x v="17"/>
    <n v="3"/>
    <n v="34.880000000000003"/>
    <x v="6"/>
    <x v="17"/>
  </r>
  <r>
    <n v="1109"/>
    <x v="1109"/>
    <x v="1108"/>
    <n v="10000"/>
    <n v="45"/>
    <x v="2"/>
    <x v="0"/>
    <s v="USD"/>
    <n v="1479495790"/>
    <x v="1109"/>
    <x v="0"/>
    <n v="3"/>
    <x v="1"/>
    <x v="17"/>
    <n v="0"/>
    <n v="15"/>
    <x v="6"/>
    <x v="17"/>
  </r>
  <r>
    <n v="1110"/>
    <x v="1110"/>
    <x v="1109"/>
    <n v="50000"/>
    <n v="255"/>
    <x v="2"/>
    <x v="0"/>
    <s v="USD"/>
    <n v="1354919022"/>
    <x v="1110"/>
    <x v="0"/>
    <n v="11"/>
    <x v="1"/>
    <x v="17"/>
    <n v="1"/>
    <n v="23.18"/>
    <x v="6"/>
    <x v="17"/>
  </r>
  <r>
    <n v="1111"/>
    <x v="1111"/>
    <x v="1110"/>
    <n v="2500"/>
    <n v="1"/>
    <x v="2"/>
    <x v="0"/>
    <s v="USD"/>
    <n v="1452228790"/>
    <x v="1111"/>
    <x v="0"/>
    <n v="1"/>
    <x v="1"/>
    <x v="17"/>
    <n v="0"/>
    <n v="1"/>
    <x v="6"/>
    <x v="17"/>
  </r>
  <r>
    <n v="1112"/>
    <x v="1112"/>
    <x v="1111"/>
    <n v="88000"/>
    <n v="31272.92"/>
    <x v="2"/>
    <x v="0"/>
    <s v="USD"/>
    <n v="1421656200"/>
    <x v="1112"/>
    <x v="0"/>
    <n v="312"/>
    <x v="1"/>
    <x v="17"/>
    <n v="36"/>
    <n v="100.23"/>
    <x v="6"/>
    <x v="17"/>
  </r>
  <r>
    <n v="1113"/>
    <x v="1113"/>
    <x v="1112"/>
    <n v="1000"/>
    <n v="5"/>
    <x v="2"/>
    <x v="1"/>
    <s v="GBP"/>
    <n v="1408058820"/>
    <x v="1113"/>
    <x v="0"/>
    <n v="1"/>
    <x v="1"/>
    <x v="17"/>
    <n v="1"/>
    <n v="5"/>
    <x v="6"/>
    <x v="17"/>
  </r>
  <r>
    <n v="1114"/>
    <x v="1114"/>
    <x v="1113"/>
    <n v="6000"/>
    <n v="10"/>
    <x v="2"/>
    <x v="1"/>
    <s v="GBP"/>
    <n v="1381306687"/>
    <x v="1114"/>
    <x v="0"/>
    <n v="3"/>
    <x v="1"/>
    <x v="17"/>
    <n v="0"/>
    <n v="3.33"/>
    <x v="6"/>
    <x v="17"/>
  </r>
  <r>
    <n v="1115"/>
    <x v="1115"/>
    <x v="1114"/>
    <n v="40000"/>
    <n v="53"/>
    <x v="2"/>
    <x v="0"/>
    <s v="USD"/>
    <n v="1459352495"/>
    <x v="1115"/>
    <x v="0"/>
    <n v="4"/>
    <x v="1"/>
    <x v="17"/>
    <n v="0"/>
    <n v="13.25"/>
    <x v="6"/>
    <x v="17"/>
  </r>
  <r>
    <n v="1116"/>
    <x v="1116"/>
    <x v="1115"/>
    <n v="500000"/>
    <n v="178.52"/>
    <x v="2"/>
    <x v="0"/>
    <s v="USD"/>
    <n v="1339273208"/>
    <x v="1116"/>
    <x v="0"/>
    <n v="10"/>
    <x v="1"/>
    <x v="17"/>
    <n v="0"/>
    <n v="17.850000000000001"/>
    <x v="6"/>
    <x v="17"/>
  </r>
  <r>
    <n v="1117"/>
    <x v="1117"/>
    <x v="1116"/>
    <n v="1000"/>
    <n v="83"/>
    <x v="2"/>
    <x v="12"/>
    <s v="EUR"/>
    <n v="1451053313"/>
    <x v="1117"/>
    <x v="0"/>
    <n v="8"/>
    <x v="1"/>
    <x v="17"/>
    <n v="8"/>
    <n v="10.38"/>
    <x v="6"/>
    <x v="17"/>
  </r>
  <r>
    <n v="1118"/>
    <x v="1118"/>
    <x v="1117"/>
    <n v="4500"/>
    <n v="109"/>
    <x v="2"/>
    <x v="2"/>
    <s v="AUD"/>
    <n v="1396666779"/>
    <x v="1118"/>
    <x v="0"/>
    <n v="3"/>
    <x v="1"/>
    <x v="17"/>
    <n v="2"/>
    <n v="36.33"/>
    <x v="6"/>
    <x v="17"/>
  </r>
  <r>
    <n v="1119"/>
    <x v="1119"/>
    <x v="1118"/>
    <n v="2100"/>
    <n v="5"/>
    <x v="2"/>
    <x v="0"/>
    <s v="USD"/>
    <n v="1396810864"/>
    <x v="1119"/>
    <x v="0"/>
    <n v="1"/>
    <x v="1"/>
    <x v="17"/>
    <n v="0"/>
    <n v="5"/>
    <x v="6"/>
    <x v="17"/>
  </r>
  <r>
    <n v="1120"/>
    <x v="1120"/>
    <x v="1119"/>
    <n v="25000"/>
    <n v="0"/>
    <x v="2"/>
    <x v="0"/>
    <s v="USD"/>
    <n v="1319835400"/>
    <x v="1120"/>
    <x v="0"/>
    <n v="0"/>
    <x v="1"/>
    <x v="17"/>
    <n v="0"/>
    <e v="#DIV/0!"/>
    <x v="6"/>
    <x v="17"/>
  </r>
  <r>
    <n v="1121"/>
    <x v="1121"/>
    <x v="1120"/>
    <n v="250000"/>
    <n v="29"/>
    <x v="2"/>
    <x v="0"/>
    <s v="USD"/>
    <n v="1457904316"/>
    <x v="1121"/>
    <x v="0"/>
    <n v="5"/>
    <x v="1"/>
    <x v="17"/>
    <n v="0"/>
    <n v="5.8"/>
    <x v="6"/>
    <x v="17"/>
  </r>
  <r>
    <n v="1122"/>
    <x v="1122"/>
    <x v="1121"/>
    <n v="3200"/>
    <n v="0"/>
    <x v="2"/>
    <x v="1"/>
    <s v="GBP"/>
    <n v="1369932825"/>
    <x v="1122"/>
    <x v="0"/>
    <n v="0"/>
    <x v="1"/>
    <x v="17"/>
    <n v="0"/>
    <e v="#DIV/0!"/>
    <x v="6"/>
    <x v="17"/>
  </r>
  <r>
    <n v="1123"/>
    <x v="1123"/>
    <x v="1122"/>
    <n v="5000"/>
    <n v="11"/>
    <x v="2"/>
    <x v="0"/>
    <s v="USD"/>
    <n v="1397910848"/>
    <x v="1123"/>
    <x v="0"/>
    <n v="3"/>
    <x v="1"/>
    <x v="17"/>
    <n v="0"/>
    <n v="3.67"/>
    <x v="6"/>
    <x v="17"/>
  </r>
  <r>
    <n v="1124"/>
    <x v="1124"/>
    <x v="1123"/>
    <n v="90000"/>
    <n v="425"/>
    <x v="2"/>
    <x v="0"/>
    <s v="USD"/>
    <n v="1430409651"/>
    <x v="1124"/>
    <x v="0"/>
    <n v="7"/>
    <x v="1"/>
    <x v="18"/>
    <n v="0"/>
    <n v="60.71"/>
    <x v="6"/>
    <x v="18"/>
  </r>
  <r>
    <n v="1125"/>
    <x v="1125"/>
    <x v="1124"/>
    <n v="3000"/>
    <n v="0"/>
    <x v="2"/>
    <x v="1"/>
    <s v="GBP"/>
    <n v="1443193130"/>
    <x v="1125"/>
    <x v="0"/>
    <n v="0"/>
    <x v="1"/>
    <x v="18"/>
    <n v="0"/>
    <e v="#DIV/0!"/>
    <x v="6"/>
    <x v="18"/>
  </r>
  <r>
    <n v="1126"/>
    <x v="1126"/>
    <x v="1125"/>
    <n v="2000"/>
    <n v="10"/>
    <x v="2"/>
    <x v="0"/>
    <s v="USD"/>
    <n v="1468482694"/>
    <x v="1126"/>
    <x v="0"/>
    <n v="2"/>
    <x v="1"/>
    <x v="18"/>
    <n v="1"/>
    <n v="5"/>
    <x v="6"/>
    <x v="18"/>
  </r>
  <r>
    <n v="1127"/>
    <x v="1127"/>
    <x v="1126"/>
    <n v="35000"/>
    <n v="585"/>
    <x v="2"/>
    <x v="0"/>
    <s v="USD"/>
    <n v="1416000600"/>
    <x v="1127"/>
    <x v="0"/>
    <n v="23"/>
    <x v="1"/>
    <x v="18"/>
    <n v="2"/>
    <n v="25.43"/>
    <x v="6"/>
    <x v="18"/>
  </r>
  <r>
    <n v="1128"/>
    <x v="1128"/>
    <x v="1127"/>
    <n v="1000"/>
    <n v="1"/>
    <x v="2"/>
    <x v="1"/>
    <s v="GBP"/>
    <n v="1407425717"/>
    <x v="1128"/>
    <x v="0"/>
    <n v="1"/>
    <x v="1"/>
    <x v="18"/>
    <n v="0"/>
    <n v="1"/>
    <x v="6"/>
    <x v="18"/>
  </r>
  <r>
    <n v="1129"/>
    <x v="1129"/>
    <x v="1128"/>
    <n v="20000"/>
    <n v="21"/>
    <x v="2"/>
    <x v="0"/>
    <s v="USD"/>
    <n v="1465107693"/>
    <x v="1129"/>
    <x v="0"/>
    <n v="2"/>
    <x v="1"/>
    <x v="18"/>
    <n v="0"/>
    <n v="10.5"/>
    <x v="6"/>
    <x v="18"/>
  </r>
  <r>
    <n v="1130"/>
    <x v="1130"/>
    <x v="1129"/>
    <n v="5000"/>
    <n v="11"/>
    <x v="2"/>
    <x v="0"/>
    <s v="USD"/>
    <n v="1416963300"/>
    <x v="1130"/>
    <x v="0"/>
    <n v="3"/>
    <x v="1"/>
    <x v="18"/>
    <n v="0"/>
    <n v="3.67"/>
    <x v="6"/>
    <x v="18"/>
  </r>
  <r>
    <n v="1131"/>
    <x v="1131"/>
    <x v="1130"/>
    <n v="40000"/>
    <n v="0"/>
    <x v="2"/>
    <x v="2"/>
    <s v="AUD"/>
    <n v="1450993668"/>
    <x v="1131"/>
    <x v="0"/>
    <n v="0"/>
    <x v="1"/>
    <x v="18"/>
    <n v="0"/>
    <e v="#DIV/0!"/>
    <x v="6"/>
    <x v="18"/>
  </r>
  <r>
    <n v="1132"/>
    <x v="1132"/>
    <x v="1131"/>
    <n v="10000"/>
    <n v="1438"/>
    <x v="2"/>
    <x v="5"/>
    <s v="CAD"/>
    <n v="1483238771"/>
    <x v="1132"/>
    <x v="0"/>
    <n v="13"/>
    <x v="1"/>
    <x v="18"/>
    <n v="14"/>
    <n v="110.62"/>
    <x v="6"/>
    <x v="18"/>
  </r>
  <r>
    <n v="1133"/>
    <x v="1133"/>
    <x v="1132"/>
    <n v="3000"/>
    <n v="20"/>
    <x v="2"/>
    <x v="1"/>
    <s v="GBP"/>
    <n v="1406799981"/>
    <x v="1133"/>
    <x v="0"/>
    <n v="1"/>
    <x v="1"/>
    <x v="18"/>
    <n v="1"/>
    <n v="20"/>
    <x v="6"/>
    <x v="18"/>
  </r>
  <r>
    <n v="1134"/>
    <x v="1134"/>
    <x v="1133"/>
    <n v="25000"/>
    <n v="1"/>
    <x v="2"/>
    <x v="2"/>
    <s v="AUD"/>
    <n v="1417235580"/>
    <x v="1134"/>
    <x v="0"/>
    <n v="1"/>
    <x v="1"/>
    <x v="18"/>
    <n v="0"/>
    <n v="1"/>
    <x v="6"/>
    <x v="18"/>
  </r>
  <r>
    <n v="1135"/>
    <x v="1135"/>
    <x v="1134"/>
    <n v="1000"/>
    <n v="50"/>
    <x v="2"/>
    <x v="12"/>
    <s v="EUR"/>
    <n v="1470527094"/>
    <x v="1135"/>
    <x v="0"/>
    <n v="1"/>
    <x v="1"/>
    <x v="18"/>
    <n v="5"/>
    <n v="50"/>
    <x v="6"/>
    <x v="18"/>
  </r>
  <r>
    <n v="1136"/>
    <x v="1136"/>
    <x v="1135"/>
    <n v="4190"/>
    <n v="270"/>
    <x v="2"/>
    <x v="6"/>
    <s v="EUR"/>
    <n v="1450541229"/>
    <x v="1136"/>
    <x v="0"/>
    <n v="6"/>
    <x v="1"/>
    <x v="18"/>
    <n v="6"/>
    <n v="45"/>
    <x v="6"/>
    <x v="18"/>
  </r>
  <r>
    <n v="1137"/>
    <x v="1137"/>
    <x v="1136"/>
    <n v="25000"/>
    <n v="9875"/>
    <x v="2"/>
    <x v="0"/>
    <s v="USD"/>
    <n v="1461440421"/>
    <x v="1137"/>
    <x v="0"/>
    <n v="39"/>
    <x v="1"/>
    <x v="18"/>
    <n v="40"/>
    <n v="253.21"/>
    <x v="6"/>
    <x v="18"/>
  </r>
  <r>
    <n v="1138"/>
    <x v="1138"/>
    <x v="1137"/>
    <n v="35000"/>
    <n v="125"/>
    <x v="2"/>
    <x v="0"/>
    <s v="USD"/>
    <n v="1485035131"/>
    <x v="1138"/>
    <x v="0"/>
    <n v="4"/>
    <x v="1"/>
    <x v="18"/>
    <n v="0"/>
    <n v="31.25"/>
    <x v="6"/>
    <x v="18"/>
  </r>
  <r>
    <n v="1139"/>
    <x v="1139"/>
    <x v="1138"/>
    <n v="8000"/>
    <n v="5"/>
    <x v="2"/>
    <x v="0"/>
    <s v="USD"/>
    <n v="1420100426"/>
    <x v="1139"/>
    <x v="0"/>
    <n v="1"/>
    <x v="1"/>
    <x v="18"/>
    <n v="0"/>
    <n v="5"/>
    <x v="6"/>
    <x v="18"/>
  </r>
  <r>
    <n v="1140"/>
    <x v="1140"/>
    <x v="1139"/>
    <n v="5000"/>
    <n v="0"/>
    <x v="2"/>
    <x v="1"/>
    <s v="GBP"/>
    <n v="1438859121"/>
    <x v="1140"/>
    <x v="0"/>
    <n v="0"/>
    <x v="1"/>
    <x v="18"/>
    <n v="0"/>
    <e v="#DIV/0!"/>
    <x v="6"/>
    <x v="18"/>
  </r>
  <r>
    <n v="1141"/>
    <x v="1141"/>
    <x v="1140"/>
    <n v="500"/>
    <n v="0"/>
    <x v="2"/>
    <x v="12"/>
    <s v="EUR"/>
    <n v="1436460450"/>
    <x v="1141"/>
    <x v="0"/>
    <n v="0"/>
    <x v="1"/>
    <x v="18"/>
    <n v="0"/>
    <e v="#DIV/0!"/>
    <x v="6"/>
    <x v="18"/>
  </r>
  <r>
    <n v="1142"/>
    <x v="1142"/>
    <x v="1141"/>
    <n v="4000"/>
    <n v="0"/>
    <x v="2"/>
    <x v="0"/>
    <s v="USD"/>
    <n v="1424131727"/>
    <x v="1142"/>
    <x v="0"/>
    <n v="0"/>
    <x v="1"/>
    <x v="18"/>
    <n v="0"/>
    <e v="#DIV/0!"/>
    <x v="6"/>
    <x v="18"/>
  </r>
  <r>
    <n v="1143"/>
    <x v="1143"/>
    <x v="1142"/>
    <n v="45000"/>
    <n v="186"/>
    <x v="2"/>
    <x v="0"/>
    <s v="USD"/>
    <n v="1450327126"/>
    <x v="1143"/>
    <x v="0"/>
    <n v="8"/>
    <x v="1"/>
    <x v="18"/>
    <n v="0"/>
    <n v="23.25"/>
    <x v="6"/>
    <x v="18"/>
  </r>
  <r>
    <n v="1144"/>
    <x v="1144"/>
    <x v="1143"/>
    <n v="9300"/>
    <n v="0"/>
    <x v="2"/>
    <x v="0"/>
    <s v="USD"/>
    <n v="1430281320"/>
    <x v="1144"/>
    <x v="0"/>
    <n v="0"/>
    <x v="1"/>
    <x v="19"/>
    <n v="0"/>
    <e v="#DIV/0!"/>
    <x v="7"/>
    <x v="19"/>
  </r>
  <r>
    <n v="1145"/>
    <x v="1145"/>
    <x v="1144"/>
    <n v="80000"/>
    <n v="100"/>
    <x v="2"/>
    <x v="0"/>
    <s v="USD"/>
    <n v="1412272592"/>
    <x v="1145"/>
    <x v="0"/>
    <n v="1"/>
    <x v="1"/>
    <x v="19"/>
    <n v="0"/>
    <n v="100"/>
    <x v="7"/>
    <x v="19"/>
  </r>
  <r>
    <n v="1146"/>
    <x v="1146"/>
    <x v="1145"/>
    <n v="6000"/>
    <n v="530"/>
    <x v="2"/>
    <x v="0"/>
    <s v="USD"/>
    <n v="1399071173"/>
    <x v="1146"/>
    <x v="0"/>
    <n v="12"/>
    <x v="1"/>
    <x v="19"/>
    <n v="9"/>
    <n v="44.17"/>
    <x v="7"/>
    <x v="19"/>
  </r>
  <r>
    <n v="1147"/>
    <x v="1147"/>
    <x v="1146"/>
    <n v="25000"/>
    <n v="0"/>
    <x v="2"/>
    <x v="5"/>
    <s v="CAD"/>
    <n v="1413760783"/>
    <x v="1147"/>
    <x v="0"/>
    <n v="0"/>
    <x v="1"/>
    <x v="19"/>
    <n v="0"/>
    <e v="#DIV/0!"/>
    <x v="7"/>
    <x v="19"/>
  </r>
  <r>
    <n v="1148"/>
    <x v="1148"/>
    <x v="1147"/>
    <n v="15000"/>
    <n v="73"/>
    <x v="2"/>
    <x v="0"/>
    <s v="USD"/>
    <n v="1480568781"/>
    <x v="1148"/>
    <x v="0"/>
    <n v="3"/>
    <x v="1"/>
    <x v="19"/>
    <n v="0"/>
    <n v="24.33"/>
    <x v="7"/>
    <x v="19"/>
  </r>
  <r>
    <n v="1149"/>
    <x v="1149"/>
    <x v="1148"/>
    <n v="50000"/>
    <n v="75"/>
    <x v="2"/>
    <x v="0"/>
    <s v="USD"/>
    <n v="1466096566"/>
    <x v="1149"/>
    <x v="0"/>
    <n v="2"/>
    <x v="1"/>
    <x v="19"/>
    <n v="0"/>
    <n v="37.5"/>
    <x v="7"/>
    <x v="19"/>
  </r>
  <r>
    <n v="1150"/>
    <x v="1150"/>
    <x v="1149"/>
    <n v="2500"/>
    <n v="252"/>
    <x v="2"/>
    <x v="0"/>
    <s v="USD"/>
    <n v="1452293675"/>
    <x v="1150"/>
    <x v="0"/>
    <n v="6"/>
    <x v="1"/>
    <x v="19"/>
    <n v="10"/>
    <n v="42"/>
    <x v="7"/>
    <x v="19"/>
  </r>
  <r>
    <n v="1151"/>
    <x v="1151"/>
    <x v="1150"/>
    <n v="25000"/>
    <n v="0"/>
    <x v="2"/>
    <x v="0"/>
    <s v="USD"/>
    <n v="1441592863"/>
    <x v="1151"/>
    <x v="0"/>
    <n v="0"/>
    <x v="1"/>
    <x v="19"/>
    <n v="0"/>
    <e v="#DIV/0!"/>
    <x v="7"/>
    <x v="19"/>
  </r>
  <r>
    <n v="1152"/>
    <x v="1152"/>
    <x v="1151"/>
    <n v="16000"/>
    <n v="911"/>
    <x v="2"/>
    <x v="0"/>
    <s v="USD"/>
    <n v="1431709312"/>
    <x v="1152"/>
    <x v="0"/>
    <n v="15"/>
    <x v="1"/>
    <x v="19"/>
    <n v="6"/>
    <n v="60.73"/>
    <x v="7"/>
    <x v="19"/>
  </r>
  <r>
    <n v="1153"/>
    <x v="1153"/>
    <x v="1152"/>
    <n v="8000"/>
    <n v="50"/>
    <x v="2"/>
    <x v="0"/>
    <s v="USD"/>
    <n v="1434647305"/>
    <x v="1153"/>
    <x v="0"/>
    <n v="1"/>
    <x v="1"/>
    <x v="19"/>
    <n v="1"/>
    <n v="50"/>
    <x v="7"/>
    <x v="19"/>
  </r>
  <r>
    <n v="1154"/>
    <x v="1154"/>
    <x v="1153"/>
    <n v="5000"/>
    <n v="325"/>
    <x v="2"/>
    <x v="0"/>
    <s v="USD"/>
    <n v="1441507006"/>
    <x v="1154"/>
    <x v="0"/>
    <n v="3"/>
    <x v="1"/>
    <x v="19"/>
    <n v="7"/>
    <n v="108.33"/>
    <x v="7"/>
    <x v="19"/>
  </r>
  <r>
    <n v="1155"/>
    <x v="1155"/>
    <x v="1154"/>
    <n v="25000"/>
    <n v="188"/>
    <x v="2"/>
    <x v="0"/>
    <s v="USD"/>
    <n v="1408040408"/>
    <x v="1155"/>
    <x v="0"/>
    <n v="8"/>
    <x v="1"/>
    <x v="19"/>
    <n v="1"/>
    <n v="23.5"/>
    <x v="7"/>
    <x v="19"/>
  </r>
  <r>
    <n v="1156"/>
    <x v="1156"/>
    <x v="1155"/>
    <n v="6500"/>
    <n v="0"/>
    <x v="2"/>
    <x v="0"/>
    <s v="USD"/>
    <n v="1424742162"/>
    <x v="1156"/>
    <x v="0"/>
    <n v="0"/>
    <x v="1"/>
    <x v="19"/>
    <n v="0"/>
    <e v="#DIV/0!"/>
    <x v="7"/>
    <x v="19"/>
  </r>
  <r>
    <n v="1157"/>
    <x v="1157"/>
    <x v="1156"/>
    <n v="10000"/>
    <n v="151"/>
    <x v="2"/>
    <x v="0"/>
    <s v="USD"/>
    <n v="1417795480"/>
    <x v="1157"/>
    <x v="0"/>
    <n v="3"/>
    <x v="1"/>
    <x v="19"/>
    <n v="2"/>
    <n v="50.33"/>
    <x v="7"/>
    <x v="19"/>
  </r>
  <r>
    <n v="1158"/>
    <x v="1158"/>
    <x v="1157"/>
    <n v="7500"/>
    <n v="35"/>
    <x v="2"/>
    <x v="0"/>
    <s v="USD"/>
    <n v="1418091128"/>
    <x v="1158"/>
    <x v="0"/>
    <n v="3"/>
    <x v="1"/>
    <x v="19"/>
    <n v="0"/>
    <n v="11.67"/>
    <x v="7"/>
    <x v="19"/>
  </r>
  <r>
    <n v="1159"/>
    <x v="1159"/>
    <x v="1158"/>
    <n v="6750"/>
    <n v="0"/>
    <x v="2"/>
    <x v="0"/>
    <s v="USD"/>
    <n v="1435679100"/>
    <x v="1159"/>
    <x v="0"/>
    <n v="0"/>
    <x v="1"/>
    <x v="19"/>
    <n v="0"/>
    <e v="#DIV/0!"/>
    <x v="7"/>
    <x v="19"/>
  </r>
  <r>
    <n v="1160"/>
    <x v="1160"/>
    <x v="1159"/>
    <n v="30000"/>
    <n v="1155"/>
    <x v="2"/>
    <x v="0"/>
    <s v="USD"/>
    <n v="1427510586"/>
    <x v="1160"/>
    <x v="0"/>
    <n v="19"/>
    <x v="1"/>
    <x v="19"/>
    <n v="4"/>
    <n v="60.79"/>
    <x v="7"/>
    <x v="19"/>
  </r>
  <r>
    <n v="1161"/>
    <x v="1161"/>
    <x v="1160"/>
    <n v="18000"/>
    <n v="0"/>
    <x v="2"/>
    <x v="0"/>
    <s v="USD"/>
    <n v="1432047989"/>
    <x v="1161"/>
    <x v="0"/>
    <n v="0"/>
    <x v="1"/>
    <x v="19"/>
    <n v="0"/>
    <e v="#DIV/0!"/>
    <x v="7"/>
    <x v="19"/>
  </r>
  <r>
    <n v="1162"/>
    <x v="1162"/>
    <x v="1161"/>
    <n v="60000"/>
    <n v="35"/>
    <x v="2"/>
    <x v="0"/>
    <s v="USD"/>
    <n v="1411662264"/>
    <x v="1162"/>
    <x v="0"/>
    <n v="2"/>
    <x v="1"/>
    <x v="19"/>
    <n v="0"/>
    <n v="17.5"/>
    <x v="7"/>
    <x v="19"/>
  </r>
  <r>
    <n v="1163"/>
    <x v="1163"/>
    <x v="1162"/>
    <n v="5200"/>
    <n v="0"/>
    <x v="2"/>
    <x v="0"/>
    <s v="USD"/>
    <n v="1407604920"/>
    <x v="1163"/>
    <x v="0"/>
    <n v="0"/>
    <x v="1"/>
    <x v="19"/>
    <n v="0"/>
    <e v="#DIV/0!"/>
    <x v="7"/>
    <x v="19"/>
  </r>
  <r>
    <n v="1164"/>
    <x v="1164"/>
    <x v="1163"/>
    <n v="10000"/>
    <n v="0"/>
    <x v="2"/>
    <x v="0"/>
    <s v="USD"/>
    <n v="1466270582"/>
    <x v="1164"/>
    <x v="0"/>
    <n v="0"/>
    <x v="1"/>
    <x v="19"/>
    <n v="0"/>
    <e v="#DIV/0!"/>
    <x v="7"/>
    <x v="19"/>
  </r>
  <r>
    <n v="1165"/>
    <x v="1165"/>
    <x v="1164"/>
    <n v="10000"/>
    <n v="2070.5"/>
    <x v="2"/>
    <x v="0"/>
    <s v="USD"/>
    <n v="1404623330"/>
    <x v="1165"/>
    <x v="0"/>
    <n v="25"/>
    <x v="1"/>
    <x v="19"/>
    <n v="21"/>
    <n v="82.82"/>
    <x v="7"/>
    <x v="19"/>
  </r>
  <r>
    <n v="1166"/>
    <x v="1166"/>
    <x v="1165"/>
    <n v="15000"/>
    <n v="2871"/>
    <x v="2"/>
    <x v="0"/>
    <s v="USD"/>
    <n v="1435291200"/>
    <x v="1166"/>
    <x v="0"/>
    <n v="8"/>
    <x v="1"/>
    <x v="19"/>
    <n v="19"/>
    <n v="358.88"/>
    <x v="7"/>
    <x v="19"/>
  </r>
  <r>
    <n v="1167"/>
    <x v="1167"/>
    <x v="1166"/>
    <n v="60000"/>
    <n v="979"/>
    <x v="2"/>
    <x v="0"/>
    <s v="USD"/>
    <n v="1410543495"/>
    <x v="1167"/>
    <x v="0"/>
    <n v="16"/>
    <x v="1"/>
    <x v="19"/>
    <n v="2"/>
    <n v="61.19"/>
    <x v="7"/>
    <x v="19"/>
  </r>
  <r>
    <n v="1168"/>
    <x v="1168"/>
    <x v="1167"/>
    <n v="18000"/>
    <n v="1020"/>
    <x v="2"/>
    <x v="0"/>
    <s v="USD"/>
    <n v="1474507065"/>
    <x v="1168"/>
    <x v="0"/>
    <n v="3"/>
    <x v="1"/>
    <x v="19"/>
    <n v="6"/>
    <n v="340"/>
    <x v="7"/>
    <x v="19"/>
  </r>
  <r>
    <n v="1169"/>
    <x v="1169"/>
    <x v="1168"/>
    <n v="10000"/>
    <n v="17"/>
    <x v="2"/>
    <x v="0"/>
    <s v="USD"/>
    <n v="1424593763"/>
    <x v="1169"/>
    <x v="0"/>
    <n v="3"/>
    <x v="1"/>
    <x v="19"/>
    <n v="0"/>
    <n v="5.67"/>
    <x v="7"/>
    <x v="19"/>
  </r>
  <r>
    <n v="1170"/>
    <x v="1170"/>
    <x v="1169"/>
    <n v="25000"/>
    <n v="100"/>
    <x v="2"/>
    <x v="1"/>
    <s v="GBP"/>
    <n v="1433021171"/>
    <x v="1170"/>
    <x v="0"/>
    <n v="2"/>
    <x v="1"/>
    <x v="19"/>
    <n v="0"/>
    <n v="50"/>
    <x v="7"/>
    <x v="19"/>
  </r>
  <r>
    <n v="1171"/>
    <x v="1171"/>
    <x v="1170"/>
    <n v="25000"/>
    <n v="25"/>
    <x v="2"/>
    <x v="0"/>
    <s v="USD"/>
    <n v="1415909927"/>
    <x v="1171"/>
    <x v="0"/>
    <n v="1"/>
    <x v="1"/>
    <x v="19"/>
    <n v="0"/>
    <n v="25"/>
    <x v="7"/>
    <x v="19"/>
  </r>
  <r>
    <n v="1172"/>
    <x v="1172"/>
    <x v="1171"/>
    <n v="9000"/>
    <n v="0"/>
    <x v="2"/>
    <x v="0"/>
    <s v="USD"/>
    <n v="1408551752"/>
    <x v="1172"/>
    <x v="0"/>
    <n v="0"/>
    <x v="1"/>
    <x v="19"/>
    <n v="0"/>
    <e v="#DIV/0!"/>
    <x v="7"/>
    <x v="19"/>
  </r>
  <r>
    <n v="1173"/>
    <x v="1173"/>
    <x v="1172"/>
    <n v="125000"/>
    <n v="30"/>
    <x v="2"/>
    <x v="0"/>
    <s v="USD"/>
    <n v="1438576057"/>
    <x v="1173"/>
    <x v="0"/>
    <n v="1"/>
    <x v="1"/>
    <x v="19"/>
    <n v="0"/>
    <n v="30"/>
    <x v="7"/>
    <x v="19"/>
  </r>
  <r>
    <n v="1174"/>
    <x v="1174"/>
    <x v="1173"/>
    <n v="15000"/>
    <n v="886"/>
    <x v="2"/>
    <x v="0"/>
    <s v="USD"/>
    <n v="1462738327"/>
    <x v="1174"/>
    <x v="0"/>
    <n v="19"/>
    <x v="1"/>
    <x v="19"/>
    <n v="6"/>
    <n v="46.63"/>
    <x v="7"/>
    <x v="19"/>
  </r>
  <r>
    <n v="1175"/>
    <x v="1175"/>
    <x v="1174"/>
    <n v="20000"/>
    <n v="585"/>
    <x v="2"/>
    <x v="0"/>
    <s v="USD"/>
    <n v="1436981339"/>
    <x v="1175"/>
    <x v="0"/>
    <n v="9"/>
    <x v="1"/>
    <x v="19"/>
    <n v="3"/>
    <n v="65"/>
    <x v="7"/>
    <x v="19"/>
  </r>
  <r>
    <n v="1176"/>
    <x v="1176"/>
    <x v="1175"/>
    <n v="175000"/>
    <n v="10"/>
    <x v="2"/>
    <x v="2"/>
    <s v="AUD"/>
    <n v="1488805200"/>
    <x v="1176"/>
    <x v="0"/>
    <n v="1"/>
    <x v="1"/>
    <x v="19"/>
    <n v="0"/>
    <n v="10"/>
    <x v="7"/>
    <x v="19"/>
  </r>
  <r>
    <n v="1177"/>
    <x v="1177"/>
    <x v="1176"/>
    <n v="6000"/>
    <n v="0"/>
    <x v="2"/>
    <x v="1"/>
    <s v="GBP"/>
    <n v="1413388296"/>
    <x v="1177"/>
    <x v="0"/>
    <n v="0"/>
    <x v="1"/>
    <x v="19"/>
    <n v="0"/>
    <e v="#DIV/0!"/>
    <x v="7"/>
    <x v="19"/>
  </r>
  <r>
    <n v="1178"/>
    <x v="1178"/>
    <x v="1177"/>
    <n v="75000"/>
    <n v="5"/>
    <x v="2"/>
    <x v="0"/>
    <s v="USD"/>
    <n v="1408225452"/>
    <x v="1178"/>
    <x v="0"/>
    <n v="1"/>
    <x v="1"/>
    <x v="19"/>
    <n v="0"/>
    <n v="5"/>
    <x v="7"/>
    <x v="19"/>
  </r>
  <r>
    <n v="1179"/>
    <x v="1179"/>
    <x v="1178"/>
    <n v="60000"/>
    <n v="3200"/>
    <x v="2"/>
    <x v="5"/>
    <s v="CAD"/>
    <n v="1446052627"/>
    <x v="1179"/>
    <x v="0"/>
    <n v="5"/>
    <x v="1"/>
    <x v="19"/>
    <n v="5"/>
    <n v="640"/>
    <x v="7"/>
    <x v="19"/>
  </r>
  <r>
    <n v="1180"/>
    <x v="1180"/>
    <x v="1179"/>
    <n v="50000"/>
    <n v="5875"/>
    <x v="2"/>
    <x v="0"/>
    <s v="USD"/>
    <n v="1403983314"/>
    <x v="1180"/>
    <x v="0"/>
    <n v="85"/>
    <x v="1"/>
    <x v="19"/>
    <n v="12"/>
    <n v="69.12"/>
    <x v="7"/>
    <x v="19"/>
  </r>
  <r>
    <n v="1181"/>
    <x v="1181"/>
    <x v="1180"/>
    <n v="50000"/>
    <n v="4"/>
    <x v="2"/>
    <x v="0"/>
    <s v="USD"/>
    <n v="1425197321"/>
    <x v="1181"/>
    <x v="0"/>
    <n v="3"/>
    <x v="1"/>
    <x v="19"/>
    <n v="0"/>
    <n v="1.33"/>
    <x v="7"/>
    <x v="19"/>
  </r>
  <r>
    <n v="1182"/>
    <x v="1182"/>
    <x v="1181"/>
    <n v="1000"/>
    <n v="42"/>
    <x v="2"/>
    <x v="0"/>
    <s v="USD"/>
    <n v="1484239320"/>
    <x v="1182"/>
    <x v="0"/>
    <n v="4"/>
    <x v="1"/>
    <x v="19"/>
    <n v="4"/>
    <n v="10.5"/>
    <x v="7"/>
    <x v="19"/>
  </r>
  <r>
    <n v="1183"/>
    <x v="1183"/>
    <x v="1182"/>
    <n v="2500"/>
    <n v="100"/>
    <x v="2"/>
    <x v="0"/>
    <s v="USD"/>
    <n v="1478059140"/>
    <x v="1183"/>
    <x v="0"/>
    <n v="3"/>
    <x v="1"/>
    <x v="19"/>
    <n v="4"/>
    <n v="33.33"/>
    <x v="7"/>
    <x v="19"/>
  </r>
  <r>
    <n v="1184"/>
    <x v="1184"/>
    <x v="1183"/>
    <n v="22000"/>
    <n v="23086"/>
    <x v="0"/>
    <x v="1"/>
    <s v="GBP"/>
    <n v="1486391011"/>
    <x v="1184"/>
    <x v="0"/>
    <n v="375"/>
    <x v="0"/>
    <x v="20"/>
    <n v="105"/>
    <n v="61.56"/>
    <x v="8"/>
    <x v="20"/>
  </r>
  <r>
    <n v="1185"/>
    <x v="1185"/>
    <x v="1184"/>
    <n v="12500"/>
    <n v="13180"/>
    <x v="0"/>
    <x v="0"/>
    <s v="USD"/>
    <n v="1433736000"/>
    <x v="1185"/>
    <x v="0"/>
    <n v="111"/>
    <x v="0"/>
    <x v="20"/>
    <n v="105"/>
    <n v="118.74"/>
    <x v="8"/>
    <x v="20"/>
  </r>
  <r>
    <n v="1186"/>
    <x v="1186"/>
    <x v="1185"/>
    <n v="7500"/>
    <n v="8005"/>
    <x v="0"/>
    <x v="1"/>
    <s v="GBP"/>
    <n v="1433198520"/>
    <x v="1186"/>
    <x v="0"/>
    <n v="123"/>
    <x v="0"/>
    <x v="20"/>
    <n v="107"/>
    <n v="65.08"/>
    <x v="8"/>
    <x v="20"/>
  </r>
  <r>
    <n v="1187"/>
    <x v="1187"/>
    <x v="1186"/>
    <n v="8750"/>
    <n v="9111"/>
    <x v="0"/>
    <x v="0"/>
    <s v="USD"/>
    <n v="1431885600"/>
    <x v="1187"/>
    <x v="0"/>
    <n v="70"/>
    <x v="0"/>
    <x v="20"/>
    <n v="104"/>
    <n v="130.16"/>
    <x v="8"/>
    <x v="20"/>
  </r>
  <r>
    <n v="1188"/>
    <x v="1188"/>
    <x v="1187"/>
    <n v="2000"/>
    <n v="3211"/>
    <x v="0"/>
    <x v="5"/>
    <s v="CAD"/>
    <n v="1482943740"/>
    <x v="1188"/>
    <x v="0"/>
    <n v="85"/>
    <x v="0"/>
    <x v="20"/>
    <n v="161"/>
    <n v="37.78"/>
    <x v="8"/>
    <x v="20"/>
  </r>
  <r>
    <n v="1189"/>
    <x v="1189"/>
    <x v="1188"/>
    <n v="9000"/>
    <n v="9700"/>
    <x v="0"/>
    <x v="0"/>
    <s v="USD"/>
    <n v="1467242995"/>
    <x v="1189"/>
    <x v="0"/>
    <n v="86"/>
    <x v="0"/>
    <x v="20"/>
    <n v="108"/>
    <n v="112.79"/>
    <x v="8"/>
    <x v="20"/>
  </r>
  <r>
    <n v="1190"/>
    <x v="1190"/>
    <x v="1189"/>
    <n v="500"/>
    <n v="675"/>
    <x v="0"/>
    <x v="0"/>
    <s v="USD"/>
    <n v="1409500725"/>
    <x v="1190"/>
    <x v="0"/>
    <n v="13"/>
    <x v="0"/>
    <x v="20"/>
    <n v="135"/>
    <n v="51.92"/>
    <x v="8"/>
    <x v="20"/>
  </r>
  <r>
    <n v="1191"/>
    <x v="1191"/>
    <x v="1190"/>
    <n v="2700"/>
    <n v="2945"/>
    <x v="0"/>
    <x v="0"/>
    <s v="USD"/>
    <n v="1458480560"/>
    <x v="1191"/>
    <x v="0"/>
    <n v="33"/>
    <x v="0"/>
    <x v="20"/>
    <n v="109"/>
    <n v="89.24"/>
    <x v="8"/>
    <x v="20"/>
  </r>
  <r>
    <n v="1192"/>
    <x v="1192"/>
    <x v="1191"/>
    <n v="100"/>
    <n v="290"/>
    <x v="0"/>
    <x v="1"/>
    <s v="GBP"/>
    <n v="1486814978"/>
    <x v="1192"/>
    <x v="0"/>
    <n v="15"/>
    <x v="0"/>
    <x v="20"/>
    <n v="290"/>
    <n v="19.329999999999998"/>
    <x v="8"/>
    <x v="20"/>
  </r>
  <r>
    <n v="1193"/>
    <x v="1193"/>
    <x v="1192"/>
    <n v="21000"/>
    <n v="21831"/>
    <x v="0"/>
    <x v="0"/>
    <s v="USD"/>
    <n v="1460223453"/>
    <x v="1193"/>
    <x v="0"/>
    <n v="273"/>
    <x v="0"/>
    <x v="20"/>
    <n v="104"/>
    <n v="79.97"/>
    <x v="8"/>
    <x v="20"/>
  </r>
  <r>
    <n v="1194"/>
    <x v="1194"/>
    <x v="1193"/>
    <n v="12500"/>
    <n v="40280"/>
    <x v="0"/>
    <x v="17"/>
    <s v="EUR"/>
    <n v="1428493379"/>
    <x v="1194"/>
    <x v="0"/>
    <n v="714"/>
    <x v="0"/>
    <x v="20"/>
    <n v="322"/>
    <n v="56.41"/>
    <x v="8"/>
    <x v="20"/>
  </r>
  <r>
    <n v="1195"/>
    <x v="1195"/>
    <x v="1194"/>
    <n v="10000"/>
    <n v="13500"/>
    <x v="0"/>
    <x v="13"/>
    <s v="EUR"/>
    <n v="1450602000"/>
    <x v="1195"/>
    <x v="0"/>
    <n v="170"/>
    <x v="0"/>
    <x v="20"/>
    <n v="135"/>
    <n v="79.41"/>
    <x v="8"/>
    <x v="20"/>
  </r>
  <r>
    <n v="1196"/>
    <x v="1196"/>
    <x v="1195"/>
    <n v="14500"/>
    <n v="39137"/>
    <x v="0"/>
    <x v="1"/>
    <s v="GBP"/>
    <n v="1450467539"/>
    <x v="1196"/>
    <x v="0"/>
    <n v="512"/>
    <x v="0"/>
    <x v="20"/>
    <n v="270"/>
    <n v="76.44"/>
    <x v="8"/>
    <x v="20"/>
  </r>
  <r>
    <n v="1197"/>
    <x v="1197"/>
    <x v="1196"/>
    <n v="15000"/>
    <n v="37994"/>
    <x v="0"/>
    <x v="0"/>
    <s v="USD"/>
    <n v="1465797540"/>
    <x v="1197"/>
    <x v="0"/>
    <n v="314"/>
    <x v="0"/>
    <x v="20"/>
    <n v="253"/>
    <n v="121"/>
    <x v="8"/>
    <x v="20"/>
  </r>
  <r>
    <n v="1198"/>
    <x v="1198"/>
    <x v="1197"/>
    <n v="3500"/>
    <n v="9121"/>
    <x v="0"/>
    <x v="0"/>
    <s v="USD"/>
    <n v="1451530800"/>
    <x v="1198"/>
    <x v="0"/>
    <n v="167"/>
    <x v="0"/>
    <x v="20"/>
    <n v="261"/>
    <n v="54.62"/>
    <x v="8"/>
    <x v="20"/>
  </r>
  <r>
    <n v="1199"/>
    <x v="1199"/>
    <x v="1198"/>
    <n v="2658"/>
    <n v="2693"/>
    <x v="0"/>
    <x v="1"/>
    <s v="GBP"/>
    <n v="1436380200"/>
    <x v="1199"/>
    <x v="0"/>
    <n v="9"/>
    <x v="0"/>
    <x v="20"/>
    <n v="101"/>
    <n v="299.22000000000003"/>
    <x v="8"/>
    <x v="20"/>
  </r>
  <r>
    <n v="1200"/>
    <x v="1200"/>
    <x v="1199"/>
    <n v="4800"/>
    <n v="6029"/>
    <x v="0"/>
    <x v="0"/>
    <s v="USD"/>
    <n v="1429183656"/>
    <x v="1200"/>
    <x v="0"/>
    <n v="103"/>
    <x v="0"/>
    <x v="20"/>
    <n v="126"/>
    <n v="58.53"/>
    <x v="8"/>
    <x v="20"/>
  </r>
  <r>
    <n v="1201"/>
    <x v="1201"/>
    <x v="1200"/>
    <n v="6000"/>
    <n v="6146.27"/>
    <x v="0"/>
    <x v="1"/>
    <s v="GBP"/>
    <n v="1468593246"/>
    <x v="1201"/>
    <x v="0"/>
    <n v="111"/>
    <x v="0"/>
    <x v="20"/>
    <n v="102"/>
    <n v="55.37"/>
    <x v="8"/>
    <x v="20"/>
  </r>
  <r>
    <n v="1202"/>
    <x v="1202"/>
    <x v="1201"/>
    <n v="25000"/>
    <n v="49811"/>
    <x v="0"/>
    <x v="2"/>
    <s v="AUD"/>
    <n v="1435388154"/>
    <x v="1202"/>
    <x v="0"/>
    <n v="271"/>
    <x v="0"/>
    <x v="20"/>
    <n v="199"/>
    <n v="183.8"/>
    <x v="8"/>
    <x v="20"/>
  </r>
  <r>
    <n v="1203"/>
    <x v="1203"/>
    <x v="1202"/>
    <n v="16300"/>
    <n v="16700"/>
    <x v="0"/>
    <x v="0"/>
    <s v="USD"/>
    <n v="1433083527"/>
    <x v="1203"/>
    <x v="0"/>
    <n v="101"/>
    <x v="0"/>
    <x v="20"/>
    <n v="102"/>
    <n v="165.35"/>
    <x v="8"/>
    <x v="20"/>
  </r>
  <r>
    <n v="1204"/>
    <x v="1204"/>
    <x v="1203"/>
    <n v="13000"/>
    <n v="13383"/>
    <x v="0"/>
    <x v="0"/>
    <s v="USD"/>
    <n v="1449205200"/>
    <x v="1204"/>
    <x v="0"/>
    <n v="57"/>
    <x v="0"/>
    <x v="20"/>
    <n v="103"/>
    <n v="234.79"/>
    <x v="8"/>
    <x v="20"/>
  </r>
  <r>
    <n v="1205"/>
    <x v="1205"/>
    <x v="1204"/>
    <n v="13000"/>
    <n v="13112"/>
    <x v="0"/>
    <x v="12"/>
    <s v="EUR"/>
    <n v="1434197351"/>
    <x v="1205"/>
    <x v="0"/>
    <n v="62"/>
    <x v="0"/>
    <x v="20"/>
    <n v="101"/>
    <n v="211.48"/>
    <x v="8"/>
    <x v="20"/>
  </r>
  <r>
    <n v="1206"/>
    <x v="1206"/>
    <x v="1205"/>
    <n v="900"/>
    <n v="1035"/>
    <x v="0"/>
    <x v="15"/>
    <s v="EUR"/>
    <n v="1489238940"/>
    <x v="1206"/>
    <x v="0"/>
    <n v="32"/>
    <x v="0"/>
    <x v="20"/>
    <n v="115"/>
    <n v="32.340000000000003"/>
    <x v="8"/>
    <x v="20"/>
  </r>
  <r>
    <n v="1207"/>
    <x v="1207"/>
    <x v="1206"/>
    <n v="16700"/>
    <n v="17396"/>
    <x v="0"/>
    <x v="13"/>
    <s v="EUR"/>
    <n v="1459418400"/>
    <x v="1207"/>
    <x v="0"/>
    <n v="141"/>
    <x v="0"/>
    <x v="20"/>
    <n v="104"/>
    <n v="123.38"/>
    <x v="8"/>
    <x v="20"/>
  </r>
  <r>
    <n v="1208"/>
    <x v="1208"/>
    <x v="1207"/>
    <n v="10000"/>
    <n v="15530"/>
    <x v="0"/>
    <x v="0"/>
    <s v="USD"/>
    <n v="1458835264"/>
    <x v="1208"/>
    <x v="0"/>
    <n v="75"/>
    <x v="0"/>
    <x v="20"/>
    <n v="155"/>
    <n v="207.07"/>
    <x v="8"/>
    <x v="20"/>
  </r>
  <r>
    <n v="1209"/>
    <x v="1209"/>
    <x v="1208"/>
    <n v="6000"/>
    <n v="6360"/>
    <x v="0"/>
    <x v="0"/>
    <s v="USD"/>
    <n v="1488053905"/>
    <x v="1209"/>
    <x v="0"/>
    <n v="46"/>
    <x v="0"/>
    <x v="20"/>
    <n v="106"/>
    <n v="138.26"/>
    <x v="8"/>
    <x v="20"/>
  </r>
  <r>
    <n v="1210"/>
    <x v="1210"/>
    <x v="1209"/>
    <n v="20000"/>
    <n v="50863"/>
    <x v="0"/>
    <x v="11"/>
    <s v="SEK"/>
    <n v="1433106000"/>
    <x v="1210"/>
    <x v="0"/>
    <n v="103"/>
    <x v="0"/>
    <x v="20"/>
    <n v="254"/>
    <n v="493.82"/>
    <x v="8"/>
    <x v="20"/>
  </r>
  <r>
    <n v="1211"/>
    <x v="1211"/>
    <x v="1210"/>
    <n v="1000"/>
    <n v="1011"/>
    <x v="0"/>
    <x v="5"/>
    <s v="CAD"/>
    <n v="1465505261"/>
    <x v="1211"/>
    <x v="0"/>
    <n v="6"/>
    <x v="0"/>
    <x v="20"/>
    <n v="101"/>
    <n v="168.5"/>
    <x v="8"/>
    <x v="20"/>
  </r>
  <r>
    <n v="1212"/>
    <x v="1212"/>
    <x v="1211"/>
    <n v="2500"/>
    <n v="3226"/>
    <x v="0"/>
    <x v="0"/>
    <s v="USD"/>
    <n v="1448586000"/>
    <x v="1212"/>
    <x v="0"/>
    <n v="83"/>
    <x v="0"/>
    <x v="20"/>
    <n v="129"/>
    <n v="38.869999999999997"/>
    <x v="8"/>
    <x v="20"/>
  </r>
  <r>
    <n v="1213"/>
    <x v="1213"/>
    <x v="1212"/>
    <n v="6500"/>
    <n v="6645"/>
    <x v="0"/>
    <x v="1"/>
    <s v="GBP"/>
    <n v="1485886100"/>
    <x v="1213"/>
    <x v="0"/>
    <n v="108"/>
    <x v="0"/>
    <x v="20"/>
    <n v="102"/>
    <n v="61.53"/>
    <x v="8"/>
    <x v="20"/>
  </r>
  <r>
    <n v="1214"/>
    <x v="1214"/>
    <x v="1213"/>
    <n v="2000"/>
    <n v="2636"/>
    <x v="0"/>
    <x v="0"/>
    <s v="USD"/>
    <n v="1433880605"/>
    <x v="1214"/>
    <x v="0"/>
    <n v="25"/>
    <x v="0"/>
    <x v="20"/>
    <n v="132"/>
    <n v="105.44"/>
    <x v="8"/>
    <x v="20"/>
  </r>
  <r>
    <n v="1215"/>
    <x v="1215"/>
    <x v="1214"/>
    <n v="5000"/>
    <n v="39304.01"/>
    <x v="0"/>
    <x v="0"/>
    <s v="USD"/>
    <n v="1401487756"/>
    <x v="1215"/>
    <x v="0"/>
    <n v="549"/>
    <x v="0"/>
    <x v="20"/>
    <n v="786"/>
    <n v="71.59"/>
    <x v="8"/>
    <x v="20"/>
  </r>
  <r>
    <n v="1216"/>
    <x v="1216"/>
    <x v="1215"/>
    <n v="14000"/>
    <n v="20398"/>
    <x v="0"/>
    <x v="0"/>
    <s v="USD"/>
    <n v="1443826980"/>
    <x v="1216"/>
    <x v="0"/>
    <n v="222"/>
    <x v="0"/>
    <x v="20"/>
    <n v="146"/>
    <n v="91.88"/>
    <x v="8"/>
    <x v="20"/>
  </r>
  <r>
    <n v="1217"/>
    <x v="1217"/>
    <x v="1216"/>
    <n v="26500"/>
    <n v="27189"/>
    <x v="0"/>
    <x v="0"/>
    <s v="USD"/>
    <n v="1468524340"/>
    <x v="1217"/>
    <x v="0"/>
    <n v="183"/>
    <x v="0"/>
    <x v="20"/>
    <n v="103"/>
    <n v="148.57"/>
    <x v="8"/>
    <x v="20"/>
  </r>
  <r>
    <n v="1218"/>
    <x v="1218"/>
    <x v="1217"/>
    <n v="9000"/>
    <n v="15505"/>
    <x v="0"/>
    <x v="0"/>
    <s v="USD"/>
    <n v="1446346800"/>
    <x v="1218"/>
    <x v="0"/>
    <n v="89"/>
    <x v="0"/>
    <x v="20"/>
    <n v="172"/>
    <n v="174.21"/>
    <x v="8"/>
    <x v="20"/>
  </r>
  <r>
    <n v="1219"/>
    <x v="1219"/>
    <x v="1218"/>
    <n v="16350"/>
    <n v="26024"/>
    <x v="0"/>
    <x v="0"/>
    <s v="USD"/>
    <n v="1476961513"/>
    <x v="1219"/>
    <x v="0"/>
    <n v="253"/>
    <x v="0"/>
    <x v="20"/>
    <n v="159"/>
    <n v="102.86"/>
    <x v="8"/>
    <x v="20"/>
  </r>
  <r>
    <n v="1220"/>
    <x v="1220"/>
    <x v="1219"/>
    <n v="15000"/>
    <n v="15565"/>
    <x v="0"/>
    <x v="12"/>
    <s v="EUR"/>
    <n v="1440515112"/>
    <x v="1220"/>
    <x v="0"/>
    <n v="140"/>
    <x v="0"/>
    <x v="20"/>
    <n v="104"/>
    <n v="111.18"/>
    <x v="8"/>
    <x v="20"/>
  </r>
  <r>
    <n v="1221"/>
    <x v="1221"/>
    <x v="1220"/>
    <n v="2200"/>
    <n v="2451.0100000000002"/>
    <x v="0"/>
    <x v="1"/>
    <s v="GBP"/>
    <n v="1480809600"/>
    <x v="1221"/>
    <x v="0"/>
    <n v="103"/>
    <x v="0"/>
    <x v="20"/>
    <n v="111"/>
    <n v="23.8"/>
    <x v="8"/>
    <x v="20"/>
  </r>
  <r>
    <n v="1222"/>
    <x v="1222"/>
    <x v="1221"/>
    <n v="4000"/>
    <n v="11215"/>
    <x v="0"/>
    <x v="5"/>
    <s v="CAD"/>
    <n v="1459483200"/>
    <x v="1222"/>
    <x v="0"/>
    <n v="138"/>
    <x v="0"/>
    <x v="20"/>
    <n v="280"/>
    <n v="81.27"/>
    <x v="8"/>
    <x v="20"/>
  </r>
  <r>
    <n v="1223"/>
    <x v="1223"/>
    <x v="1222"/>
    <n v="19800"/>
    <n v="22197"/>
    <x v="0"/>
    <x v="0"/>
    <s v="USD"/>
    <n v="1478754909"/>
    <x v="1223"/>
    <x v="0"/>
    <n v="191"/>
    <x v="0"/>
    <x v="20"/>
    <n v="112"/>
    <n v="116.21"/>
    <x v="8"/>
    <x v="20"/>
  </r>
  <r>
    <n v="1224"/>
    <x v="1224"/>
    <x v="1223"/>
    <n v="15000"/>
    <n v="1060"/>
    <x v="1"/>
    <x v="0"/>
    <s v="USD"/>
    <n v="1402060302"/>
    <x v="1224"/>
    <x v="0"/>
    <n v="18"/>
    <x v="1"/>
    <x v="21"/>
    <n v="7"/>
    <n v="58.89"/>
    <x v="4"/>
    <x v="21"/>
  </r>
  <r>
    <n v="1225"/>
    <x v="1225"/>
    <x v="1224"/>
    <n v="3000"/>
    <n v="132"/>
    <x v="1"/>
    <x v="0"/>
    <s v="USD"/>
    <n v="1382478278"/>
    <x v="1225"/>
    <x v="0"/>
    <n v="3"/>
    <x v="1"/>
    <x v="21"/>
    <n v="4"/>
    <n v="44"/>
    <x v="4"/>
    <x v="21"/>
  </r>
  <r>
    <n v="1226"/>
    <x v="1226"/>
    <x v="1225"/>
    <n v="50000"/>
    <n v="1937"/>
    <x v="1"/>
    <x v="0"/>
    <s v="USD"/>
    <n v="1398042000"/>
    <x v="1226"/>
    <x v="0"/>
    <n v="40"/>
    <x v="1"/>
    <x v="21"/>
    <n v="4"/>
    <n v="48.43"/>
    <x v="4"/>
    <x v="21"/>
  </r>
  <r>
    <n v="1227"/>
    <x v="1227"/>
    <x v="1226"/>
    <n v="2000"/>
    <n v="0"/>
    <x v="1"/>
    <x v="0"/>
    <s v="USD"/>
    <n v="1407394800"/>
    <x v="1227"/>
    <x v="0"/>
    <n v="0"/>
    <x v="1"/>
    <x v="21"/>
    <n v="0"/>
    <e v="#DIV/0!"/>
    <x v="4"/>
    <x v="21"/>
  </r>
  <r>
    <n v="1228"/>
    <x v="1228"/>
    <x v="1227"/>
    <n v="5000"/>
    <n v="1465"/>
    <x v="1"/>
    <x v="0"/>
    <s v="USD"/>
    <n v="1317231008"/>
    <x v="1228"/>
    <x v="0"/>
    <n v="24"/>
    <x v="1"/>
    <x v="21"/>
    <n v="29"/>
    <n v="61.04"/>
    <x v="4"/>
    <x v="21"/>
  </r>
  <r>
    <n v="1229"/>
    <x v="1229"/>
    <x v="1228"/>
    <n v="2750"/>
    <n v="25"/>
    <x v="1"/>
    <x v="0"/>
    <s v="USD"/>
    <n v="1334592000"/>
    <x v="1229"/>
    <x v="0"/>
    <n v="1"/>
    <x v="1"/>
    <x v="21"/>
    <n v="1"/>
    <n v="25"/>
    <x v="4"/>
    <x v="21"/>
  </r>
  <r>
    <n v="1230"/>
    <x v="1230"/>
    <x v="1229"/>
    <n v="500000"/>
    <n v="0"/>
    <x v="1"/>
    <x v="0"/>
    <s v="USD"/>
    <n v="1298589630"/>
    <x v="1230"/>
    <x v="0"/>
    <n v="0"/>
    <x v="1"/>
    <x v="21"/>
    <n v="0"/>
    <e v="#DIV/0!"/>
    <x v="4"/>
    <x v="21"/>
  </r>
  <r>
    <n v="1231"/>
    <x v="1231"/>
    <x v="1230"/>
    <n v="5000"/>
    <n v="0"/>
    <x v="1"/>
    <x v="0"/>
    <s v="USD"/>
    <n v="1440723600"/>
    <x v="1231"/>
    <x v="0"/>
    <n v="0"/>
    <x v="1"/>
    <x v="21"/>
    <n v="0"/>
    <e v="#DIV/0!"/>
    <x v="4"/>
    <x v="21"/>
  </r>
  <r>
    <n v="1232"/>
    <x v="1232"/>
    <x v="1231"/>
    <n v="5000"/>
    <n v="40"/>
    <x v="1"/>
    <x v="0"/>
    <s v="USD"/>
    <n v="1381090870"/>
    <x v="1232"/>
    <x v="0"/>
    <n v="1"/>
    <x v="1"/>
    <x v="21"/>
    <n v="1"/>
    <n v="40"/>
    <x v="4"/>
    <x v="21"/>
  </r>
  <r>
    <n v="1233"/>
    <x v="1233"/>
    <x v="1232"/>
    <n v="1000"/>
    <n v="116"/>
    <x v="1"/>
    <x v="0"/>
    <s v="USD"/>
    <n v="1329864374"/>
    <x v="1233"/>
    <x v="0"/>
    <n v="6"/>
    <x v="1"/>
    <x v="21"/>
    <n v="12"/>
    <n v="19.329999999999998"/>
    <x v="4"/>
    <x v="21"/>
  </r>
  <r>
    <n v="1234"/>
    <x v="1234"/>
    <x v="1233"/>
    <n v="50000"/>
    <n v="0"/>
    <x v="1"/>
    <x v="1"/>
    <s v="GBP"/>
    <n v="1422903342"/>
    <x v="1234"/>
    <x v="0"/>
    <n v="0"/>
    <x v="1"/>
    <x v="21"/>
    <n v="0"/>
    <e v="#DIV/0!"/>
    <x v="4"/>
    <x v="21"/>
  </r>
  <r>
    <n v="1235"/>
    <x v="1235"/>
    <x v="1234"/>
    <n v="7534"/>
    <n v="210"/>
    <x v="1"/>
    <x v="0"/>
    <s v="USD"/>
    <n v="1387077299"/>
    <x v="1235"/>
    <x v="0"/>
    <n v="6"/>
    <x v="1"/>
    <x v="21"/>
    <n v="3"/>
    <n v="35"/>
    <x v="4"/>
    <x v="21"/>
  </r>
  <r>
    <n v="1236"/>
    <x v="1236"/>
    <x v="1235"/>
    <n v="2500"/>
    <n v="0"/>
    <x v="1"/>
    <x v="0"/>
    <s v="USD"/>
    <n v="1343491200"/>
    <x v="1236"/>
    <x v="0"/>
    <n v="0"/>
    <x v="1"/>
    <x v="21"/>
    <n v="0"/>
    <e v="#DIV/0!"/>
    <x v="4"/>
    <x v="21"/>
  </r>
  <r>
    <n v="1237"/>
    <x v="1237"/>
    <x v="1236"/>
    <n v="25000"/>
    <n v="0"/>
    <x v="1"/>
    <x v="0"/>
    <s v="USD"/>
    <n v="1345790865"/>
    <x v="1237"/>
    <x v="0"/>
    <n v="0"/>
    <x v="1"/>
    <x v="21"/>
    <n v="0"/>
    <e v="#DIV/0!"/>
    <x v="4"/>
    <x v="21"/>
  </r>
  <r>
    <n v="1238"/>
    <x v="1238"/>
    <x v="1237"/>
    <n v="1000"/>
    <n v="178"/>
    <x v="1"/>
    <x v="0"/>
    <s v="USD"/>
    <n v="1312641536"/>
    <x v="1238"/>
    <x v="0"/>
    <n v="3"/>
    <x v="1"/>
    <x v="21"/>
    <n v="18"/>
    <n v="59.33"/>
    <x v="4"/>
    <x v="21"/>
  </r>
  <r>
    <n v="1239"/>
    <x v="1239"/>
    <x v="1238"/>
    <n v="2500"/>
    <n v="0"/>
    <x v="1"/>
    <x v="0"/>
    <s v="USD"/>
    <n v="1325804767"/>
    <x v="1239"/>
    <x v="0"/>
    <n v="0"/>
    <x v="1"/>
    <x v="21"/>
    <n v="0"/>
    <e v="#DIV/0!"/>
    <x v="4"/>
    <x v="21"/>
  </r>
  <r>
    <n v="1240"/>
    <x v="1240"/>
    <x v="1239"/>
    <n v="8000"/>
    <n v="241"/>
    <x v="1"/>
    <x v="0"/>
    <s v="USD"/>
    <n v="1373665860"/>
    <x v="1240"/>
    <x v="0"/>
    <n v="8"/>
    <x v="1"/>
    <x v="21"/>
    <n v="3"/>
    <n v="30.13"/>
    <x v="4"/>
    <x v="21"/>
  </r>
  <r>
    <n v="1241"/>
    <x v="1241"/>
    <x v="1240"/>
    <n v="5000"/>
    <n v="2537"/>
    <x v="1"/>
    <x v="0"/>
    <s v="USD"/>
    <n v="1414994340"/>
    <x v="1241"/>
    <x v="0"/>
    <n v="34"/>
    <x v="1"/>
    <x v="21"/>
    <n v="51"/>
    <n v="74.62"/>
    <x v="4"/>
    <x v="21"/>
  </r>
  <r>
    <n v="1242"/>
    <x v="1242"/>
    <x v="1241"/>
    <n v="911"/>
    <n v="5"/>
    <x v="1"/>
    <x v="0"/>
    <s v="USD"/>
    <n v="1315747080"/>
    <x v="1242"/>
    <x v="0"/>
    <n v="1"/>
    <x v="1"/>
    <x v="21"/>
    <n v="1"/>
    <n v="5"/>
    <x v="4"/>
    <x v="21"/>
  </r>
  <r>
    <n v="1243"/>
    <x v="1243"/>
    <x v="1242"/>
    <n v="12000"/>
    <n v="1691"/>
    <x v="1"/>
    <x v="0"/>
    <s v="USD"/>
    <n v="1310158800"/>
    <x v="1243"/>
    <x v="0"/>
    <n v="38"/>
    <x v="1"/>
    <x v="21"/>
    <n v="14"/>
    <n v="44.5"/>
    <x v="4"/>
    <x v="21"/>
  </r>
  <r>
    <n v="1244"/>
    <x v="1244"/>
    <x v="1243"/>
    <n v="2000"/>
    <n v="2076"/>
    <x v="0"/>
    <x v="0"/>
    <s v="USD"/>
    <n v="1366664400"/>
    <x v="1244"/>
    <x v="1"/>
    <n v="45"/>
    <x v="0"/>
    <x v="11"/>
    <n v="104"/>
    <n v="46.13"/>
    <x v="4"/>
    <x v="11"/>
  </r>
  <r>
    <n v="1245"/>
    <x v="1245"/>
    <x v="1244"/>
    <n v="2000"/>
    <n v="2405"/>
    <x v="0"/>
    <x v="0"/>
    <s v="USD"/>
    <n v="1402755834"/>
    <x v="1245"/>
    <x v="1"/>
    <n v="17"/>
    <x v="0"/>
    <x v="11"/>
    <n v="120"/>
    <n v="141.47"/>
    <x v="4"/>
    <x v="11"/>
  </r>
  <r>
    <n v="1246"/>
    <x v="1246"/>
    <x v="1245"/>
    <n v="2000"/>
    <n v="2340"/>
    <x v="0"/>
    <x v="0"/>
    <s v="USD"/>
    <n v="1323136949"/>
    <x v="1246"/>
    <x v="1"/>
    <n v="31"/>
    <x v="0"/>
    <x v="11"/>
    <n v="117"/>
    <n v="75.48"/>
    <x v="4"/>
    <x v="11"/>
  </r>
  <r>
    <n v="1247"/>
    <x v="1247"/>
    <x v="1246"/>
    <n v="3500"/>
    <n v="4275"/>
    <x v="0"/>
    <x v="0"/>
    <s v="USD"/>
    <n v="1367823655"/>
    <x v="1247"/>
    <x v="1"/>
    <n v="50"/>
    <x v="0"/>
    <x v="11"/>
    <n v="122"/>
    <n v="85.5"/>
    <x v="4"/>
    <x v="11"/>
  </r>
  <r>
    <n v="1248"/>
    <x v="1248"/>
    <x v="1247"/>
    <n v="2500"/>
    <n v="3791"/>
    <x v="0"/>
    <x v="0"/>
    <s v="USD"/>
    <n v="1402642740"/>
    <x v="1248"/>
    <x v="1"/>
    <n v="59"/>
    <x v="0"/>
    <x v="11"/>
    <n v="152"/>
    <n v="64.25"/>
    <x v="4"/>
    <x v="11"/>
  </r>
  <r>
    <n v="1249"/>
    <x v="1249"/>
    <x v="1248"/>
    <n v="5000"/>
    <n v="5222"/>
    <x v="0"/>
    <x v="0"/>
    <s v="USD"/>
    <n v="1341683211"/>
    <x v="1249"/>
    <x v="1"/>
    <n v="81"/>
    <x v="0"/>
    <x v="11"/>
    <n v="104"/>
    <n v="64.47"/>
    <x v="4"/>
    <x v="11"/>
  </r>
  <r>
    <n v="1250"/>
    <x v="1250"/>
    <x v="1249"/>
    <n v="30000"/>
    <n v="60046"/>
    <x v="0"/>
    <x v="0"/>
    <s v="USD"/>
    <n v="1410017131"/>
    <x v="1250"/>
    <x v="1"/>
    <n v="508"/>
    <x v="0"/>
    <x v="11"/>
    <n v="200"/>
    <n v="118.2"/>
    <x v="4"/>
    <x v="11"/>
  </r>
  <r>
    <n v="1251"/>
    <x v="1251"/>
    <x v="1250"/>
    <n v="6000"/>
    <n v="6108"/>
    <x v="0"/>
    <x v="0"/>
    <s v="USD"/>
    <n v="1316979167"/>
    <x v="1251"/>
    <x v="1"/>
    <n v="74"/>
    <x v="0"/>
    <x v="11"/>
    <n v="102"/>
    <n v="82.54"/>
    <x v="4"/>
    <x v="11"/>
  </r>
  <r>
    <n v="1252"/>
    <x v="1252"/>
    <x v="1251"/>
    <n v="3500"/>
    <n v="4818"/>
    <x v="0"/>
    <x v="0"/>
    <s v="USD"/>
    <n v="1382658169"/>
    <x v="1252"/>
    <x v="1"/>
    <n v="141"/>
    <x v="0"/>
    <x v="11"/>
    <n v="138"/>
    <n v="34.17"/>
    <x v="4"/>
    <x v="11"/>
  </r>
  <r>
    <n v="1253"/>
    <x v="1253"/>
    <x v="1252"/>
    <n v="10"/>
    <n v="30383.32"/>
    <x v="0"/>
    <x v="0"/>
    <s v="USD"/>
    <n v="1409770107"/>
    <x v="1253"/>
    <x v="1"/>
    <n v="711"/>
    <x v="0"/>
    <x v="11"/>
    <n v="303833"/>
    <n v="42.73"/>
    <x v="4"/>
    <x v="11"/>
  </r>
  <r>
    <n v="1254"/>
    <x v="1254"/>
    <x v="1253"/>
    <n v="6700"/>
    <n v="13323"/>
    <x v="0"/>
    <x v="0"/>
    <s v="USD"/>
    <n v="1293857940"/>
    <x v="1254"/>
    <x v="1"/>
    <n v="141"/>
    <x v="0"/>
    <x v="11"/>
    <n v="199"/>
    <n v="94.49"/>
    <x v="4"/>
    <x v="11"/>
  </r>
  <r>
    <n v="1255"/>
    <x v="1255"/>
    <x v="1254"/>
    <n v="3000"/>
    <n v="6071"/>
    <x v="0"/>
    <x v="0"/>
    <s v="USD"/>
    <n v="1385932652"/>
    <x v="1255"/>
    <x v="1"/>
    <n v="109"/>
    <x v="0"/>
    <x v="11"/>
    <n v="202"/>
    <n v="55.7"/>
    <x v="4"/>
    <x v="11"/>
  </r>
  <r>
    <n v="1256"/>
    <x v="1256"/>
    <x v="1255"/>
    <n v="30000"/>
    <n v="35389.129999999997"/>
    <x v="0"/>
    <x v="0"/>
    <s v="USD"/>
    <n v="1329084231"/>
    <x v="1256"/>
    <x v="1"/>
    <n v="361"/>
    <x v="0"/>
    <x v="11"/>
    <n v="118"/>
    <n v="98.03"/>
    <x v="4"/>
    <x v="11"/>
  </r>
  <r>
    <n v="1257"/>
    <x v="1257"/>
    <x v="1256"/>
    <n v="5500"/>
    <n v="16210"/>
    <x v="0"/>
    <x v="0"/>
    <s v="USD"/>
    <n v="1301792590"/>
    <x v="1257"/>
    <x v="1"/>
    <n v="176"/>
    <x v="0"/>
    <x v="11"/>
    <n v="295"/>
    <n v="92.1"/>
    <x v="4"/>
    <x v="11"/>
  </r>
  <r>
    <n v="1258"/>
    <x v="1258"/>
    <x v="1257"/>
    <n v="12000"/>
    <n v="25577.56"/>
    <x v="0"/>
    <x v="0"/>
    <s v="USD"/>
    <n v="1377960012"/>
    <x v="1258"/>
    <x v="1"/>
    <n v="670"/>
    <x v="0"/>
    <x v="11"/>
    <n v="213"/>
    <n v="38.18"/>
    <x v="4"/>
    <x v="11"/>
  </r>
  <r>
    <n v="1259"/>
    <x v="1259"/>
    <x v="1258"/>
    <n v="2500"/>
    <n v="2606"/>
    <x v="0"/>
    <x v="0"/>
    <s v="USD"/>
    <n v="1402286340"/>
    <x v="1259"/>
    <x v="1"/>
    <n v="96"/>
    <x v="0"/>
    <x v="11"/>
    <n v="104"/>
    <n v="27.15"/>
    <x v="4"/>
    <x v="11"/>
  </r>
  <r>
    <n v="1260"/>
    <x v="1260"/>
    <x v="1259"/>
    <n v="3300"/>
    <n v="3751"/>
    <x v="0"/>
    <x v="0"/>
    <s v="USD"/>
    <n v="1393445620"/>
    <x v="1260"/>
    <x v="1"/>
    <n v="74"/>
    <x v="0"/>
    <x v="11"/>
    <n v="114"/>
    <n v="50.69"/>
    <x v="4"/>
    <x v="11"/>
  </r>
  <r>
    <n v="1261"/>
    <x v="1261"/>
    <x v="1260"/>
    <n v="2000"/>
    <n v="2025"/>
    <x v="0"/>
    <x v="0"/>
    <s v="USD"/>
    <n v="1390983227"/>
    <x v="1261"/>
    <x v="1"/>
    <n v="52"/>
    <x v="0"/>
    <x v="11"/>
    <n v="101"/>
    <n v="38.94"/>
    <x v="4"/>
    <x v="11"/>
  </r>
  <r>
    <n v="1262"/>
    <x v="1262"/>
    <x v="1261"/>
    <n v="6500"/>
    <n v="8152"/>
    <x v="0"/>
    <x v="5"/>
    <s v="CAD"/>
    <n v="1392574692"/>
    <x v="1262"/>
    <x v="1"/>
    <n v="105"/>
    <x v="0"/>
    <x v="11"/>
    <n v="125"/>
    <n v="77.64"/>
    <x v="4"/>
    <x v="11"/>
  </r>
  <r>
    <n v="1263"/>
    <x v="1263"/>
    <x v="1262"/>
    <n v="1500"/>
    <n v="1785"/>
    <x v="0"/>
    <x v="0"/>
    <s v="USD"/>
    <n v="1396054800"/>
    <x v="1263"/>
    <x v="1"/>
    <n v="41"/>
    <x v="0"/>
    <x v="11"/>
    <n v="119"/>
    <n v="43.54"/>
    <x v="4"/>
    <x v="11"/>
  </r>
  <r>
    <n v="1264"/>
    <x v="1264"/>
    <x v="1263"/>
    <n v="650"/>
    <n v="1082"/>
    <x v="0"/>
    <x v="0"/>
    <s v="USD"/>
    <n v="1383062083"/>
    <x v="1264"/>
    <x v="1"/>
    <n v="34"/>
    <x v="0"/>
    <x v="11"/>
    <n v="166"/>
    <n v="31.82"/>
    <x v="4"/>
    <x v="11"/>
  </r>
  <r>
    <n v="1265"/>
    <x v="1265"/>
    <x v="1264"/>
    <n v="3500"/>
    <n v="4170.17"/>
    <x v="0"/>
    <x v="0"/>
    <s v="USD"/>
    <n v="1291131815"/>
    <x v="1265"/>
    <x v="1"/>
    <n v="66"/>
    <x v="0"/>
    <x v="11"/>
    <n v="119"/>
    <n v="63.18"/>
    <x v="4"/>
    <x v="11"/>
  </r>
  <r>
    <n v="1266"/>
    <x v="1266"/>
    <x v="1265"/>
    <n v="9500"/>
    <n v="9545"/>
    <x v="0"/>
    <x v="0"/>
    <s v="USD"/>
    <n v="1389474145"/>
    <x v="1266"/>
    <x v="1"/>
    <n v="50"/>
    <x v="0"/>
    <x v="11"/>
    <n v="100"/>
    <n v="190.9"/>
    <x v="4"/>
    <x v="11"/>
  </r>
  <r>
    <n v="1267"/>
    <x v="1267"/>
    <x v="1266"/>
    <n v="22000"/>
    <n v="22396"/>
    <x v="0"/>
    <x v="0"/>
    <s v="USD"/>
    <n v="1374674558"/>
    <x v="1267"/>
    <x v="1"/>
    <n v="159"/>
    <x v="0"/>
    <x v="11"/>
    <n v="102"/>
    <n v="140.86000000000001"/>
    <x v="4"/>
    <x v="11"/>
  </r>
  <r>
    <n v="1268"/>
    <x v="1268"/>
    <x v="1267"/>
    <n v="12000"/>
    <n v="14000"/>
    <x v="0"/>
    <x v="0"/>
    <s v="USD"/>
    <n v="1379708247"/>
    <x v="1268"/>
    <x v="1"/>
    <n v="182"/>
    <x v="0"/>
    <x v="11"/>
    <n v="117"/>
    <n v="76.92"/>
    <x v="4"/>
    <x v="11"/>
  </r>
  <r>
    <n v="1269"/>
    <x v="1269"/>
    <x v="1268"/>
    <n v="18800"/>
    <n v="20426"/>
    <x v="0"/>
    <x v="0"/>
    <s v="USD"/>
    <n v="1460764800"/>
    <x v="1269"/>
    <x v="1"/>
    <n v="206"/>
    <x v="0"/>
    <x v="11"/>
    <n v="109"/>
    <n v="99.16"/>
    <x v="4"/>
    <x v="11"/>
  </r>
  <r>
    <n v="1270"/>
    <x v="1270"/>
    <x v="1269"/>
    <n v="10000"/>
    <n v="11472"/>
    <x v="0"/>
    <x v="0"/>
    <s v="USD"/>
    <n v="1332704042"/>
    <x v="1270"/>
    <x v="1"/>
    <n v="169"/>
    <x v="0"/>
    <x v="11"/>
    <n v="115"/>
    <n v="67.88"/>
    <x v="4"/>
    <x v="11"/>
  </r>
  <r>
    <n v="1271"/>
    <x v="1271"/>
    <x v="1270"/>
    <n v="7500"/>
    <n v="7635"/>
    <x v="0"/>
    <x v="0"/>
    <s v="USD"/>
    <n v="1384363459"/>
    <x v="1271"/>
    <x v="1"/>
    <n v="31"/>
    <x v="0"/>
    <x v="11"/>
    <n v="102"/>
    <n v="246.29"/>
    <x v="4"/>
    <x v="11"/>
  </r>
  <r>
    <n v="1272"/>
    <x v="1272"/>
    <x v="1271"/>
    <n v="5000"/>
    <n v="5300"/>
    <x v="0"/>
    <x v="0"/>
    <s v="USD"/>
    <n v="1276574400"/>
    <x v="1272"/>
    <x v="1"/>
    <n v="28"/>
    <x v="0"/>
    <x v="11"/>
    <n v="106"/>
    <n v="189.29"/>
    <x v="4"/>
    <x v="11"/>
  </r>
  <r>
    <n v="1273"/>
    <x v="1273"/>
    <x v="1272"/>
    <n v="4000"/>
    <n v="4140"/>
    <x v="0"/>
    <x v="5"/>
    <s v="CAD"/>
    <n v="1409506291"/>
    <x v="1273"/>
    <x v="1"/>
    <n v="54"/>
    <x v="0"/>
    <x v="11"/>
    <n v="104"/>
    <n v="76.67"/>
    <x v="4"/>
    <x v="11"/>
  </r>
  <r>
    <n v="1274"/>
    <x v="1274"/>
    <x v="1273"/>
    <n v="25000"/>
    <n v="38743.839999999997"/>
    <x v="0"/>
    <x v="0"/>
    <s v="USD"/>
    <n v="1346344425"/>
    <x v="1274"/>
    <x v="1"/>
    <n v="467"/>
    <x v="0"/>
    <x v="11"/>
    <n v="155"/>
    <n v="82.96"/>
    <x v="4"/>
    <x v="11"/>
  </r>
  <r>
    <n v="1275"/>
    <x v="1275"/>
    <x v="1274"/>
    <n v="15000"/>
    <n v="24321.1"/>
    <x v="0"/>
    <x v="0"/>
    <s v="USD"/>
    <n v="1375908587"/>
    <x v="1275"/>
    <x v="1"/>
    <n v="389"/>
    <x v="0"/>
    <x v="11"/>
    <n v="162"/>
    <n v="62.52"/>
    <x v="4"/>
    <x v="11"/>
  </r>
  <r>
    <n v="1276"/>
    <x v="1276"/>
    <x v="1275"/>
    <n v="3000"/>
    <n v="3132.63"/>
    <x v="0"/>
    <x v="0"/>
    <s v="USD"/>
    <n v="1251777600"/>
    <x v="1276"/>
    <x v="1"/>
    <n v="68"/>
    <x v="0"/>
    <x v="11"/>
    <n v="104"/>
    <n v="46.07"/>
    <x v="4"/>
    <x v="11"/>
  </r>
  <r>
    <n v="1277"/>
    <x v="1277"/>
    <x v="1276"/>
    <n v="15000"/>
    <n v="15918.65"/>
    <x v="0"/>
    <x v="0"/>
    <s v="USD"/>
    <n v="1346765347"/>
    <x v="1277"/>
    <x v="1"/>
    <n v="413"/>
    <x v="0"/>
    <x v="11"/>
    <n v="106"/>
    <n v="38.54"/>
    <x v="4"/>
    <x v="11"/>
  </r>
  <r>
    <n v="1278"/>
    <x v="1278"/>
    <x v="1277"/>
    <n v="6500"/>
    <n v="10071"/>
    <x v="0"/>
    <x v="0"/>
    <s v="USD"/>
    <n v="1403661600"/>
    <x v="1278"/>
    <x v="1"/>
    <n v="190"/>
    <x v="0"/>
    <x v="11"/>
    <n v="155"/>
    <n v="53.01"/>
    <x v="4"/>
    <x v="11"/>
  </r>
  <r>
    <n v="1279"/>
    <x v="1279"/>
    <x v="1278"/>
    <n v="12516"/>
    <n v="13864.17"/>
    <x v="0"/>
    <x v="0"/>
    <s v="USD"/>
    <n v="1395624170"/>
    <x v="1279"/>
    <x v="1"/>
    <n v="189"/>
    <x v="0"/>
    <x v="11"/>
    <n v="111"/>
    <n v="73.36"/>
    <x v="4"/>
    <x v="11"/>
  </r>
  <r>
    <n v="1280"/>
    <x v="1280"/>
    <x v="1279"/>
    <n v="15000"/>
    <n v="16636.78"/>
    <x v="0"/>
    <x v="0"/>
    <s v="USD"/>
    <n v="1299003054"/>
    <x v="1280"/>
    <x v="1"/>
    <n v="130"/>
    <x v="0"/>
    <x v="11"/>
    <n v="111"/>
    <n v="127.98"/>
    <x v="4"/>
    <x v="11"/>
  </r>
  <r>
    <n v="1281"/>
    <x v="1281"/>
    <x v="1280"/>
    <n v="7000"/>
    <n v="7750"/>
    <x v="0"/>
    <x v="0"/>
    <s v="USD"/>
    <n v="1375033836"/>
    <x v="1281"/>
    <x v="1"/>
    <n v="74"/>
    <x v="0"/>
    <x v="11"/>
    <n v="111"/>
    <n v="104.73"/>
    <x v="4"/>
    <x v="11"/>
  </r>
  <r>
    <n v="1282"/>
    <x v="1282"/>
    <x v="1281"/>
    <n v="15000"/>
    <n v="18542"/>
    <x v="0"/>
    <x v="0"/>
    <s v="USD"/>
    <n v="1386565140"/>
    <x v="1282"/>
    <x v="1"/>
    <n v="274"/>
    <x v="0"/>
    <x v="11"/>
    <n v="124"/>
    <n v="67.67"/>
    <x v="4"/>
    <x v="11"/>
  </r>
  <r>
    <n v="1283"/>
    <x v="1283"/>
    <x v="1282"/>
    <n v="1000"/>
    <n v="2110.5"/>
    <x v="0"/>
    <x v="0"/>
    <s v="USD"/>
    <n v="1362974400"/>
    <x v="1283"/>
    <x v="1"/>
    <n v="22"/>
    <x v="0"/>
    <x v="11"/>
    <n v="211"/>
    <n v="95.93"/>
    <x v="4"/>
    <x v="11"/>
  </r>
  <r>
    <n v="1284"/>
    <x v="1284"/>
    <x v="1283"/>
    <n v="2000"/>
    <n v="2020"/>
    <x v="0"/>
    <x v="0"/>
    <s v="USD"/>
    <n v="1483203540"/>
    <x v="1284"/>
    <x v="0"/>
    <n v="31"/>
    <x v="0"/>
    <x v="6"/>
    <n v="101"/>
    <n v="65.16"/>
    <x v="1"/>
    <x v="6"/>
  </r>
  <r>
    <n v="1285"/>
    <x v="1285"/>
    <x v="1284"/>
    <n v="2000"/>
    <n v="2033"/>
    <x v="0"/>
    <x v="1"/>
    <s v="GBP"/>
    <n v="1434808775"/>
    <x v="1285"/>
    <x v="0"/>
    <n v="63"/>
    <x v="0"/>
    <x v="6"/>
    <n v="102"/>
    <n v="32.270000000000003"/>
    <x v="1"/>
    <x v="6"/>
  </r>
  <r>
    <n v="1286"/>
    <x v="1286"/>
    <x v="1285"/>
    <n v="1500"/>
    <n v="1625"/>
    <x v="0"/>
    <x v="1"/>
    <s v="GBP"/>
    <n v="1424181600"/>
    <x v="1286"/>
    <x v="0"/>
    <n v="20"/>
    <x v="0"/>
    <x v="6"/>
    <n v="108"/>
    <n v="81.25"/>
    <x v="1"/>
    <x v="6"/>
  </r>
  <r>
    <n v="1287"/>
    <x v="1287"/>
    <x v="1286"/>
    <n v="250"/>
    <n v="605"/>
    <x v="0"/>
    <x v="1"/>
    <s v="GBP"/>
    <n v="1434120856"/>
    <x v="1287"/>
    <x v="0"/>
    <n v="25"/>
    <x v="0"/>
    <x v="6"/>
    <n v="242"/>
    <n v="24.2"/>
    <x v="1"/>
    <x v="6"/>
  </r>
  <r>
    <n v="1288"/>
    <x v="1288"/>
    <x v="1287"/>
    <n v="4000"/>
    <n v="4018"/>
    <x v="0"/>
    <x v="0"/>
    <s v="USD"/>
    <n v="1470801600"/>
    <x v="1288"/>
    <x v="0"/>
    <n v="61"/>
    <x v="0"/>
    <x v="6"/>
    <n v="100"/>
    <n v="65.87"/>
    <x v="1"/>
    <x v="6"/>
  </r>
  <r>
    <n v="1289"/>
    <x v="1289"/>
    <x v="1288"/>
    <n v="1500"/>
    <n v="1876"/>
    <x v="0"/>
    <x v="0"/>
    <s v="USD"/>
    <n v="1483499645"/>
    <x v="1289"/>
    <x v="0"/>
    <n v="52"/>
    <x v="0"/>
    <x v="6"/>
    <n v="125"/>
    <n v="36.08"/>
    <x v="1"/>
    <x v="6"/>
  </r>
  <r>
    <n v="1290"/>
    <x v="1290"/>
    <x v="1289"/>
    <n v="3500"/>
    <n v="3800"/>
    <x v="0"/>
    <x v="0"/>
    <s v="USD"/>
    <n v="1429772340"/>
    <x v="1290"/>
    <x v="0"/>
    <n v="86"/>
    <x v="0"/>
    <x v="6"/>
    <n v="109"/>
    <n v="44.19"/>
    <x v="1"/>
    <x v="6"/>
  </r>
  <r>
    <n v="1291"/>
    <x v="1291"/>
    <x v="1290"/>
    <n v="3000"/>
    <n v="4371"/>
    <x v="0"/>
    <x v="0"/>
    <s v="USD"/>
    <n v="1428390000"/>
    <x v="1291"/>
    <x v="0"/>
    <n v="42"/>
    <x v="0"/>
    <x v="6"/>
    <n v="146"/>
    <n v="104.07"/>
    <x v="1"/>
    <x v="6"/>
  </r>
  <r>
    <n v="1292"/>
    <x v="1292"/>
    <x v="1291"/>
    <n v="1700"/>
    <n v="1870"/>
    <x v="0"/>
    <x v="1"/>
    <s v="GBP"/>
    <n v="1444172340"/>
    <x v="1292"/>
    <x v="0"/>
    <n v="52"/>
    <x v="0"/>
    <x v="6"/>
    <n v="110"/>
    <n v="35.96"/>
    <x v="1"/>
    <x v="6"/>
  </r>
  <r>
    <n v="1293"/>
    <x v="1293"/>
    <x v="1292"/>
    <n v="15000"/>
    <n v="15335"/>
    <x v="0"/>
    <x v="0"/>
    <s v="USD"/>
    <n v="1447523371"/>
    <x v="1293"/>
    <x v="0"/>
    <n v="120"/>
    <x v="0"/>
    <x v="6"/>
    <n v="102"/>
    <n v="127.79"/>
    <x v="1"/>
    <x v="6"/>
  </r>
  <r>
    <n v="1294"/>
    <x v="1294"/>
    <x v="1293"/>
    <n v="500"/>
    <n v="610"/>
    <x v="0"/>
    <x v="1"/>
    <s v="GBP"/>
    <n v="1445252400"/>
    <x v="1294"/>
    <x v="0"/>
    <n v="22"/>
    <x v="0"/>
    <x v="6"/>
    <n v="122"/>
    <n v="27.73"/>
    <x v="1"/>
    <x v="6"/>
  </r>
  <r>
    <n v="1295"/>
    <x v="1295"/>
    <x v="1294"/>
    <n v="2500"/>
    <n v="2549"/>
    <x v="0"/>
    <x v="1"/>
    <s v="GBP"/>
    <n v="1438189200"/>
    <x v="1295"/>
    <x v="0"/>
    <n v="64"/>
    <x v="0"/>
    <x v="6"/>
    <n v="102"/>
    <n v="39.83"/>
    <x v="1"/>
    <x v="6"/>
  </r>
  <r>
    <n v="1296"/>
    <x v="1296"/>
    <x v="1295"/>
    <n v="850"/>
    <n v="1200"/>
    <x v="0"/>
    <x v="1"/>
    <s v="GBP"/>
    <n v="1457914373"/>
    <x v="1296"/>
    <x v="0"/>
    <n v="23"/>
    <x v="0"/>
    <x v="6"/>
    <n v="141"/>
    <n v="52.17"/>
    <x v="1"/>
    <x v="6"/>
  </r>
  <r>
    <n v="1297"/>
    <x v="1297"/>
    <x v="1296"/>
    <n v="20000"/>
    <n v="21905"/>
    <x v="0"/>
    <x v="0"/>
    <s v="USD"/>
    <n v="1462125358"/>
    <x v="1297"/>
    <x v="0"/>
    <n v="238"/>
    <x v="0"/>
    <x v="6"/>
    <n v="110"/>
    <n v="92.04"/>
    <x v="1"/>
    <x v="6"/>
  </r>
  <r>
    <n v="1298"/>
    <x v="1298"/>
    <x v="1297"/>
    <n v="2000"/>
    <n v="2093"/>
    <x v="0"/>
    <x v="1"/>
    <s v="GBP"/>
    <n v="1461860432"/>
    <x v="1298"/>
    <x v="0"/>
    <n v="33"/>
    <x v="0"/>
    <x v="6"/>
    <n v="105"/>
    <n v="63.42"/>
    <x v="1"/>
    <x v="6"/>
  </r>
  <r>
    <n v="1299"/>
    <x v="1299"/>
    <x v="1298"/>
    <n v="3500"/>
    <n v="4340"/>
    <x v="0"/>
    <x v="0"/>
    <s v="USD"/>
    <n v="1436902359"/>
    <x v="1299"/>
    <x v="0"/>
    <n v="32"/>
    <x v="0"/>
    <x v="6"/>
    <n v="124"/>
    <n v="135.63"/>
    <x v="1"/>
    <x v="6"/>
  </r>
  <r>
    <n v="1300"/>
    <x v="1300"/>
    <x v="1299"/>
    <n v="3000"/>
    <n v="4050"/>
    <x v="0"/>
    <x v="0"/>
    <s v="USD"/>
    <n v="1464807420"/>
    <x v="1300"/>
    <x v="0"/>
    <n v="24"/>
    <x v="0"/>
    <x v="6"/>
    <n v="135"/>
    <n v="168.75"/>
    <x v="1"/>
    <x v="6"/>
  </r>
  <r>
    <n v="1301"/>
    <x v="1301"/>
    <x v="1300"/>
    <n v="2000"/>
    <n v="2055"/>
    <x v="0"/>
    <x v="0"/>
    <s v="USD"/>
    <n v="1437447600"/>
    <x v="1301"/>
    <x v="0"/>
    <n v="29"/>
    <x v="0"/>
    <x v="6"/>
    <n v="103"/>
    <n v="70.86"/>
    <x v="1"/>
    <x v="6"/>
  </r>
  <r>
    <n v="1302"/>
    <x v="1302"/>
    <x v="1301"/>
    <n v="2500"/>
    <n v="2500"/>
    <x v="0"/>
    <x v="0"/>
    <s v="USD"/>
    <n v="1480559011"/>
    <x v="1302"/>
    <x v="0"/>
    <n v="50"/>
    <x v="0"/>
    <x v="6"/>
    <n v="100"/>
    <n v="50"/>
    <x v="1"/>
    <x v="6"/>
  </r>
  <r>
    <n v="1303"/>
    <x v="1303"/>
    <x v="1302"/>
    <n v="3500"/>
    <n v="4559.13"/>
    <x v="0"/>
    <x v="1"/>
    <s v="GBP"/>
    <n v="1469962800"/>
    <x v="1303"/>
    <x v="0"/>
    <n v="108"/>
    <x v="0"/>
    <x v="6"/>
    <n v="130"/>
    <n v="42.21"/>
    <x v="1"/>
    <x v="6"/>
  </r>
  <r>
    <n v="1304"/>
    <x v="1304"/>
    <x v="1303"/>
    <n v="40000"/>
    <n v="15851"/>
    <x v="1"/>
    <x v="1"/>
    <s v="GBP"/>
    <n v="1489376405"/>
    <x v="1304"/>
    <x v="0"/>
    <n v="104"/>
    <x v="1"/>
    <x v="8"/>
    <n v="40"/>
    <n v="152.41"/>
    <x v="2"/>
    <x v="8"/>
  </r>
  <r>
    <n v="1305"/>
    <x v="1305"/>
    <x v="1304"/>
    <n v="30000"/>
    <n v="7793"/>
    <x v="1"/>
    <x v="0"/>
    <s v="USD"/>
    <n v="1469122200"/>
    <x v="1305"/>
    <x v="0"/>
    <n v="86"/>
    <x v="1"/>
    <x v="8"/>
    <n v="26"/>
    <n v="90.62"/>
    <x v="2"/>
    <x v="8"/>
  </r>
  <r>
    <n v="1306"/>
    <x v="1306"/>
    <x v="1305"/>
    <n v="110000"/>
    <n v="71771"/>
    <x v="1"/>
    <x v="0"/>
    <s v="USD"/>
    <n v="1417690734"/>
    <x v="1306"/>
    <x v="0"/>
    <n v="356"/>
    <x v="1"/>
    <x v="8"/>
    <n v="65"/>
    <n v="201.6"/>
    <x v="2"/>
    <x v="8"/>
  </r>
  <r>
    <n v="1307"/>
    <x v="1307"/>
    <x v="1306"/>
    <n v="50000"/>
    <n v="5757"/>
    <x v="1"/>
    <x v="0"/>
    <s v="USD"/>
    <n v="1455710679"/>
    <x v="1307"/>
    <x v="0"/>
    <n v="45"/>
    <x v="1"/>
    <x v="8"/>
    <n v="12"/>
    <n v="127.93"/>
    <x v="2"/>
    <x v="8"/>
  </r>
  <r>
    <n v="1308"/>
    <x v="1308"/>
    <x v="1307"/>
    <n v="10000"/>
    <n v="1136"/>
    <x v="1"/>
    <x v="0"/>
    <s v="USD"/>
    <n v="1475937812"/>
    <x v="1308"/>
    <x v="0"/>
    <n v="38"/>
    <x v="1"/>
    <x v="8"/>
    <n v="11"/>
    <n v="29.89"/>
    <x v="2"/>
    <x v="8"/>
  </r>
  <r>
    <n v="1309"/>
    <x v="1309"/>
    <x v="1308"/>
    <n v="11500"/>
    <n v="12879"/>
    <x v="1"/>
    <x v="0"/>
    <s v="USD"/>
    <n v="1444943468"/>
    <x v="1309"/>
    <x v="0"/>
    <n v="35"/>
    <x v="1"/>
    <x v="8"/>
    <n v="112"/>
    <n v="367.97"/>
    <x v="2"/>
    <x v="8"/>
  </r>
  <r>
    <n v="1310"/>
    <x v="1310"/>
    <x v="1309"/>
    <n v="20000"/>
    <n v="3100"/>
    <x v="1"/>
    <x v="0"/>
    <s v="USD"/>
    <n v="1471622450"/>
    <x v="1310"/>
    <x v="0"/>
    <n v="24"/>
    <x v="1"/>
    <x v="8"/>
    <n v="16"/>
    <n v="129.16999999999999"/>
    <x v="2"/>
    <x v="8"/>
  </r>
  <r>
    <n v="1311"/>
    <x v="1311"/>
    <x v="1310"/>
    <n v="250000"/>
    <n v="80070"/>
    <x v="1"/>
    <x v="0"/>
    <s v="USD"/>
    <n v="1480536919"/>
    <x v="1311"/>
    <x v="0"/>
    <n v="100"/>
    <x v="1"/>
    <x v="8"/>
    <n v="32"/>
    <n v="800.7"/>
    <x v="2"/>
    <x v="8"/>
  </r>
  <r>
    <n v="1312"/>
    <x v="1312"/>
    <x v="1311"/>
    <n v="4600"/>
    <n v="28"/>
    <x v="1"/>
    <x v="0"/>
    <s v="USD"/>
    <n v="1429375922"/>
    <x v="1312"/>
    <x v="0"/>
    <n v="1"/>
    <x v="1"/>
    <x v="8"/>
    <n v="1"/>
    <n v="28"/>
    <x v="2"/>
    <x v="8"/>
  </r>
  <r>
    <n v="1313"/>
    <x v="1313"/>
    <x v="1312"/>
    <n v="40000"/>
    <n v="12446"/>
    <x v="1"/>
    <x v="0"/>
    <s v="USD"/>
    <n v="1457024514"/>
    <x v="1313"/>
    <x v="0"/>
    <n v="122"/>
    <x v="1"/>
    <x v="8"/>
    <n v="31"/>
    <n v="102.02"/>
    <x v="2"/>
    <x v="8"/>
  </r>
  <r>
    <n v="1314"/>
    <x v="1314"/>
    <x v="664"/>
    <n v="180000"/>
    <n v="2028"/>
    <x v="1"/>
    <x v="0"/>
    <s v="USD"/>
    <n v="1477065860"/>
    <x v="1314"/>
    <x v="0"/>
    <n v="11"/>
    <x v="1"/>
    <x v="8"/>
    <n v="1"/>
    <n v="184.36"/>
    <x v="2"/>
    <x v="8"/>
  </r>
  <r>
    <n v="1315"/>
    <x v="1315"/>
    <x v="1313"/>
    <n v="100000"/>
    <n v="40404"/>
    <x v="1"/>
    <x v="0"/>
    <s v="USD"/>
    <n v="1446771600"/>
    <x v="1315"/>
    <x v="0"/>
    <n v="248"/>
    <x v="1"/>
    <x v="8"/>
    <n v="40"/>
    <n v="162.91999999999999"/>
    <x v="2"/>
    <x v="8"/>
  </r>
  <r>
    <n v="1316"/>
    <x v="1316"/>
    <x v="1314"/>
    <n v="75000"/>
    <n v="1"/>
    <x v="1"/>
    <x v="0"/>
    <s v="USD"/>
    <n v="1456700709"/>
    <x v="1316"/>
    <x v="0"/>
    <n v="1"/>
    <x v="1"/>
    <x v="8"/>
    <n v="0"/>
    <n v="1"/>
    <x v="2"/>
    <x v="8"/>
  </r>
  <r>
    <n v="1317"/>
    <x v="1317"/>
    <x v="1315"/>
    <n v="200000"/>
    <n v="11467"/>
    <x v="1"/>
    <x v="8"/>
    <s v="DKK"/>
    <n v="1469109600"/>
    <x v="1317"/>
    <x v="0"/>
    <n v="19"/>
    <x v="1"/>
    <x v="8"/>
    <n v="6"/>
    <n v="603.53"/>
    <x v="2"/>
    <x v="8"/>
  </r>
  <r>
    <n v="1318"/>
    <x v="1318"/>
    <x v="1316"/>
    <n v="40000"/>
    <n v="6130"/>
    <x v="1"/>
    <x v="0"/>
    <s v="USD"/>
    <n v="1420938172"/>
    <x v="1318"/>
    <x v="0"/>
    <n v="135"/>
    <x v="1"/>
    <x v="8"/>
    <n v="15"/>
    <n v="45.41"/>
    <x v="2"/>
    <x v="8"/>
  </r>
  <r>
    <n v="1319"/>
    <x v="1319"/>
    <x v="1317"/>
    <n v="5800"/>
    <n v="876"/>
    <x v="1"/>
    <x v="1"/>
    <s v="GBP"/>
    <n v="1405094400"/>
    <x v="1319"/>
    <x v="0"/>
    <n v="9"/>
    <x v="1"/>
    <x v="8"/>
    <n v="15"/>
    <n v="97.33"/>
    <x v="2"/>
    <x v="8"/>
  </r>
  <r>
    <n v="1320"/>
    <x v="1320"/>
    <x v="1318"/>
    <n v="100000"/>
    <n v="503"/>
    <x v="1"/>
    <x v="9"/>
    <s v="EUR"/>
    <n v="1483138800"/>
    <x v="1320"/>
    <x v="0"/>
    <n v="3"/>
    <x v="1"/>
    <x v="8"/>
    <n v="1"/>
    <n v="167.67"/>
    <x v="2"/>
    <x v="8"/>
  </r>
  <r>
    <n v="1321"/>
    <x v="1321"/>
    <x v="1319"/>
    <n v="462000"/>
    <n v="6019"/>
    <x v="1"/>
    <x v="11"/>
    <s v="SEK"/>
    <n v="1482515937"/>
    <x v="1321"/>
    <x v="0"/>
    <n v="7"/>
    <x v="1"/>
    <x v="8"/>
    <n v="1"/>
    <n v="859.86"/>
    <x v="2"/>
    <x v="8"/>
  </r>
  <r>
    <n v="1322"/>
    <x v="1322"/>
    <x v="1320"/>
    <n v="35000"/>
    <n v="106"/>
    <x v="1"/>
    <x v="1"/>
    <s v="GBP"/>
    <n v="1432223125"/>
    <x v="1322"/>
    <x v="0"/>
    <n v="4"/>
    <x v="1"/>
    <x v="8"/>
    <n v="0"/>
    <n v="26.5"/>
    <x v="2"/>
    <x v="8"/>
  </r>
  <r>
    <n v="1323"/>
    <x v="1323"/>
    <x v="1321"/>
    <n v="15000"/>
    <n v="1332"/>
    <x v="1"/>
    <x v="0"/>
    <s v="USD"/>
    <n v="1461653700"/>
    <x v="1323"/>
    <x v="0"/>
    <n v="44"/>
    <x v="1"/>
    <x v="8"/>
    <n v="9"/>
    <n v="30.27"/>
    <x v="2"/>
    <x v="8"/>
  </r>
  <r>
    <n v="1324"/>
    <x v="1324"/>
    <x v="1322"/>
    <n v="50000"/>
    <n v="4920"/>
    <x v="1"/>
    <x v="0"/>
    <s v="USD"/>
    <n v="1476371552"/>
    <x v="1324"/>
    <x v="0"/>
    <n v="90"/>
    <x v="1"/>
    <x v="8"/>
    <n v="10"/>
    <n v="54.67"/>
    <x v="2"/>
    <x v="8"/>
  </r>
  <r>
    <n v="1325"/>
    <x v="1325"/>
    <x v="1323"/>
    <n v="20000"/>
    <n v="486"/>
    <x v="1"/>
    <x v="0"/>
    <s v="USD"/>
    <n v="1483063435"/>
    <x v="1325"/>
    <x v="0"/>
    <n v="8"/>
    <x v="1"/>
    <x v="8"/>
    <n v="2"/>
    <n v="60.75"/>
    <x v="2"/>
    <x v="8"/>
  </r>
  <r>
    <n v="1326"/>
    <x v="1326"/>
    <x v="1324"/>
    <n v="100000"/>
    <n v="1130"/>
    <x v="1"/>
    <x v="0"/>
    <s v="USD"/>
    <n v="1421348428"/>
    <x v="1326"/>
    <x v="0"/>
    <n v="11"/>
    <x v="1"/>
    <x v="8"/>
    <n v="1"/>
    <n v="102.73"/>
    <x v="2"/>
    <x v="8"/>
  </r>
  <r>
    <n v="1327"/>
    <x v="1327"/>
    <x v="1325"/>
    <n v="48000"/>
    <n v="1705"/>
    <x v="1"/>
    <x v="0"/>
    <s v="USD"/>
    <n v="1432916235"/>
    <x v="1327"/>
    <x v="0"/>
    <n v="41"/>
    <x v="1"/>
    <x v="8"/>
    <n v="4"/>
    <n v="41.59"/>
    <x v="2"/>
    <x v="8"/>
  </r>
  <r>
    <n v="1328"/>
    <x v="1328"/>
    <x v="1326"/>
    <n v="75000"/>
    <n v="1748"/>
    <x v="1"/>
    <x v="0"/>
    <s v="USD"/>
    <n v="1476458734"/>
    <x v="1328"/>
    <x v="0"/>
    <n v="15"/>
    <x v="1"/>
    <x v="8"/>
    <n v="2"/>
    <n v="116.53"/>
    <x v="2"/>
    <x v="8"/>
  </r>
  <r>
    <n v="1329"/>
    <x v="1329"/>
    <x v="1327"/>
    <n v="50000"/>
    <n v="408"/>
    <x v="1"/>
    <x v="0"/>
    <s v="USD"/>
    <n v="1417501145"/>
    <x v="1329"/>
    <x v="0"/>
    <n v="9"/>
    <x v="1"/>
    <x v="8"/>
    <n v="1"/>
    <n v="45.33"/>
    <x v="2"/>
    <x v="8"/>
  </r>
  <r>
    <n v="1330"/>
    <x v="1330"/>
    <x v="1328"/>
    <n v="35000"/>
    <n v="7873"/>
    <x v="1"/>
    <x v="0"/>
    <s v="USD"/>
    <n v="1467432000"/>
    <x v="1330"/>
    <x v="0"/>
    <n v="50"/>
    <x v="1"/>
    <x v="8"/>
    <n v="22"/>
    <n v="157.46"/>
    <x v="2"/>
    <x v="8"/>
  </r>
  <r>
    <n v="1331"/>
    <x v="1331"/>
    <x v="1329"/>
    <n v="250000"/>
    <n v="3417"/>
    <x v="1"/>
    <x v="0"/>
    <s v="USD"/>
    <n v="1471435554"/>
    <x v="1331"/>
    <x v="0"/>
    <n v="34"/>
    <x v="1"/>
    <x v="8"/>
    <n v="1"/>
    <n v="100.5"/>
    <x v="2"/>
    <x v="8"/>
  </r>
  <r>
    <n v="1332"/>
    <x v="1332"/>
    <x v="1330"/>
    <n v="10115"/>
    <n v="0"/>
    <x v="1"/>
    <x v="16"/>
    <s v="CHF"/>
    <n v="1485480408"/>
    <x v="1332"/>
    <x v="0"/>
    <n v="0"/>
    <x v="1"/>
    <x v="8"/>
    <n v="0"/>
    <e v="#DIV/0!"/>
    <x v="2"/>
    <x v="8"/>
  </r>
  <r>
    <n v="1333"/>
    <x v="1333"/>
    <x v="1331"/>
    <n v="2500"/>
    <n v="0"/>
    <x v="1"/>
    <x v="2"/>
    <s v="AUD"/>
    <n v="1405478025"/>
    <x v="1333"/>
    <x v="0"/>
    <n v="0"/>
    <x v="1"/>
    <x v="8"/>
    <n v="0"/>
    <e v="#DIV/0!"/>
    <x v="2"/>
    <x v="8"/>
  </r>
  <r>
    <n v="1334"/>
    <x v="1334"/>
    <x v="1332"/>
    <n v="133000"/>
    <n v="14303"/>
    <x v="1"/>
    <x v="0"/>
    <s v="USD"/>
    <n v="1457721287"/>
    <x v="1334"/>
    <x v="0"/>
    <n v="276"/>
    <x v="1"/>
    <x v="8"/>
    <n v="11"/>
    <n v="51.82"/>
    <x v="2"/>
    <x v="8"/>
  </r>
  <r>
    <n v="1335"/>
    <x v="1335"/>
    <x v="1333"/>
    <n v="25000"/>
    <n v="4940"/>
    <x v="1"/>
    <x v="0"/>
    <s v="USD"/>
    <n v="1449354502"/>
    <x v="1335"/>
    <x v="0"/>
    <n v="16"/>
    <x v="1"/>
    <x v="8"/>
    <n v="20"/>
    <n v="308.75"/>
    <x v="2"/>
    <x v="8"/>
  </r>
  <r>
    <n v="1336"/>
    <x v="1336"/>
    <x v="1334"/>
    <n v="100000"/>
    <n v="84947"/>
    <x v="1"/>
    <x v="0"/>
    <s v="USD"/>
    <n v="1418849028"/>
    <x v="1336"/>
    <x v="0"/>
    <n v="224"/>
    <x v="1"/>
    <x v="8"/>
    <n v="85"/>
    <n v="379.23"/>
    <x v="2"/>
    <x v="8"/>
  </r>
  <r>
    <n v="1337"/>
    <x v="1337"/>
    <x v="1335"/>
    <n v="50000"/>
    <n v="24691"/>
    <x v="1"/>
    <x v="0"/>
    <s v="USD"/>
    <n v="1488549079"/>
    <x v="1337"/>
    <x v="0"/>
    <n v="140"/>
    <x v="1"/>
    <x v="8"/>
    <n v="49"/>
    <n v="176.36"/>
    <x v="2"/>
    <x v="8"/>
  </r>
  <r>
    <n v="1338"/>
    <x v="1338"/>
    <x v="1336"/>
    <n v="30000"/>
    <n v="991"/>
    <x v="1"/>
    <x v="0"/>
    <s v="USD"/>
    <n v="1438543033"/>
    <x v="1338"/>
    <x v="0"/>
    <n v="15"/>
    <x v="1"/>
    <x v="8"/>
    <n v="3"/>
    <n v="66.069999999999993"/>
    <x v="2"/>
    <x v="8"/>
  </r>
  <r>
    <n v="1339"/>
    <x v="1339"/>
    <x v="1337"/>
    <n v="50000"/>
    <n v="3317"/>
    <x v="1"/>
    <x v="0"/>
    <s v="USD"/>
    <n v="1418056315"/>
    <x v="1339"/>
    <x v="0"/>
    <n v="37"/>
    <x v="1"/>
    <x v="8"/>
    <n v="7"/>
    <n v="89.65"/>
    <x v="2"/>
    <x v="8"/>
  </r>
  <r>
    <n v="1340"/>
    <x v="1340"/>
    <x v="1338"/>
    <n v="1680"/>
    <n v="0"/>
    <x v="1"/>
    <x v="0"/>
    <s v="USD"/>
    <n v="1408112253"/>
    <x v="1340"/>
    <x v="0"/>
    <n v="0"/>
    <x v="1"/>
    <x v="8"/>
    <n v="0"/>
    <e v="#DIV/0!"/>
    <x v="2"/>
    <x v="8"/>
  </r>
  <r>
    <n v="1341"/>
    <x v="1341"/>
    <x v="1339"/>
    <n v="25000"/>
    <n v="17590"/>
    <x v="1"/>
    <x v="1"/>
    <s v="GBP"/>
    <n v="1475333917"/>
    <x v="1341"/>
    <x v="0"/>
    <n v="46"/>
    <x v="1"/>
    <x v="8"/>
    <n v="70"/>
    <n v="382.39"/>
    <x v="2"/>
    <x v="8"/>
  </r>
  <r>
    <n v="1342"/>
    <x v="1342"/>
    <x v="1340"/>
    <n v="50000"/>
    <n v="100"/>
    <x v="1"/>
    <x v="0"/>
    <s v="USD"/>
    <n v="1437161739"/>
    <x v="1342"/>
    <x v="0"/>
    <n v="1"/>
    <x v="1"/>
    <x v="8"/>
    <n v="0"/>
    <n v="100"/>
    <x v="2"/>
    <x v="8"/>
  </r>
  <r>
    <n v="1343"/>
    <x v="1343"/>
    <x v="1341"/>
    <n v="50000"/>
    <n v="51149"/>
    <x v="1"/>
    <x v="0"/>
    <s v="USD"/>
    <n v="1471579140"/>
    <x v="1343"/>
    <x v="0"/>
    <n v="323"/>
    <x v="1"/>
    <x v="8"/>
    <n v="102"/>
    <n v="158.36000000000001"/>
    <x v="2"/>
    <x v="8"/>
  </r>
  <r>
    <n v="1344"/>
    <x v="1344"/>
    <x v="1342"/>
    <n v="1500"/>
    <n v="5666"/>
    <x v="0"/>
    <x v="5"/>
    <s v="CAD"/>
    <n v="1467313039"/>
    <x v="1344"/>
    <x v="0"/>
    <n v="139"/>
    <x v="0"/>
    <x v="9"/>
    <n v="378"/>
    <n v="40.76"/>
    <x v="3"/>
    <x v="9"/>
  </r>
  <r>
    <n v="1345"/>
    <x v="1345"/>
    <x v="1343"/>
    <n v="300"/>
    <n v="375"/>
    <x v="0"/>
    <x v="0"/>
    <s v="USD"/>
    <n v="1405366359"/>
    <x v="1345"/>
    <x v="0"/>
    <n v="7"/>
    <x v="0"/>
    <x v="9"/>
    <n v="125"/>
    <n v="53.57"/>
    <x v="3"/>
    <x v="9"/>
  </r>
  <r>
    <n v="1346"/>
    <x v="1346"/>
    <x v="1344"/>
    <n v="4900"/>
    <n v="7219"/>
    <x v="0"/>
    <x v="0"/>
    <s v="USD"/>
    <n v="1372297751"/>
    <x v="1346"/>
    <x v="0"/>
    <n v="149"/>
    <x v="0"/>
    <x v="9"/>
    <n v="147"/>
    <n v="48.45"/>
    <x v="3"/>
    <x v="9"/>
  </r>
  <r>
    <n v="1347"/>
    <x v="1347"/>
    <x v="1345"/>
    <n v="2500"/>
    <n v="2555"/>
    <x v="0"/>
    <x v="0"/>
    <s v="USD"/>
    <n v="1425741525"/>
    <x v="1347"/>
    <x v="0"/>
    <n v="31"/>
    <x v="0"/>
    <x v="9"/>
    <n v="102"/>
    <n v="82.42"/>
    <x v="3"/>
    <x v="9"/>
  </r>
  <r>
    <n v="1348"/>
    <x v="1348"/>
    <x v="1346"/>
    <n v="5875"/>
    <n v="5985"/>
    <x v="0"/>
    <x v="0"/>
    <s v="USD"/>
    <n v="1418904533"/>
    <x v="1348"/>
    <x v="0"/>
    <n v="26"/>
    <x v="0"/>
    <x v="9"/>
    <n v="102"/>
    <n v="230.19"/>
    <x v="3"/>
    <x v="9"/>
  </r>
  <r>
    <n v="1349"/>
    <x v="1349"/>
    <x v="1347"/>
    <n v="5000"/>
    <n v="10210"/>
    <x v="0"/>
    <x v="5"/>
    <s v="CAD"/>
    <n v="1450249140"/>
    <x v="1349"/>
    <x v="0"/>
    <n v="172"/>
    <x v="0"/>
    <x v="9"/>
    <n v="204"/>
    <n v="59.36"/>
    <x v="3"/>
    <x v="9"/>
  </r>
  <r>
    <n v="1350"/>
    <x v="1350"/>
    <x v="1348"/>
    <n v="5000"/>
    <n v="5202.5"/>
    <x v="0"/>
    <x v="0"/>
    <s v="USD"/>
    <n v="1451089134"/>
    <x v="1350"/>
    <x v="0"/>
    <n v="78"/>
    <x v="0"/>
    <x v="9"/>
    <n v="104"/>
    <n v="66.7"/>
    <x v="3"/>
    <x v="9"/>
  </r>
  <r>
    <n v="1351"/>
    <x v="1351"/>
    <x v="1349"/>
    <n v="20000"/>
    <n v="20253"/>
    <x v="0"/>
    <x v="0"/>
    <s v="USD"/>
    <n v="1455299144"/>
    <x v="1351"/>
    <x v="0"/>
    <n v="120"/>
    <x v="0"/>
    <x v="9"/>
    <n v="101"/>
    <n v="168.78"/>
    <x v="3"/>
    <x v="9"/>
  </r>
  <r>
    <n v="1352"/>
    <x v="1352"/>
    <x v="1350"/>
    <n v="10000"/>
    <n v="13614"/>
    <x v="0"/>
    <x v="0"/>
    <s v="USD"/>
    <n v="1441425540"/>
    <x v="1352"/>
    <x v="0"/>
    <n v="227"/>
    <x v="0"/>
    <x v="9"/>
    <n v="136"/>
    <n v="59.97"/>
    <x v="3"/>
    <x v="9"/>
  </r>
  <r>
    <n v="1353"/>
    <x v="1353"/>
    <x v="1351"/>
    <n v="1000"/>
    <n v="1336"/>
    <x v="0"/>
    <x v="0"/>
    <s v="USD"/>
    <n v="1362960000"/>
    <x v="1353"/>
    <x v="0"/>
    <n v="42"/>
    <x v="0"/>
    <x v="9"/>
    <n v="134"/>
    <n v="31.81"/>
    <x v="3"/>
    <x v="9"/>
  </r>
  <r>
    <n v="1354"/>
    <x v="1354"/>
    <x v="1352"/>
    <n v="1200"/>
    <n v="1563"/>
    <x v="0"/>
    <x v="1"/>
    <s v="GBP"/>
    <n v="1465672979"/>
    <x v="1354"/>
    <x v="0"/>
    <n v="64"/>
    <x v="0"/>
    <x v="9"/>
    <n v="130"/>
    <n v="24.42"/>
    <x v="3"/>
    <x v="9"/>
  </r>
  <r>
    <n v="1355"/>
    <x v="1355"/>
    <x v="1353"/>
    <n v="2500"/>
    <n v="3067"/>
    <x v="0"/>
    <x v="1"/>
    <s v="GBP"/>
    <n v="1354269600"/>
    <x v="1355"/>
    <x v="0"/>
    <n v="121"/>
    <x v="0"/>
    <x v="9"/>
    <n v="123"/>
    <n v="25.35"/>
    <x v="3"/>
    <x v="9"/>
  </r>
  <r>
    <n v="1356"/>
    <x v="1356"/>
    <x v="1354"/>
    <n v="3400"/>
    <n v="6215.56"/>
    <x v="0"/>
    <x v="0"/>
    <s v="USD"/>
    <n v="1372985760"/>
    <x v="1356"/>
    <x v="0"/>
    <n v="87"/>
    <x v="0"/>
    <x v="9"/>
    <n v="183"/>
    <n v="71.44"/>
    <x v="3"/>
    <x v="9"/>
  </r>
  <r>
    <n v="1357"/>
    <x v="1357"/>
    <x v="1355"/>
    <n v="2000"/>
    <n v="2506"/>
    <x v="0"/>
    <x v="0"/>
    <s v="USD"/>
    <n v="1362117540"/>
    <x v="1357"/>
    <x v="0"/>
    <n v="65"/>
    <x v="0"/>
    <x v="9"/>
    <n v="125"/>
    <n v="38.549999999999997"/>
    <x v="3"/>
    <x v="9"/>
  </r>
  <r>
    <n v="1358"/>
    <x v="1358"/>
    <x v="1356"/>
    <n v="3000"/>
    <n v="3350"/>
    <x v="0"/>
    <x v="0"/>
    <s v="USD"/>
    <n v="1309009323"/>
    <x v="1358"/>
    <x v="0"/>
    <n v="49"/>
    <x v="0"/>
    <x v="9"/>
    <n v="112"/>
    <n v="68.37"/>
    <x v="3"/>
    <x v="9"/>
  </r>
  <r>
    <n v="1359"/>
    <x v="1359"/>
    <x v="1357"/>
    <n v="660"/>
    <n v="764"/>
    <x v="0"/>
    <x v="0"/>
    <s v="USD"/>
    <n v="1309980790"/>
    <x v="1359"/>
    <x v="0"/>
    <n v="19"/>
    <x v="0"/>
    <x v="9"/>
    <n v="116"/>
    <n v="40.21"/>
    <x v="3"/>
    <x v="9"/>
  </r>
  <r>
    <n v="1360"/>
    <x v="1360"/>
    <x v="1358"/>
    <n v="1500"/>
    <n v="2598"/>
    <x v="0"/>
    <x v="0"/>
    <s v="USD"/>
    <n v="1343943420"/>
    <x v="1360"/>
    <x v="0"/>
    <n v="81"/>
    <x v="0"/>
    <x v="9"/>
    <n v="173"/>
    <n v="32.07"/>
    <x v="3"/>
    <x v="9"/>
  </r>
  <r>
    <n v="1361"/>
    <x v="1361"/>
    <x v="1359"/>
    <n v="6000"/>
    <n v="7559"/>
    <x v="0"/>
    <x v="1"/>
    <s v="GBP"/>
    <n v="1403370772"/>
    <x v="1361"/>
    <x v="0"/>
    <n v="264"/>
    <x v="0"/>
    <x v="9"/>
    <n v="126"/>
    <n v="28.63"/>
    <x v="3"/>
    <x v="9"/>
  </r>
  <r>
    <n v="1362"/>
    <x v="1362"/>
    <x v="1360"/>
    <n v="1000"/>
    <n v="1091"/>
    <x v="0"/>
    <x v="0"/>
    <s v="USD"/>
    <n v="1378592731"/>
    <x v="1362"/>
    <x v="0"/>
    <n v="25"/>
    <x v="0"/>
    <x v="9"/>
    <n v="109"/>
    <n v="43.64"/>
    <x v="3"/>
    <x v="9"/>
  </r>
  <r>
    <n v="1363"/>
    <x v="1363"/>
    <x v="1361"/>
    <n v="200"/>
    <n v="200"/>
    <x v="0"/>
    <x v="0"/>
    <s v="USD"/>
    <n v="1455523140"/>
    <x v="1363"/>
    <x v="0"/>
    <n v="5"/>
    <x v="0"/>
    <x v="9"/>
    <n v="100"/>
    <n v="40"/>
    <x v="3"/>
    <x v="9"/>
  </r>
  <r>
    <n v="1364"/>
    <x v="1364"/>
    <x v="1362"/>
    <n v="42000"/>
    <n v="49830"/>
    <x v="0"/>
    <x v="8"/>
    <s v="DKK"/>
    <n v="1420648906"/>
    <x v="1364"/>
    <x v="0"/>
    <n v="144"/>
    <x v="0"/>
    <x v="11"/>
    <n v="119"/>
    <n v="346.04"/>
    <x v="4"/>
    <x v="11"/>
  </r>
  <r>
    <n v="1365"/>
    <x v="1365"/>
    <x v="1363"/>
    <n v="7500"/>
    <n v="7520"/>
    <x v="0"/>
    <x v="0"/>
    <s v="USD"/>
    <n v="1426523752"/>
    <x v="1365"/>
    <x v="0"/>
    <n v="92"/>
    <x v="0"/>
    <x v="11"/>
    <n v="100"/>
    <n v="81.739999999999995"/>
    <x v="4"/>
    <x v="11"/>
  </r>
  <r>
    <n v="1366"/>
    <x v="1366"/>
    <x v="1364"/>
    <n v="7500"/>
    <n v="9486.69"/>
    <x v="0"/>
    <x v="0"/>
    <s v="USD"/>
    <n v="1417049663"/>
    <x v="1366"/>
    <x v="0"/>
    <n v="147"/>
    <x v="0"/>
    <x v="11"/>
    <n v="126"/>
    <n v="64.540000000000006"/>
    <x v="4"/>
    <x v="11"/>
  </r>
  <r>
    <n v="1367"/>
    <x v="1367"/>
    <x v="1365"/>
    <n v="5000"/>
    <n v="5713"/>
    <x v="0"/>
    <x v="0"/>
    <s v="USD"/>
    <n v="1447463050"/>
    <x v="1367"/>
    <x v="0"/>
    <n v="90"/>
    <x v="0"/>
    <x v="11"/>
    <n v="114"/>
    <n v="63.48"/>
    <x v="4"/>
    <x v="11"/>
  </r>
  <r>
    <n v="1368"/>
    <x v="1368"/>
    <x v="1366"/>
    <n v="5000"/>
    <n v="5535"/>
    <x v="0"/>
    <x v="0"/>
    <s v="USD"/>
    <n v="1434342894"/>
    <x v="1368"/>
    <x v="0"/>
    <n v="87"/>
    <x v="0"/>
    <x v="11"/>
    <n v="111"/>
    <n v="63.62"/>
    <x v="4"/>
    <x v="11"/>
  </r>
  <r>
    <n v="1369"/>
    <x v="1369"/>
    <x v="1367"/>
    <n v="32360"/>
    <n v="34090.629999999997"/>
    <x v="0"/>
    <x v="0"/>
    <s v="USD"/>
    <n v="1397225746"/>
    <x v="1369"/>
    <x v="0"/>
    <n v="406"/>
    <x v="0"/>
    <x v="11"/>
    <n v="105"/>
    <n v="83.97"/>
    <x v="4"/>
    <x v="11"/>
  </r>
  <r>
    <n v="1370"/>
    <x v="1370"/>
    <x v="1368"/>
    <n v="1500"/>
    <n v="1555"/>
    <x v="0"/>
    <x v="0"/>
    <s v="USD"/>
    <n v="1381881890"/>
    <x v="1370"/>
    <x v="0"/>
    <n v="20"/>
    <x v="0"/>
    <x v="11"/>
    <n v="104"/>
    <n v="77.75"/>
    <x v="4"/>
    <x v="11"/>
  </r>
  <r>
    <n v="1371"/>
    <x v="1371"/>
    <x v="1369"/>
    <n v="6999"/>
    <n v="7495"/>
    <x v="0"/>
    <x v="0"/>
    <s v="USD"/>
    <n v="1431022342"/>
    <x v="1371"/>
    <x v="0"/>
    <n v="70"/>
    <x v="0"/>
    <x v="11"/>
    <n v="107"/>
    <n v="107.07"/>
    <x v="4"/>
    <x v="11"/>
  </r>
  <r>
    <n v="1372"/>
    <x v="1372"/>
    <x v="1370"/>
    <n v="500"/>
    <n v="620"/>
    <x v="0"/>
    <x v="0"/>
    <s v="USD"/>
    <n v="1342115132"/>
    <x v="1372"/>
    <x v="0"/>
    <n v="16"/>
    <x v="0"/>
    <x v="11"/>
    <n v="124"/>
    <n v="38.75"/>
    <x v="4"/>
    <x v="11"/>
  </r>
  <r>
    <n v="1373"/>
    <x v="1373"/>
    <x v="1371"/>
    <n v="10000"/>
    <n v="10501"/>
    <x v="0"/>
    <x v="0"/>
    <s v="USD"/>
    <n v="1483138233"/>
    <x v="1373"/>
    <x v="0"/>
    <n v="52"/>
    <x v="0"/>
    <x v="11"/>
    <n v="105"/>
    <n v="201.94"/>
    <x v="4"/>
    <x v="11"/>
  </r>
  <r>
    <n v="1374"/>
    <x v="1374"/>
    <x v="1372"/>
    <n v="1500"/>
    <n v="2842"/>
    <x v="0"/>
    <x v="0"/>
    <s v="USD"/>
    <n v="1458874388"/>
    <x v="1374"/>
    <x v="0"/>
    <n v="66"/>
    <x v="0"/>
    <x v="11"/>
    <n v="189"/>
    <n v="43.06"/>
    <x v="4"/>
    <x v="11"/>
  </r>
  <r>
    <n v="1375"/>
    <x v="1375"/>
    <x v="1373"/>
    <n v="4000"/>
    <n v="6853"/>
    <x v="0"/>
    <x v="6"/>
    <s v="EUR"/>
    <n v="1484444119"/>
    <x v="1375"/>
    <x v="0"/>
    <n v="109"/>
    <x v="0"/>
    <x v="11"/>
    <n v="171"/>
    <n v="62.87"/>
    <x v="4"/>
    <x v="11"/>
  </r>
  <r>
    <n v="1376"/>
    <x v="1376"/>
    <x v="1374"/>
    <n v="3700"/>
    <n v="9342"/>
    <x v="0"/>
    <x v="1"/>
    <s v="GBP"/>
    <n v="1480784606"/>
    <x v="1376"/>
    <x v="0"/>
    <n v="168"/>
    <x v="0"/>
    <x v="11"/>
    <n v="252"/>
    <n v="55.61"/>
    <x v="4"/>
    <x v="11"/>
  </r>
  <r>
    <n v="1377"/>
    <x v="1377"/>
    <x v="1375"/>
    <n v="1300"/>
    <n v="1510"/>
    <x v="0"/>
    <x v="0"/>
    <s v="USD"/>
    <n v="1486095060"/>
    <x v="1377"/>
    <x v="0"/>
    <n v="31"/>
    <x v="0"/>
    <x v="11"/>
    <n v="116"/>
    <n v="48.71"/>
    <x v="4"/>
    <x v="11"/>
  </r>
  <r>
    <n v="1378"/>
    <x v="1378"/>
    <x v="1376"/>
    <n v="2000"/>
    <n v="4067"/>
    <x v="0"/>
    <x v="1"/>
    <s v="GBP"/>
    <n v="1470075210"/>
    <x v="1378"/>
    <x v="0"/>
    <n v="133"/>
    <x v="0"/>
    <x v="11"/>
    <n v="203"/>
    <n v="30.58"/>
    <x v="4"/>
    <x v="11"/>
  </r>
  <r>
    <n v="1379"/>
    <x v="1379"/>
    <x v="1377"/>
    <n v="10000"/>
    <n v="11160"/>
    <x v="0"/>
    <x v="0"/>
    <s v="USD"/>
    <n v="1433504876"/>
    <x v="1379"/>
    <x v="0"/>
    <n v="151"/>
    <x v="0"/>
    <x v="11"/>
    <n v="112"/>
    <n v="73.91"/>
    <x v="4"/>
    <x v="11"/>
  </r>
  <r>
    <n v="1380"/>
    <x v="1380"/>
    <x v="1378"/>
    <n v="25"/>
    <n v="106"/>
    <x v="0"/>
    <x v="0"/>
    <s v="USD"/>
    <n v="1433815200"/>
    <x v="1380"/>
    <x v="0"/>
    <n v="5"/>
    <x v="0"/>
    <x v="11"/>
    <n v="424"/>
    <n v="21.2"/>
    <x v="4"/>
    <x v="11"/>
  </r>
  <r>
    <n v="1381"/>
    <x v="1381"/>
    <x v="1379"/>
    <n v="5000"/>
    <n v="5355"/>
    <x v="0"/>
    <x v="0"/>
    <s v="USD"/>
    <n v="1482988125"/>
    <x v="1381"/>
    <x v="0"/>
    <n v="73"/>
    <x v="0"/>
    <x v="11"/>
    <n v="107"/>
    <n v="73.36"/>
    <x v="4"/>
    <x v="11"/>
  </r>
  <r>
    <n v="1382"/>
    <x v="1382"/>
    <x v="1380"/>
    <n v="8000"/>
    <n v="8349"/>
    <x v="0"/>
    <x v="0"/>
    <s v="USD"/>
    <n v="1367867536"/>
    <x v="1382"/>
    <x v="0"/>
    <n v="148"/>
    <x v="0"/>
    <x v="11"/>
    <n v="104"/>
    <n v="56.41"/>
    <x v="4"/>
    <x v="11"/>
  </r>
  <r>
    <n v="1383"/>
    <x v="1383"/>
    <x v="1381"/>
    <n v="2200"/>
    <n v="4673"/>
    <x v="0"/>
    <x v="5"/>
    <s v="CAD"/>
    <n v="1482457678"/>
    <x v="1383"/>
    <x v="0"/>
    <n v="93"/>
    <x v="0"/>
    <x v="11"/>
    <n v="212"/>
    <n v="50.25"/>
    <x v="4"/>
    <x v="11"/>
  </r>
  <r>
    <n v="1384"/>
    <x v="1384"/>
    <x v="1382"/>
    <n v="3500"/>
    <n v="4343"/>
    <x v="0"/>
    <x v="0"/>
    <s v="USD"/>
    <n v="1436117922"/>
    <x v="1384"/>
    <x v="0"/>
    <n v="63"/>
    <x v="0"/>
    <x v="11"/>
    <n v="124"/>
    <n v="68.94"/>
    <x v="4"/>
    <x v="11"/>
  </r>
  <r>
    <n v="1385"/>
    <x v="1385"/>
    <x v="1383"/>
    <n v="8000"/>
    <n v="8832.49"/>
    <x v="0"/>
    <x v="12"/>
    <s v="EUR"/>
    <n v="1461931860"/>
    <x v="1385"/>
    <x v="0"/>
    <n v="134"/>
    <x v="0"/>
    <x v="11"/>
    <n v="110"/>
    <n v="65.91"/>
    <x v="4"/>
    <x v="11"/>
  </r>
  <r>
    <n v="1386"/>
    <x v="1386"/>
    <x v="1384"/>
    <n v="400"/>
    <n v="875"/>
    <x v="0"/>
    <x v="0"/>
    <s v="USD"/>
    <n v="1438183889"/>
    <x v="1386"/>
    <x v="0"/>
    <n v="14"/>
    <x v="0"/>
    <x v="11"/>
    <n v="219"/>
    <n v="62.5"/>
    <x v="4"/>
    <x v="11"/>
  </r>
  <r>
    <n v="1387"/>
    <x v="1387"/>
    <x v="1385"/>
    <n v="4000"/>
    <n v="5465"/>
    <x v="0"/>
    <x v="0"/>
    <s v="USD"/>
    <n v="1433305800"/>
    <x v="1387"/>
    <x v="0"/>
    <n v="78"/>
    <x v="0"/>
    <x v="11"/>
    <n v="137"/>
    <n v="70.06"/>
    <x v="4"/>
    <x v="11"/>
  </r>
  <r>
    <n v="1388"/>
    <x v="1388"/>
    <x v="1386"/>
    <n v="5000"/>
    <n v="6740.37"/>
    <x v="0"/>
    <x v="0"/>
    <s v="USD"/>
    <n v="1476720840"/>
    <x v="1388"/>
    <x v="0"/>
    <n v="112"/>
    <x v="0"/>
    <x v="11"/>
    <n v="135"/>
    <n v="60.18"/>
    <x v="4"/>
    <x v="11"/>
  </r>
  <r>
    <n v="1389"/>
    <x v="1389"/>
    <x v="1387"/>
    <n v="500"/>
    <n v="727"/>
    <x v="0"/>
    <x v="1"/>
    <s v="GBP"/>
    <n v="1471087957"/>
    <x v="1389"/>
    <x v="0"/>
    <n v="34"/>
    <x v="0"/>
    <x v="11"/>
    <n v="145"/>
    <n v="21.38"/>
    <x v="4"/>
    <x v="11"/>
  </r>
  <r>
    <n v="1390"/>
    <x v="1390"/>
    <x v="1388"/>
    <n v="2800"/>
    <n v="3055"/>
    <x v="0"/>
    <x v="0"/>
    <s v="USD"/>
    <n v="1430154720"/>
    <x v="1390"/>
    <x v="0"/>
    <n v="19"/>
    <x v="0"/>
    <x v="11"/>
    <n v="109"/>
    <n v="160.79"/>
    <x v="4"/>
    <x v="11"/>
  </r>
  <r>
    <n v="1391"/>
    <x v="1391"/>
    <x v="1389"/>
    <n v="500"/>
    <n v="551"/>
    <x v="0"/>
    <x v="0"/>
    <s v="USD"/>
    <n v="1440219540"/>
    <x v="1391"/>
    <x v="0"/>
    <n v="13"/>
    <x v="0"/>
    <x v="11"/>
    <n v="110"/>
    <n v="42.38"/>
    <x v="4"/>
    <x v="11"/>
  </r>
  <r>
    <n v="1392"/>
    <x v="1392"/>
    <x v="1390"/>
    <n v="2500"/>
    <n v="2841"/>
    <x v="0"/>
    <x v="0"/>
    <s v="USD"/>
    <n v="1456976586"/>
    <x v="1392"/>
    <x v="0"/>
    <n v="104"/>
    <x v="0"/>
    <x v="11"/>
    <n v="114"/>
    <n v="27.32"/>
    <x v="4"/>
    <x v="11"/>
  </r>
  <r>
    <n v="1393"/>
    <x v="1393"/>
    <x v="1391"/>
    <n v="10000"/>
    <n v="10235"/>
    <x v="0"/>
    <x v="0"/>
    <s v="USD"/>
    <n v="1470068523"/>
    <x v="1393"/>
    <x v="0"/>
    <n v="52"/>
    <x v="0"/>
    <x v="11"/>
    <n v="102"/>
    <n v="196.83"/>
    <x v="4"/>
    <x v="11"/>
  </r>
  <r>
    <n v="1394"/>
    <x v="1394"/>
    <x v="1392"/>
    <n v="750"/>
    <n v="916"/>
    <x v="0"/>
    <x v="0"/>
    <s v="USD"/>
    <n v="1488337200"/>
    <x v="1394"/>
    <x v="0"/>
    <n v="17"/>
    <x v="0"/>
    <x v="11"/>
    <n v="122"/>
    <n v="53.88"/>
    <x v="4"/>
    <x v="11"/>
  </r>
  <r>
    <n v="1395"/>
    <x v="1395"/>
    <x v="1393"/>
    <n v="3500"/>
    <n v="3916"/>
    <x v="0"/>
    <x v="0"/>
    <s v="USD"/>
    <n v="1484430481"/>
    <x v="1395"/>
    <x v="0"/>
    <n v="82"/>
    <x v="0"/>
    <x v="11"/>
    <n v="112"/>
    <n v="47.76"/>
    <x v="4"/>
    <x v="11"/>
  </r>
  <r>
    <n v="1396"/>
    <x v="1396"/>
    <x v="1394"/>
    <n v="6000"/>
    <n v="6438"/>
    <x v="0"/>
    <x v="0"/>
    <s v="USD"/>
    <n v="1423871882"/>
    <x v="1396"/>
    <x v="0"/>
    <n v="73"/>
    <x v="0"/>
    <x v="11"/>
    <n v="107"/>
    <n v="88.19"/>
    <x v="4"/>
    <x v="11"/>
  </r>
  <r>
    <n v="1397"/>
    <x v="1397"/>
    <x v="1395"/>
    <n v="10000"/>
    <n v="11385"/>
    <x v="0"/>
    <x v="0"/>
    <s v="USD"/>
    <n v="1477603140"/>
    <x v="1397"/>
    <x v="0"/>
    <n v="158"/>
    <x v="0"/>
    <x v="11"/>
    <n v="114"/>
    <n v="72.06"/>
    <x v="4"/>
    <x v="11"/>
  </r>
  <r>
    <n v="1398"/>
    <x v="1398"/>
    <x v="1396"/>
    <n v="4400"/>
    <n v="4826"/>
    <x v="0"/>
    <x v="0"/>
    <s v="USD"/>
    <n v="1467752334"/>
    <x v="1398"/>
    <x v="0"/>
    <n v="65"/>
    <x v="0"/>
    <x v="11"/>
    <n v="110"/>
    <n v="74.25"/>
    <x v="4"/>
    <x v="11"/>
  </r>
  <r>
    <n v="1399"/>
    <x v="1399"/>
    <x v="1397"/>
    <n v="9000"/>
    <n v="11353"/>
    <x v="0"/>
    <x v="0"/>
    <s v="USD"/>
    <n v="1412640373"/>
    <x v="1399"/>
    <x v="0"/>
    <n v="184"/>
    <x v="0"/>
    <x v="11"/>
    <n v="126"/>
    <n v="61.7"/>
    <x v="4"/>
    <x v="11"/>
  </r>
  <r>
    <n v="1400"/>
    <x v="1400"/>
    <x v="1398"/>
    <n v="350"/>
    <n v="586"/>
    <x v="0"/>
    <x v="1"/>
    <s v="GBP"/>
    <n v="1465709400"/>
    <x v="1400"/>
    <x v="0"/>
    <n v="34"/>
    <x v="0"/>
    <x v="11"/>
    <n v="167"/>
    <n v="17.239999999999998"/>
    <x v="4"/>
    <x v="11"/>
  </r>
  <r>
    <n v="1401"/>
    <x v="1401"/>
    <x v="1399"/>
    <n v="2500"/>
    <n v="12413"/>
    <x v="0"/>
    <x v="0"/>
    <s v="USD"/>
    <n v="1369612474"/>
    <x v="1401"/>
    <x v="0"/>
    <n v="240"/>
    <x v="0"/>
    <x v="11"/>
    <n v="497"/>
    <n v="51.72"/>
    <x v="4"/>
    <x v="11"/>
  </r>
  <r>
    <n v="1402"/>
    <x v="1402"/>
    <x v="1400"/>
    <n v="2500"/>
    <n v="2729"/>
    <x v="0"/>
    <x v="1"/>
    <s v="GBP"/>
    <n v="1430439411"/>
    <x v="1402"/>
    <x v="0"/>
    <n v="113"/>
    <x v="0"/>
    <x v="11"/>
    <n v="109"/>
    <n v="24.15"/>
    <x v="4"/>
    <x v="11"/>
  </r>
  <r>
    <n v="1403"/>
    <x v="1403"/>
    <x v="1401"/>
    <n v="4000"/>
    <n v="4103"/>
    <x v="0"/>
    <x v="0"/>
    <s v="USD"/>
    <n v="1374802235"/>
    <x v="1403"/>
    <x v="0"/>
    <n v="66"/>
    <x v="0"/>
    <x v="11"/>
    <n v="103"/>
    <n v="62.17"/>
    <x v="4"/>
    <x v="11"/>
  </r>
  <r>
    <n v="1404"/>
    <x v="1404"/>
    <x v="1402"/>
    <n v="14500"/>
    <n v="241"/>
    <x v="2"/>
    <x v="1"/>
    <s v="GBP"/>
    <n v="1424607285"/>
    <x v="1404"/>
    <x v="1"/>
    <n v="5"/>
    <x v="1"/>
    <x v="22"/>
    <n v="2"/>
    <n v="48.2"/>
    <x v="3"/>
    <x v="22"/>
  </r>
  <r>
    <n v="1405"/>
    <x v="1405"/>
    <x v="1403"/>
    <n v="25000"/>
    <n v="105"/>
    <x v="2"/>
    <x v="0"/>
    <s v="USD"/>
    <n v="1417195201"/>
    <x v="1405"/>
    <x v="1"/>
    <n v="17"/>
    <x v="1"/>
    <x v="22"/>
    <n v="0"/>
    <n v="6.18"/>
    <x v="3"/>
    <x v="22"/>
  </r>
  <r>
    <n v="1406"/>
    <x v="1406"/>
    <x v="1404"/>
    <n v="12000"/>
    <n v="15"/>
    <x v="2"/>
    <x v="13"/>
    <s v="EUR"/>
    <n v="1449914400"/>
    <x v="1406"/>
    <x v="0"/>
    <n v="3"/>
    <x v="1"/>
    <x v="22"/>
    <n v="0"/>
    <n v="5"/>
    <x v="3"/>
    <x v="22"/>
  </r>
  <r>
    <n v="1407"/>
    <x v="1407"/>
    <x v="1405"/>
    <n v="3000"/>
    <n v="15"/>
    <x v="2"/>
    <x v="0"/>
    <s v="USD"/>
    <n v="1407847978"/>
    <x v="1407"/>
    <x v="0"/>
    <n v="2"/>
    <x v="1"/>
    <x v="22"/>
    <n v="1"/>
    <n v="7.5"/>
    <x v="3"/>
    <x v="22"/>
  </r>
  <r>
    <n v="1408"/>
    <x v="1408"/>
    <x v="1406"/>
    <n v="1000"/>
    <n v="72"/>
    <x v="2"/>
    <x v="1"/>
    <s v="GBP"/>
    <n v="1447451756"/>
    <x v="1408"/>
    <x v="0"/>
    <n v="6"/>
    <x v="1"/>
    <x v="22"/>
    <n v="7"/>
    <n v="12"/>
    <x v="3"/>
    <x v="22"/>
  </r>
  <r>
    <n v="1409"/>
    <x v="1409"/>
    <x v="1407"/>
    <n v="4000"/>
    <n v="0"/>
    <x v="2"/>
    <x v="0"/>
    <s v="USD"/>
    <n v="1420085535"/>
    <x v="1409"/>
    <x v="0"/>
    <n v="0"/>
    <x v="1"/>
    <x v="22"/>
    <n v="0"/>
    <e v="#DIV/0!"/>
    <x v="3"/>
    <x v="22"/>
  </r>
  <r>
    <n v="1410"/>
    <x v="1410"/>
    <x v="1408"/>
    <n v="6000"/>
    <n v="1"/>
    <x v="2"/>
    <x v="13"/>
    <s v="EUR"/>
    <n v="1464939520"/>
    <x v="1410"/>
    <x v="0"/>
    <n v="1"/>
    <x v="1"/>
    <x v="22"/>
    <n v="0"/>
    <n v="1"/>
    <x v="3"/>
    <x v="22"/>
  </r>
  <r>
    <n v="1411"/>
    <x v="1411"/>
    <x v="1409"/>
    <n v="3000"/>
    <n v="7"/>
    <x v="2"/>
    <x v="1"/>
    <s v="GBP"/>
    <n v="1423185900"/>
    <x v="1411"/>
    <x v="0"/>
    <n v="3"/>
    <x v="1"/>
    <x v="22"/>
    <n v="0"/>
    <n v="2.33"/>
    <x v="3"/>
    <x v="22"/>
  </r>
  <r>
    <n v="1412"/>
    <x v="1412"/>
    <x v="1410"/>
    <n v="7000"/>
    <n v="320"/>
    <x v="2"/>
    <x v="0"/>
    <s v="USD"/>
    <n v="1417656699"/>
    <x v="1412"/>
    <x v="0"/>
    <n v="13"/>
    <x v="1"/>
    <x v="22"/>
    <n v="5"/>
    <n v="24.62"/>
    <x v="3"/>
    <x v="22"/>
  </r>
  <r>
    <n v="1413"/>
    <x v="1413"/>
    <x v="1411"/>
    <n v="2000"/>
    <n v="100"/>
    <x v="2"/>
    <x v="13"/>
    <s v="EUR"/>
    <n v="1455964170"/>
    <x v="1413"/>
    <x v="0"/>
    <n v="1"/>
    <x v="1"/>
    <x v="22"/>
    <n v="5"/>
    <n v="100"/>
    <x v="3"/>
    <x v="22"/>
  </r>
  <r>
    <n v="1414"/>
    <x v="1414"/>
    <x v="1412"/>
    <n v="500"/>
    <n v="1"/>
    <x v="2"/>
    <x v="0"/>
    <s v="USD"/>
    <n v="1483423467"/>
    <x v="1414"/>
    <x v="0"/>
    <n v="1"/>
    <x v="1"/>
    <x v="22"/>
    <n v="0"/>
    <n v="1"/>
    <x v="3"/>
    <x v="22"/>
  </r>
  <r>
    <n v="1415"/>
    <x v="1415"/>
    <x v="1413"/>
    <n v="4400"/>
    <n v="800"/>
    <x v="2"/>
    <x v="0"/>
    <s v="USD"/>
    <n v="1439741591"/>
    <x v="1415"/>
    <x v="0"/>
    <n v="9"/>
    <x v="1"/>
    <x v="22"/>
    <n v="18"/>
    <n v="88.89"/>
    <x v="3"/>
    <x v="22"/>
  </r>
  <r>
    <n v="1416"/>
    <x v="1416"/>
    <x v="1414"/>
    <n v="50000"/>
    <n v="0"/>
    <x v="2"/>
    <x v="0"/>
    <s v="USD"/>
    <n v="1448147619"/>
    <x v="1416"/>
    <x v="0"/>
    <n v="0"/>
    <x v="1"/>
    <x v="22"/>
    <n v="0"/>
    <e v="#DIV/0!"/>
    <x v="3"/>
    <x v="22"/>
  </r>
  <r>
    <n v="1417"/>
    <x v="1417"/>
    <x v="1415"/>
    <n v="4500"/>
    <n v="55"/>
    <x v="2"/>
    <x v="0"/>
    <s v="USD"/>
    <n v="1442315460"/>
    <x v="1417"/>
    <x v="0"/>
    <n v="2"/>
    <x v="1"/>
    <x v="22"/>
    <n v="1"/>
    <n v="27.5"/>
    <x v="3"/>
    <x v="22"/>
  </r>
  <r>
    <n v="1418"/>
    <x v="1418"/>
    <x v="1416"/>
    <n v="3000"/>
    <n v="6"/>
    <x v="2"/>
    <x v="3"/>
    <s v="EUR"/>
    <n v="1456397834"/>
    <x v="1418"/>
    <x v="0"/>
    <n v="1"/>
    <x v="1"/>
    <x v="22"/>
    <n v="0"/>
    <n v="6"/>
    <x v="3"/>
    <x v="22"/>
  </r>
  <r>
    <n v="1419"/>
    <x v="1419"/>
    <x v="1417"/>
    <n v="6300"/>
    <n v="445"/>
    <x v="2"/>
    <x v="0"/>
    <s v="USD"/>
    <n v="1476010619"/>
    <x v="1419"/>
    <x v="0"/>
    <n v="10"/>
    <x v="1"/>
    <x v="22"/>
    <n v="7"/>
    <n v="44.5"/>
    <x v="3"/>
    <x v="22"/>
  </r>
  <r>
    <n v="1420"/>
    <x v="1420"/>
    <x v="1418"/>
    <n v="110"/>
    <n v="3"/>
    <x v="2"/>
    <x v="0"/>
    <s v="USD"/>
    <n v="1467129686"/>
    <x v="1420"/>
    <x v="0"/>
    <n v="3"/>
    <x v="1"/>
    <x v="22"/>
    <n v="3"/>
    <n v="1"/>
    <x v="3"/>
    <x v="22"/>
  </r>
  <r>
    <n v="1421"/>
    <x v="1421"/>
    <x v="1419"/>
    <n v="200000"/>
    <n v="200"/>
    <x v="2"/>
    <x v="11"/>
    <s v="SEK"/>
    <n v="1423432709"/>
    <x v="1421"/>
    <x v="0"/>
    <n v="2"/>
    <x v="1"/>
    <x v="22"/>
    <n v="0"/>
    <n v="100"/>
    <x v="3"/>
    <x v="22"/>
  </r>
  <r>
    <n v="1422"/>
    <x v="1422"/>
    <x v="1420"/>
    <n v="25000"/>
    <n v="26"/>
    <x v="2"/>
    <x v="4"/>
    <s v="NZD"/>
    <n v="1474436704"/>
    <x v="1422"/>
    <x v="0"/>
    <n v="2"/>
    <x v="1"/>
    <x v="22"/>
    <n v="0"/>
    <n v="13"/>
    <x v="3"/>
    <x v="22"/>
  </r>
  <r>
    <n v="1423"/>
    <x v="1423"/>
    <x v="1421"/>
    <n v="30000"/>
    <n v="100"/>
    <x v="2"/>
    <x v="2"/>
    <s v="AUD"/>
    <n v="1451637531"/>
    <x v="1423"/>
    <x v="0"/>
    <n v="1"/>
    <x v="1"/>
    <x v="22"/>
    <n v="0"/>
    <n v="100"/>
    <x v="3"/>
    <x v="22"/>
  </r>
  <r>
    <n v="1424"/>
    <x v="1424"/>
    <x v="1422"/>
    <n v="7500"/>
    <n v="1527"/>
    <x v="2"/>
    <x v="0"/>
    <s v="USD"/>
    <n v="1479233602"/>
    <x v="1424"/>
    <x v="0"/>
    <n v="14"/>
    <x v="1"/>
    <x v="22"/>
    <n v="20"/>
    <n v="109.07"/>
    <x v="3"/>
    <x v="22"/>
  </r>
  <r>
    <n v="1425"/>
    <x v="1425"/>
    <x v="1423"/>
    <n v="13000"/>
    <n v="0"/>
    <x v="2"/>
    <x v="0"/>
    <s v="USD"/>
    <n v="1430276959"/>
    <x v="1425"/>
    <x v="0"/>
    <n v="0"/>
    <x v="1"/>
    <x v="22"/>
    <n v="0"/>
    <e v="#DIV/0!"/>
    <x v="3"/>
    <x v="22"/>
  </r>
  <r>
    <n v="1426"/>
    <x v="1426"/>
    <x v="1424"/>
    <n v="1000"/>
    <n v="0"/>
    <x v="2"/>
    <x v="12"/>
    <s v="EUR"/>
    <n v="1440408120"/>
    <x v="1426"/>
    <x v="0"/>
    <n v="0"/>
    <x v="1"/>
    <x v="22"/>
    <n v="0"/>
    <e v="#DIV/0!"/>
    <x v="3"/>
    <x v="22"/>
  </r>
  <r>
    <n v="1427"/>
    <x v="1427"/>
    <x v="1425"/>
    <n v="5000"/>
    <n v="419"/>
    <x v="2"/>
    <x v="12"/>
    <s v="EUR"/>
    <n v="1474230385"/>
    <x v="1427"/>
    <x v="0"/>
    <n v="4"/>
    <x v="1"/>
    <x v="22"/>
    <n v="8"/>
    <n v="104.75"/>
    <x v="3"/>
    <x v="22"/>
  </r>
  <r>
    <n v="1428"/>
    <x v="1428"/>
    <x v="1426"/>
    <n v="1000"/>
    <n v="45"/>
    <x v="2"/>
    <x v="3"/>
    <s v="EUR"/>
    <n v="1459584417"/>
    <x v="1428"/>
    <x v="0"/>
    <n v="3"/>
    <x v="1"/>
    <x v="22"/>
    <n v="5"/>
    <n v="15"/>
    <x v="3"/>
    <x v="22"/>
  </r>
  <r>
    <n v="1429"/>
    <x v="1429"/>
    <x v="1427"/>
    <n v="10000"/>
    <n v="0"/>
    <x v="2"/>
    <x v="0"/>
    <s v="USD"/>
    <n v="1428629242"/>
    <x v="1429"/>
    <x v="0"/>
    <n v="0"/>
    <x v="1"/>
    <x v="22"/>
    <n v="0"/>
    <e v="#DIV/0!"/>
    <x v="3"/>
    <x v="22"/>
  </r>
  <r>
    <n v="1430"/>
    <x v="1430"/>
    <x v="1428"/>
    <n v="5000"/>
    <n v="403"/>
    <x v="2"/>
    <x v="0"/>
    <s v="USD"/>
    <n v="1419017488"/>
    <x v="1430"/>
    <x v="0"/>
    <n v="5"/>
    <x v="1"/>
    <x v="22"/>
    <n v="8"/>
    <n v="80.599999999999994"/>
    <x v="3"/>
    <x v="22"/>
  </r>
  <r>
    <n v="1431"/>
    <x v="1431"/>
    <x v="1429"/>
    <n v="17000"/>
    <n v="5431"/>
    <x v="2"/>
    <x v="0"/>
    <s v="USD"/>
    <n v="1448517816"/>
    <x v="1431"/>
    <x v="0"/>
    <n v="47"/>
    <x v="1"/>
    <x v="22"/>
    <n v="32"/>
    <n v="115.55"/>
    <x v="3"/>
    <x v="22"/>
  </r>
  <r>
    <n v="1432"/>
    <x v="1432"/>
    <x v="1430"/>
    <n v="40000"/>
    <n v="0"/>
    <x v="2"/>
    <x v="0"/>
    <s v="USD"/>
    <n v="1437417828"/>
    <x v="1432"/>
    <x v="0"/>
    <n v="0"/>
    <x v="1"/>
    <x v="22"/>
    <n v="0"/>
    <e v="#DIV/0!"/>
    <x v="3"/>
    <x v="22"/>
  </r>
  <r>
    <n v="1433"/>
    <x v="1433"/>
    <x v="1431"/>
    <n v="12000"/>
    <n v="805"/>
    <x v="2"/>
    <x v="13"/>
    <s v="EUR"/>
    <n v="1481367600"/>
    <x v="1433"/>
    <x v="0"/>
    <n v="10"/>
    <x v="1"/>
    <x v="22"/>
    <n v="7"/>
    <n v="80.5"/>
    <x v="3"/>
    <x v="22"/>
  </r>
  <r>
    <n v="1434"/>
    <x v="1434"/>
    <x v="1432"/>
    <n v="82000"/>
    <n v="8190"/>
    <x v="2"/>
    <x v="8"/>
    <s v="DKK"/>
    <n v="1433775600"/>
    <x v="1434"/>
    <x v="0"/>
    <n v="11"/>
    <x v="1"/>
    <x v="22"/>
    <n v="10"/>
    <n v="744.55"/>
    <x v="3"/>
    <x v="22"/>
  </r>
  <r>
    <n v="1435"/>
    <x v="1435"/>
    <x v="1433"/>
    <n v="15000"/>
    <n v="15"/>
    <x v="2"/>
    <x v="13"/>
    <s v="EUR"/>
    <n v="1444589020"/>
    <x v="1435"/>
    <x v="0"/>
    <n v="2"/>
    <x v="1"/>
    <x v="22"/>
    <n v="0"/>
    <n v="7.5"/>
    <x v="3"/>
    <x v="22"/>
  </r>
  <r>
    <n v="1436"/>
    <x v="1436"/>
    <x v="1434"/>
    <n v="10000"/>
    <n v="77"/>
    <x v="2"/>
    <x v="12"/>
    <s v="EUR"/>
    <n v="1456043057"/>
    <x v="1436"/>
    <x v="0"/>
    <n v="2"/>
    <x v="1"/>
    <x v="22"/>
    <n v="1"/>
    <n v="38.5"/>
    <x v="3"/>
    <x v="22"/>
  </r>
  <r>
    <n v="1437"/>
    <x v="1437"/>
    <x v="1435"/>
    <n v="3000"/>
    <n v="807"/>
    <x v="2"/>
    <x v="0"/>
    <s v="USD"/>
    <n v="1405227540"/>
    <x v="1437"/>
    <x v="0"/>
    <n v="22"/>
    <x v="1"/>
    <x v="22"/>
    <n v="27"/>
    <n v="36.68"/>
    <x v="3"/>
    <x v="22"/>
  </r>
  <r>
    <n v="1438"/>
    <x v="1438"/>
    <x v="1436"/>
    <n v="20000"/>
    <n v="600"/>
    <x v="2"/>
    <x v="8"/>
    <s v="DKK"/>
    <n v="1461765300"/>
    <x v="1438"/>
    <x v="0"/>
    <n v="8"/>
    <x v="1"/>
    <x v="22"/>
    <n v="3"/>
    <n v="75"/>
    <x v="3"/>
    <x v="22"/>
  </r>
  <r>
    <n v="1439"/>
    <x v="1439"/>
    <x v="1437"/>
    <n v="2725"/>
    <n v="180"/>
    <x v="2"/>
    <x v="5"/>
    <s v="CAD"/>
    <n v="1425758101"/>
    <x v="1439"/>
    <x v="0"/>
    <n v="6"/>
    <x v="1"/>
    <x v="22"/>
    <n v="7"/>
    <n v="30"/>
    <x v="3"/>
    <x v="22"/>
  </r>
  <r>
    <n v="1440"/>
    <x v="1440"/>
    <x v="1438"/>
    <n v="13000"/>
    <n v="1"/>
    <x v="2"/>
    <x v="13"/>
    <s v="EUR"/>
    <n v="1464285463"/>
    <x v="1440"/>
    <x v="0"/>
    <n v="1"/>
    <x v="1"/>
    <x v="22"/>
    <n v="0"/>
    <n v="1"/>
    <x v="3"/>
    <x v="22"/>
  </r>
  <r>
    <n v="1441"/>
    <x v="1441"/>
    <x v="1439"/>
    <n v="180000"/>
    <n v="2020"/>
    <x v="2"/>
    <x v="1"/>
    <s v="GBP"/>
    <n v="1441995769"/>
    <x v="1441"/>
    <x v="0"/>
    <n v="3"/>
    <x v="1"/>
    <x v="22"/>
    <n v="1"/>
    <n v="673.33"/>
    <x v="3"/>
    <x v="22"/>
  </r>
  <r>
    <n v="1442"/>
    <x v="1442"/>
    <x v="1440"/>
    <n v="1500"/>
    <n v="0"/>
    <x v="2"/>
    <x v="0"/>
    <s v="USD"/>
    <n v="1464190158"/>
    <x v="1442"/>
    <x v="0"/>
    <n v="0"/>
    <x v="1"/>
    <x v="22"/>
    <n v="0"/>
    <e v="#DIV/0!"/>
    <x v="3"/>
    <x v="22"/>
  </r>
  <r>
    <n v="1443"/>
    <x v="1443"/>
    <x v="1441"/>
    <n v="13000"/>
    <n v="0"/>
    <x v="2"/>
    <x v="6"/>
    <s v="EUR"/>
    <n v="1483395209"/>
    <x v="1443"/>
    <x v="0"/>
    <n v="0"/>
    <x v="1"/>
    <x v="22"/>
    <n v="0"/>
    <e v="#DIV/0!"/>
    <x v="3"/>
    <x v="22"/>
  </r>
  <r>
    <n v="1444"/>
    <x v="1444"/>
    <x v="1442"/>
    <n v="4950"/>
    <n v="0"/>
    <x v="2"/>
    <x v="12"/>
    <s v="EUR"/>
    <n v="1442091462"/>
    <x v="1444"/>
    <x v="0"/>
    <n v="0"/>
    <x v="1"/>
    <x v="22"/>
    <n v="0"/>
    <e v="#DIV/0!"/>
    <x v="3"/>
    <x v="22"/>
  </r>
  <r>
    <n v="1445"/>
    <x v="1445"/>
    <x v="1443"/>
    <n v="130000"/>
    <n v="0"/>
    <x v="2"/>
    <x v="12"/>
    <s v="EUR"/>
    <n v="1434286855"/>
    <x v="1445"/>
    <x v="0"/>
    <n v="0"/>
    <x v="1"/>
    <x v="22"/>
    <n v="0"/>
    <e v="#DIV/0!"/>
    <x v="3"/>
    <x v="22"/>
  </r>
  <r>
    <n v="1446"/>
    <x v="1446"/>
    <x v="1444"/>
    <n v="900"/>
    <n v="0"/>
    <x v="2"/>
    <x v="13"/>
    <s v="EUR"/>
    <n v="1461235478"/>
    <x v="1446"/>
    <x v="0"/>
    <n v="0"/>
    <x v="1"/>
    <x v="22"/>
    <n v="0"/>
    <e v="#DIV/0!"/>
    <x v="3"/>
    <x v="22"/>
  </r>
  <r>
    <n v="1447"/>
    <x v="1447"/>
    <x v="1445"/>
    <n v="500000"/>
    <n v="75"/>
    <x v="2"/>
    <x v="0"/>
    <s v="USD"/>
    <n v="1467999134"/>
    <x v="1447"/>
    <x v="0"/>
    <n v="3"/>
    <x v="1"/>
    <x v="22"/>
    <n v="0"/>
    <n v="25"/>
    <x v="3"/>
    <x v="22"/>
  </r>
  <r>
    <n v="1448"/>
    <x v="1448"/>
    <x v="1446"/>
    <n v="200000"/>
    <n v="0"/>
    <x v="2"/>
    <x v="2"/>
    <s v="AUD"/>
    <n v="1432272300"/>
    <x v="1448"/>
    <x v="0"/>
    <n v="0"/>
    <x v="1"/>
    <x v="22"/>
    <n v="0"/>
    <e v="#DIV/0!"/>
    <x v="3"/>
    <x v="22"/>
  </r>
  <r>
    <n v="1449"/>
    <x v="1449"/>
    <x v="1447"/>
    <n v="8888"/>
    <n v="0"/>
    <x v="2"/>
    <x v="0"/>
    <s v="USD"/>
    <n v="1431286105"/>
    <x v="1449"/>
    <x v="0"/>
    <n v="0"/>
    <x v="1"/>
    <x v="22"/>
    <n v="0"/>
    <e v="#DIV/0!"/>
    <x v="3"/>
    <x v="22"/>
  </r>
  <r>
    <n v="1450"/>
    <x v="1450"/>
    <x v="1448"/>
    <n v="100000"/>
    <n v="1"/>
    <x v="2"/>
    <x v="0"/>
    <s v="USD"/>
    <n v="1455941197"/>
    <x v="1450"/>
    <x v="0"/>
    <n v="1"/>
    <x v="1"/>
    <x v="22"/>
    <n v="0"/>
    <n v="1"/>
    <x v="3"/>
    <x v="22"/>
  </r>
  <r>
    <n v="1451"/>
    <x v="1451"/>
    <x v="1449"/>
    <n v="18950"/>
    <n v="2"/>
    <x v="1"/>
    <x v="0"/>
    <s v="USD"/>
    <n v="1416355259"/>
    <x v="1451"/>
    <x v="0"/>
    <n v="2"/>
    <x v="1"/>
    <x v="22"/>
    <n v="0"/>
    <n v="1"/>
    <x v="3"/>
    <x v="22"/>
  </r>
  <r>
    <n v="1452"/>
    <x v="1452"/>
    <x v="1450"/>
    <n v="14000"/>
    <n v="0"/>
    <x v="1"/>
    <x v="0"/>
    <s v="USD"/>
    <n v="1406566363"/>
    <x v="1452"/>
    <x v="0"/>
    <n v="0"/>
    <x v="1"/>
    <x v="22"/>
    <n v="0"/>
    <e v="#DIV/0!"/>
    <x v="3"/>
    <x v="22"/>
  </r>
  <r>
    <n v="1453"/>
    <x v="1453"/>
    <x v="1451"/>
    <n v="25000"/>
    <n v="0"/>
    <x v="1"/>
    <x v="6"/>
    <s v="EUR"/>
    <n v="1492270947"/>
    <x v="1453"/>
    <x v="0"/>
    <n v="0"/>
    <x v="1"/>
    <x v="22"/>
    <n v="0"/>
    <e v="#DIV/0!"/>
    <x v="3"/>
    <x v="22"/>
  </r>
  <r>
    <n v="1454"/>
    <x v="1454"/>
    <x v="1452"/>
    <n v="1750"/>
    <n v="15"/>
    <x v="1"/>
    <x v="3"/>
    <s v="EUR"/>
    <n v="1461535140"/>
    <x v="1454"/>
    <x v="0"/>
    <n v="1"/>
    <x v="1"/>
    <x v="22"/>
    <n v="1"/>
    <n v="15"/>
    <x v="3"/>
    <x v="22"/>
  </r>
  <r>
    <n v="1455"/>
    <x v="1455"/>
    <x v="1453"/>
    <n v="15000"/>
    <n v="1575"/>
    <x v="1"/>
    <x v="0"/>
    <s v="USD"/>
    <n v="1409924340"/>
    <x v="1455"/>
    <x v="0"/>
    <n v="7"/>
    <x v="1"/>
    <x v="22"/>
    <n v="11"/>
    <n v="225"/>
    <x v="3"/>
    <x v="22"/>
  </r>
  <r>
    <n v="1456"/>
    <x v="1456"/>
    <x v="1454"/>
    <n v="5000"/>
    <n v="145"/>
    <x v="1"/>
    <x v="13"/>
    <s v="EUR"/>
    <n v="1483459365"/>
    <x v="1456"/>
    <x v="0"/>
    <n v="3"/>
    <x v="1"/>
    <x v="22"/>
    <n v="3"/>
    <n v="48.33"/>
    <x v="3"/>
    <x v="22"/>
  </r>
  <r>
    <n v="1457"/>
    <x v="1457"/>
    <x v="1455"/>
    <n v="6000"/>
    <n v="0"/>
    <x v="1"/>
    <x v="0"/>
    <s v="USD"/>
    <n v="1447281044"/>
    <x v="1457"/>
    <x v="0"/>
    <n v="0"/>
    <x v="1"/>
    <x v="22"/>
    <n v="0"/>
    <e v="#DIV/0!"/>
    <x v="3"/>
    <x v="22"/>
  </r>
  <r>
    <n v="1458"/>
    <x v="1458"/>
    <x v="1456"/>
    <n v="5000"/>
    <n v="0"/>
    <x v="1"/>
    <x v="0"/>
    <s v="USD"/>
    <n v="1407729600"/>
    <x v="1458"/>
    <x v="0"/>
    <n v="0"/>
    <x v="1"/>
    <x v="22"/>
    <n v="0"/>
    <e v="#DIV/0!"/>
    <x v="3"/>
    <x v="22"/>
  </r>
  <r>
    <n v="1459"/>
    <x v="1459"/>
    <x v="1457"/>
    <n v="37000"/>
    <n v="0"/>
    <x v="1"/>
    <x v="8"/>
    <s v="DKK"/>
    <n v="1449077100"/>
    <x v="1459"/>
    <x v="0"/>
    <n v="0"/>
    <x v="1"/>
    <x v="22"/>
    <n v="0"/>
    <e v="#DIV/0!"/>
    <x v="3"/>
    <x v="22"/>
  </r>
  <r>
    <n v="1460"/>
    <x v="1460"/>
    <x v="1458"/>
    <n v="25000000"/>
    <n v="0"/>
    <x v="1"/>
    <x v="0"/>
    <s v="USD"/>
    <n v="1417391100"/>
    <x v="1460"/>
    <x v="0"/>
    <n v="0"/>
    <x v="1"/>
    <x v="22"/>
    <n v="0"/>
    <e v="#DIV/0!"/>
    <x v="3"/>
    <x v="22"/>
  </r>
  <r>
    <n v="1461"/>
    <x v="1461"/>
    <x v="1459"/>
    <n v="15000"/>
    <n v="15186.69"/>
    <x v="0"/>
    <x v="0"/>
    <s v="USD"/>
    <n v="1413849600"/>
    <x v="1461"/>
    <x v="1"/>
    <n v="340"/>
    <x v="0"/>
    <x v="23"/>
    <n v="101"/>
    <n v="44.67"/>
    <x v="3"/>
    <x v="23"/>
  </r>
  <r>
    <n v="1462"/>
    <x v="1462"/>
    <x v="1460"/>
    <n v="4000"/>
    <n v="4340.7"/>
    <x v="0"/>
    <x v="0"/>
    <s v="USD"/>
    <n v="1365609271"/>
    <x v="1462"/>
    <x v="1"/>
    <n v="150"/>
    <x v="0"/>
    <x v="23"/>
    <n v="109"/>
    <n v="28.94"/>
    <x v="3"/>
    <x v="23"/>
  </r>
  <r>
    <n v="1463"/>
    <x v="1463"/>
    <x v="1461"/>
    <n v="600"/>
    <n v="886"/>
    <x v="0"/>
    <x v="0"/>
    <s v="USD"/>
    <n v="1365367938"/>
    <x v="1463"/>
    <x v="1"/>
    <n v="25"/>
    <x v="0"/>
    <x v="23"/>
    <n v="148"/>
    <n v="35.44"/>
    <x v="3"/>
    <x v="23"/>
  </r>
  <r>
    <n v="1464"/>
    <x v="1464"/>
    <x v="1462"/>
    <n v="5000"/>
    <n v="8160"/>
    <x v="0"/>
    <x v="0"/>
    <s v="USD"/>
    <n v="1361029958"/>
    <x v="1464"/>
    <x v="1"/>
    <n v="234"/>
    <x v="0"/>
    <x v="23"/>
    <n v="163"/>
    <n v="34.869999999999997"/>
    <x v="3"/>
    <x v="23"/>
  </r>
  <r>
    <n v="1465"/>
    <x v="1465"/>
    <x v="1463"/>
    <n v="30000"/>
    <n v="136924.35"/>
    <x v="0"/>
    <x v="0"/>
    <s v="USD"/>
    <n v="1332385200"/>
    <x v="1465"/>
    <x v="1"/>
    <n v="2602"/>
    <x v="0"/>
    <x v="23"/>
    <n v="456"/>
    <n v="52.62"/>
    <x v="3"/>
    <x v="23"/>
  </r>
  <r>
    <n v="1466"/>
    <x v="1466"/>
    <x v="1464"/>
    <n v="16000"/>
    <n v="17260.37"/>
    <x v="0"/>
    <x v="0"/>
    <s v="USD"/>
    <n v="1452574800"/>
    <x v="1466"/>
    <x v="1"/>
    <n v="248"/>
    <x v="0"/>
    <x v="23"/>
    <n v="108"/>
    <n v="69.599999999999994"/>
    <x v="3"/>
    <x v="23"/>
  </r>
  <r>
    <n v="1467"/>
    <x v="1467"/>
    <x v="1465"/>
    <n v="40000"/>
    <n v="46032"/>
    <x v="0"/>
    <x v="0"/>
    <s v="USD"/>
    <n v="1332699285"/>
    <x v="1467"/>
    <x v="1"/>
    <n v="600"/>
    <x v="0"/>
    <x v="23"/>
    <n v="115"/>
    <n v="76.72"/>
    <x v="3"/>
    <x v="23"/>
  </r>
  <r>
    <n v="1468"/>
    <x v="1468"/>
    <x v="1466"/>
    <n v="9500"/>
    <n v="9725"/>
    <x v="0"/>
    <x v="0"/>
    <s v="USD"/>
    <n v="1307838049"/>
    <x v="1468"/>
    <x v="1"/>
    <n v="293"/>
    <x v="0"/>
    <x v="23"/>
    <n v="102"/>
    <n v="33.19"/>
    <x v="3"/>
    <x v="23"/>
  </r>
  <r>
    <n v="1469"/>
    <x v="1469"/>
    <x v="1467"/>
    <n v="44250"/>
    <n v="47978"/>
    <x v="0"/>
    <x v="0"/>
    <s v="USD"/>
    <n v="1360938109"/>
    <x v="1469"/>
    <x v="1"/>
    <n v="321"/>
    <x v="0"/>
    <x v="23"/>
    <n v="108"/>
    <n v="149.46"/>
    <x v="3"/>
    <x v="23"/>
  </r>
  <r>
    <n v="1470"/>
    <x v="1470"/>
    <x v="1468"/>
    <n v="1500"/>
    <n v="1877"/>
    <x v="0"/>
    <x v="0"/>
    <s v="USD"/>
    <n v="1356724263"/>
    <x v="1470"/>
    <x v="1"/>
    <n v="81"/>
    <x v="0"/>
    <x v="23"/>
    <n v="125"/>
    <n v="23.17"/>
    <x v="3"/>
    <x v="23"/>
  </r>
  <r>
    <n v="1471"/>
    <x v="1471"/>
    <x v="1469"/>
    <n v="32000"/>
    <n v="33229"/>
    <x v="0"/>
    <x v="0"/>
    <s v="USD"/>
    <n v="1428620334"/>
    <x v="1471"/>
    <x v="1"/>
    <n v="343"/>
    <x v="0"/>
    <x v="23"/>
    <n v="104"/>
    <n v="96.88"/>
    <x v="3"/>
    <x v="23"/>
  </r>
  <r>
    <n v="1472"/>
    <x v="1472"/>
    <x v="1470"/>
    <n v="25000"/>
    <n v="34676"/>
    <x v="0"/>
    <x v="0"/>
    <s v="USD"/>
    <n v="1381928503"/>
    <x v="1472"/>
    <x v="1"/>
    <n v="336"/>
    <x v="0"/>
    <x v="23"/>
    <n v="139"/>
    <n v="103.2"/>
    <x v="3"/>
    <x v="23"/>
  </r>
  <r>
    <n v="1473"/>
    <x v="1473"/>
    <x v="1471"/>
    <n v="1500"/>
    <n v="1807.74"/>
    <x v="0"/>
    <x v="0"/>
    <s v="USD"/>
    <n v="1330644639"/>
    <x v="1473"/>
    <x v="1"/>
    <n v="47"/>
    <x v="0"/>
    <x v="23"/>
    <n v="121"/>
    <n v="38.46"/>
    <x v="3"/>
    <x v="23"/>
  </r>
  <r>
    <n v="1474"/>
    <x v="1474"/>
    <x v="1472"/>
    <n v="3000"/>
    <n v="3368"/>
    <x v="0"/>
    <x v="0"/>
    <s v="USD"/>
    <n v="1379093292"/>
    <x v="1474"/>
    <x v="1"/>
    <n v="76"/>
    <x v="0"/>
    <x v="23"/>
    <n v="112"/>
    <n v="44.32"/>
    <x v="3"/>
    <x v="23"/>
  </r>
  <r>
    <n v="1475"/>
    <x v="1475"/>
    <x v="1473"/>
    <n v="15000"/>
    <n v="28300.45"/>
    <x v="0"/>
    <x v="0"/>
    <s v="USD"/>
    <n v="1419051540"/>
    <x v="1475"/>
    <x v="1"/>
    <n v="441"/>
    <x v="0"/>
    <x v="23"/>
    <n v="189"/>
    <n v="64.17"/>
    <x v="3"/>
    <x v="23"/>
  </r>
  <r>
    <n v="1476"/>
    <x v="1476"/>
    <x v="1474"/>
    <n v="6000"/>
    <n v="39693.279999999999"/>
    <x v="0"/>
    <x v="0"/>
    <s v="USD"/>
    <n v="1315616422"/>
    <x v="1476"/>
    <x v="1"/>
    <n v="916"/>
    <x v="0"/>
    <x v="23"/>
    <n v="662"/>
    <n v="43.33"/>
    <x v="3"/>
    <x v="23"/>
  </r>
  <r>
    <n v="1477"/>
    <x v="1477"/>
    <x v="1475"/>
    <n v="30000"/>
    <n v="33393"/>
    <x v="0"/>
    <x v="0"/>
    <s v="USD"/>
    <n v="1324609200"/>
    <x v="1477"/>
    <x v="1"/>
    <n v="369"/>
    <x v="0"/>
    <x v="23"/>
    <n v="111"/>
    <n v="90.5"/>
    <x v="3"/>
    <x v="23"/>
  </r>
  <r>
    <n v="1478"/>
    <x v="1478"/>
    <x v="1476"/>
    <n v="50000"/>
    <n v="590807.11"/>
    <x v="0"/>
    <x v="0"/>
    <s v="USD"/>
    <n v="1368564913"/>
    <x v="1478"/>
    <x v="1"/>
    <n v="20242"/>
    <x v="0"/>
    <x v="23"/>
    <n v="1182"/>
    <n v="29.19"/>
    <x v="3"/>
    <x v="23"/>
  </r>
  <r>
    <n v="1479"/>
    <x v="1479"/>
    <x v="1477"/>
    <n v="1600"/>
    <n v="2198"/>
    <x v="0"/>
    <x v="0"/>
    <s v="USD"/>
    <n v="1399694340"/>
    <x v="1479"/>
    <x v="1"/>
    <n v="71"/>
    <x v="0"/>
    <x v="23"/>
    <n v="137"/>
    <n v="30.96"/>
    <x v="3"/>
    <x v="23"/>
  </r>
  <r>
    <n v="1480"/>
    <x v="1480"/>
    <x v="1478"/>
    <n v="50000"/>
    <n v="58520.2"/>
    <x v="0"/>
    <x v="0"/>
    <s v="USD"/>
    <n v="1374858000"/>
    <x v="1480"/>
    <x v="1"/>
    <n v="635"/>
    <x v="0"/>
    <x v="23"/>
    <n v="117"/>
    <n v="92.16"/>
    <x v="3"/>
    <x v="23"/>
  </r>
  <r>
    <n v="1481"/>
    <x v="1481"/>
    <x v="1479"/>
    <n v="5000"/>
    <n v="105"/>
    <x v="2"/>
    <x v="5"/>
    <s v="CAD"/>
    <n v="1383430145"/>
    <x v="1481"/>
    <x v="0"/>
    <n v="6"/>
    <x v="1"/>
    <x v="10"/>
    <n v="2"/>
    <n v="17.5"/>
    <x v="3"/>
    <x v="10"/>
  </r>
  <r>
    <n v="1482"/>
    <x v="1482"/>
    <x v="1480"/>
    <n v="5000"/>
    <n v="5"/>
    <x v="2"/>
    <x v="0"/>
    <s v="USD"/>
    <n v="1347004260"/>
    <x v="1482"/>
    <x v="0"/>
    <n v="1"/>
    <x v="1"/>
    <x v="10"/>
    <n v="0"/>
    <n v="5"/>
    <x v="3"/>
    <x v="10"/>
  </r>
  <r>
    <n v="1483"/>
    <x v="1483"/>
    <x v="1481"/>
    <n v="7000"/>
    <n v="50"/>
    <x v="2"/>
    <x v="0"/>
    <s v="USD"/>
    <n v="1469162275"/>
    <x v="1483"/>
    <x v="0"/>
    <n v="2"/>
    <x v="1"/>
    <x v="10"/>
    <n v="1"/>
    <n v="25"/>
    <x v="3"/>
    <x v="10"/>
  </r>
  <r>
    <n v="1484"/>
    <x v="1484"/>
    <x v="1482"/>
    <n v="2000"/>
    <n v="0"/>
    <x v="2"/>
    <x v="0"/>
    <s v="USD"/>
    <n v="1342882260"/>
    <x v="1484"/>
    <x v="0"/>
    <n v="0"/>
    <x v="1"/>
    <x v="10"/>
    <n v="0"/>
    <e v="#DIV/0!"/>
    <x v="3"/>
    <x v="10"/>
  </r>
  <r>
    <n v="1485"/>
    <x v="1485"/>
    <x v="1483"/>
    <n v="6700"/>
    <n v="150"/>
    <x v="2"/>
    <x v="0"/>
    <s v="USD"/>
    <n v="1434827173"/>
    <x v="1485"/>
    <x v="0"/>
    <n v="3"/>
    <x v="1"/>
    <x v="10"/>
    <n v="2"/>
    <n v="50"/>
    <x v="3"/>
    <x v="10"/>
  </r>
  <r>
    <n v="1486"/>
    <x v="1486"/>
    <x v="1484"/>
    <n v="20000"/>
    <n v="48"/>
    <x v="2"/>
    <x v="0"/>
    <s v="USD"/>
    <n v="1425009761"/>
    <x v="1486"/>
    <x v="0"/>
    <n v="3"/>
    <x v="1"/>
    <x v="10"/>
    <n v="0"/>
    <n v="16"/>
    <x v="3"/>
    <x v="10"/>
  </r>
  <r>
    <n v="1487"/>
    <x v="1487"/>
    <x v="1485"/>
    <n v="10000"/>
    <n v="0"/>
    <x v="2"/>
    <x v="0"/>
    <s v="USD"/>
    <n v="1470175271"/>
    <x v="1487"/>
    <x v="0"/>
    <n v="0"/>
    <x v="1"/>
    <x v="10"/>
    <n v="0"/>
    <e v="#DIV/0!"/>
    <x v="3"/>
    <x v="10"/>
  </r>
  <r>
    <n v="1488"/>
    <x v="1488"/>
    <x v="1486"/>
    <n v="15000"/>
    <n v="360"/>
    <x v="2"/>
    <x v="2"/>
    <s v="AUD"/>
    <n v="1388928660"/>
    <x v="1488"/>
    <x v="0"/>
    <n v="6"/>
    <x v="1"/>
    <x v="10"/>
    <n v="2"/>
    <n v="60"/>
    <x v="3"/>
    <x v="10"/>
  </r>
  <r>
    <n v="1489"/>
    <x v="1489"/>
    <x v="1487"/>
    <n v="5000"/>
    <n v="0"/>
    <x v="2"/>
    <x v="0"/>
    <s v="USD"/>
    <n v="1352994052"/>
    <x v="1489"/>
    <x v="0"/>
    <n v="0"/>
    <x v="1"/>
    <x v="10"/>
    <n v="0"/>
    <e v="#DIV/0!"/>
    <x v="3"/>
    <x v="10"/>
  </r>
  <r>
    <n v="1490"/>
    <x v="1490"/>
    <x v="1488"/>
    <n v="2900"/>
    <n v="895"/>
    <x v="2"/>
    <x v="0"/>
    <s v="USD"/>
    <n v="1380720474"/>
    <x v="1490"/>
    <x v="0"/>
    <n v="19"/>
    <x v="1"/>
    <x v="10"/>
    <n v="31"/>
    <n v="47.11"/>
    <x v="3"/>
    <x v="10"/>
  </r>
  <r>
    <n v="1491"/>
    <x v="1491"/>
    <x v="1489"/>
    <n v="1200"/>
    <n v="100"/>
    <x v="2"/>
    <x v="0"/>
    <s v="USD"/>
    <n v="1424014680"/>
    <x v="1491"/>
    <x v="0"/>
    <n v="1"/>
    <x v="1"/>
    <x v="10"/>
    <n v="8"/>
    <n v="100"/>
    <x v="3"/>
    <x v="10"/>
  </r>
  <r>
    <n v="1492"/>
    <x v="1492"/>
    <x v="1490"/>
    <n v="4000"/>
    <n v="30"/>
    <x v="2"/>
    <x v="0"/>
    <s v="USD"/>
    <n v="1308431646"/>
    <x v="1492"/>
    <x v="0"/>
    <n v="2"/>
    <x v="1"/>
    <x v="10"/>
    <n v="1"/>
    <n v="15"/>
    <x v="3"/>
    <x v="10"/>
  </r>
  <r>
    <n v="1493"/>
    <x v="1493"/>
    <x v="1491"/>
    <n v="2400"/>
    <n v="0"/>
    <x v="2"/>
    <x v="0"/>
    <s v="USD"/>
    <n v="1371415675"/>
    <x v="1493"/>
    <x v="0"/>
    <n v="0"/>
    <x v="1"/>
    <x v="10"/>
    <n v="0"/>
    <e v="#DIV/0!"/>
    <x v="3"/>
    <x v="10"/>
  </r>
  <r>
    <n v="1494"/>
    <x v="1494"/>
    <x v="1492"/>
    <n v="5000"/>
    <n v="445"/>
    <x v="2"/>
    <x v="0"/>
    <s v="USD"/>
    <n v="1428075480"/>
    <x v="1494"/>
    <x v="0"/>
    <n v="11"/>
    <x v="1"/>
    <x v="10"/>
    <n v="9"/>
    <n v="40.450000000000003"/>
    <x v="3"/>
    <x v="10"/>
  </r>
  <r>
    <n v="1495"/>
    <x v="1495"/>
    <x v="1493"/>
    <n v="2000"/>
    <n v="0"/>
    <x v="2"/>
    <x v="0"/>
    <s v="USD"/>
    <n v="1314471431"/>
    <x v="1495"/>
    <x v="0"/>
    <n v="0"/>
    <x v="1"/>
    <x v="10"/>
    <n v="0"/>
    <e v="#DIV/0!"/>
    <x v="3"/>
    <x v="10"/>
  </r>
  <r>
    <n v="1496"/>
    <x v="1496"/>
    <x v="1494"/>
    <n v="1500"/>
    <n v="0"/>
    <x v="2"/>
    <x v="0"/>
    <s v="USD"/>
    <n v="1410866659"/>
    <x v="1496"/>
    <x v="0"/>
    <n v="0"/>
    <x v="1"/>
    <x v="10"/>
    <n v="0"/>
    <e v="#DIV/0!"/>
    <x v="3"/>
    <x v="10"/>
  </r>
  <r>
    <n v="1497"/>
    <x v="1497"/>
    <x v="1495"/>
    <n v="15000"/>
    <n v="1"/>
    <x v="2"/>
    <x v="0"/>
    <s v="USD"/>
    <n v="1375299780"/>
    <x v="1497"/>
    <x v="0"/>
    <n v="1"/>
    <x v="1"/>
    <x v="10"/>
    <n v="0"/>
    <n v="1"/>
    <x v="3"/>
    <x v="10"/>
  </r>
  <r>
    <n v="1498"/>
    <x v="1498"/>
    <x v="1496"/>
    <n v="3000"/>
    <n v="57"/>
    <x v="2"/>
    <x v="0"/>
    <s v="USD"/>
    <n v="1409787378"/>
    <x v="1498"/>
    <x v="0"/>
    <n v="3"/>
    <x v="1"/>
    <x v="10"/>
    <n v="2"/>
    <n v="19"/>
    <x v="3"/>
    <x v="10"/>
  </r>
  <r>
    <n v="1499"/>
    <x v="1499"/>
    <x v="1497"/>
    <n v="2000"/>
    <n v="5"/>
    <x v="2"/>
    <x v="0"/>
    <s v="USD"/>
    <n v="1470355833"/>
    <x v="1499"/>
    <x v="0"/>
    <n v="1"/>
    <x v="1"/>
    <x v="10"/>
    <n v="0"/>
    <n v="5"/>
    <x v="3"/>
    <x v="10"/>
  </r>
  <r>
    <n v="1500"/>
    <x v="1500"/>
    <x v="1498"/>
    <n v="2800"/>
    <n v="701"/>
    <x v="2"/>
    <x v="0"/>
    <s v="USD"/>
    <n v="1367444557"/>
    <x v="1500"/>
    <x v="0"/>
    <n v="15"/>
    <x v="1"/>
    <x v="10"/>
    <n v="25"/>
    <n v="46.73"/>
    <x v="3"/>
    <x v="10"/>
  </r>
  <r>
    <n v="1501"/>
    <x v="1501"/>
    <x v="1499"/>
    <n v="52000"/>
    <n v="86492"/>
    <x v="0"/>
    <x v="5"/>
    <s v="CAD"/>
    <n v="1436364023"/>
    <x v="1501"/>
    <x v="1"/>
    <n v="885"/>
    <x v="0"/>
    <x v="20"/>
    <n v="166"/>
    <n v="97.73"/>
    <x v="8"/>
    <x v="20"/>
  </r>
  <r>
    <n v="1502"/>
    <x v="1502"/>
    <x v="1500"/>
    <n v="22000"/>
    <n v="22318"/>
    <x v="0"/>
    <x v="1"/>
    <s v="GBP"/>
    <n v="1458943200"/>
    <x v="1502"/>
    <x v="1"/>
    <n v="329"/>
    <x v="0"/>
    <x v="20"/>
    <n v="101"/>
    <n v="67.84"/>
    <x v="8"/>
    <x v="20"/>
  </r>
  <r>
    <n v="1503"/>
    <x v="1503"/>
    <x v="1501"/>
    <n v="3750"/>
    <n v="4045.93"/>
    <x v="0"/>
    <x v="18"/>
    <s v="EUR"/>
    <n v="1477210801"/>
    <x v="1503"/>
    <x v="1"/>
    <n v="71"/>
    <x v="0"/>
    <x v="20"/>
    <n v="108"/>
    <n v="56.98"/>
    <x v="8"/>
    <x v="20"/>
  </r>
  <r>
    <n v="1504"/>
    <x v="1504"/>
    <x v="1502"/>
    <n v="6500"/>
    <n v="18066"/>
    <x v="0"/>
    <x v="1"/>
    <s v="GBP"/>
    <n v="1402389180"/>
    <x v="1504"/>
    <x v="1"/>
    <n v="269"/>
    <x v="0"/>
    <x v="20"/>
    <n v="278"/>
    <n v="67.16"/>
    <x v="8"/>
    <x v="20"/>
  </r>
  <r>
    <n v="1505"/>
    <x v="1505"/>
    <x v="1503"/>
    <n v="16000"/>
    <n v="16573"/>
    <x v="0"/>
    <x v="12"/>
    <s v="EUR"/>
    <n v="1458676860"/>
    <x v="1505"/>
    <x v="1"/>
    <n v="345"/>
    <x v="0"/>
    <x v="20"/>
    <n v="104"/>
    <n v="48.04"/>
    <x v="8"/>
    <x v="20"/>
  </r>
  <r>
    <n v="1506"/>
    <x v="1506"/>
    <x v="1504"/>
    <n v="1500"/>
    <n v="1671"/>
    <x v="0"/>
    <x v="1"/>
    <s v="GBP"/>
    <n v="1406227904"/>
    <x v="1506"/>
    <x v="1"/>
    <n v="43"/>
    <x v="0"/>
    <x v="20"/>
    <n v="111"/>
    <n v="38.86"/>
    <x v="8"/>
    <x v="20"/>
  </r>
  <r>
    <n v="1507"/>
    <x v="1507"/>
    <x v="1505"/>
    <n v="1200"/>
    <n v="2580"/>
    <x v="0"/>
    <x v="0"/>
    <s v="USD"/>
    <n v="1273911000"/>
    <x v="1507"/>
    <x v="1"/>
    <n v="33"/>
    <x v="0"/>
    <x v="20"/>
    <n v="215"/>
    <n v="78.180000000000007"/>
    <x v="8"/>
    <x v="20"/>
  </r>
  <r>
    <n v="1508"/>
    <x v="1508"/>
    <x v="1506"/>
    <n v="18500"/>
    <n v="20491"/>
    <x v="0"/>
    <x v="0"/>
    <s v="USD"/>
    <n v="1403880281"/>
    <x v="1508"/>
    <x v="1"/>
    <n v="211"/>
    <x v="0"/>
    <x v="20"/>
    <n v="111"/>
    <n v="97.11"/>
    <x v="8"/>
    <x v="20"/>
  </r>
  <r>
    <n v="1509"/>
    <x v="1509"/>
    <x v="1507"/>
    <n v="17500"/>
    <n v="21637.22"/>
    <x v="0"/>
    <x v="12"/>
    <s v="EUR"/>
    <n v="1487113140"/>
    <x v="1509"/>
    <x v="1"/>
    <n v="196"/>
    <x v="0"/>
    <x v="20"/>
    <n v="124"/>
    <n v="110.39"/>
    <x v="8"/>
    <x v="20"/>
  </r>
  <r>
    <n v="1510"/>
    <x v="1510"/>
    <x v="1508"/>
    <n v="16000"/>
    <n v="16165.6"/>
    <x v="0"/>
    <x v="1"/>
    <s v="GBP"/>
    <n v="1405761278"/>
    <x v="1510"/>
    <x v="1"/>
    <n v="405"/>
    <x v="0"/>
    <x v="20"/>
    <n v="101"/>
    <n v="39.92"/>
    <x v="8"/>
    <x v="20"/>
  </r>
  <r>
    <n v="1511"/>
    <x v="1511"/>
    <x v="1509"/>
    <n v="14000"/>
    <n v="15651"/>
    <x v="0"/>
    <x v="0"/>
    <s v="USD"/>
    <n v="1447858804"/>
    <x v="1511"/>
    <x v="1"/>
    <n v="206"/>
    <x v="0"/>
    <x v="20"/>
    <n v="112"/>
    <n v="75.98"/>
    <x v="8"/>
    <x v="20"/>
  </r>
  <r>
    <n v="1512"/>
    <x v="1512"/>
    <x v="1510"/>
    <n v="3500"/>
    <n v="19557"/>
    <x v="0"/>
    <x v="0"/>
    <s v="USD"/>
    <n v="1486311939"/>
    <x v="1512"/>
    <x v="1"/>
    <n v="335"/>
    <x v="0"/>
    <x v="20"/>
    <n v="559"/>
    <n v="58.38"/>
    <x v="8"/>
    <x v="20"/>
  </r>
  <r>
    <n v="1513"/>
    <x v="1513"/>
    <x v="1511"/>
    <n v="8000"/>
    <n v="12001.5"/>
    <x v="0"/>
    <x v="1"/>
    <s v="GBP"/>
    <n v="1405523866"/>
    <x v="1513"/>
    <x v="1"/>
    <n v="215"/>
    <x v="0"/>
    <x v="20"/>
    <n v="150"/>
    <n v="55.82"/>
    <x v="8"/>
    <x v="20"/>
  </r>
  <r>
    <n v="1514"/>
    <x v="1514"/>
    <x v="1512"/>
    <n v="25000"/>
    <n v="26619"/>
    <x v="0"/>
    <x v="0"/>
    <s v="USD"/>
    <n v="1443363640"/>
    <x v="1514"/>
    <x v="1"/>
    <n v="176"/>
    <x v="0"/>
    <x v="20"/>
    <n v="106"/>
    <n v="151.24"/>
    <x v="8"/>
    <x v="20"/>
  </r>
  <r>
    <n v="1515"/>
    <x v="1515"/>
    <x v="1513"/>
    <n v="300000"/>
    <n v="471567"/>
    <x v="0"/>
    <x v="10"/>
    <s v="NOK"/>
    <n v="1458104697"/>
    <x v="1515"/>
    <x v="1"/>
    <n v="555"/>
    <x v="0"/>
    <x v="20"/>
    <n v="157"/>
    <n v="849.67"/>
    <x v="8"/>
    <x v="20"/>
  </r>
  <r>
    <n v="1516"/>
    <x v="1516"/>
    <x v="1514"/>
    <n v="17000"/>
    <n v="18472"/>
    <x v="0"/>
    <x v="0"/>
    <s v="USD"/>
    <n v="1475762400"/>
    <x v="1516"/>
    <x v="1"/>
    <n v="116"/>
    <x v="0"/>
    <x v="20"/>
    <n v="109"/>
    <n v="159.24"/>
    <x v="8"/>
    <x v="20"/>
  </r>
  <r>
    <n v="1517"/>
    <x v="1517"/>
    <x v="1515"/>
    <n v="15000"/>
    <n v="24297"/>
    <x v="0"/>
    <x v="0"/>
    <s v="USD"/>
    <n v="1417845600"/>
    <x v="1517"/>
    <x v="1"/>
    <n v="615"/>
    <x v="0"/>
    <x v="20"/>
    <n v="162"/>
    <n v="39.51"/>
    <x v="8"/>
    <x v="20"/>
  </r>
  <r>
    <n v="1518"/>
    <x v="1518"/>
    <x v="1516"/>
    <n v="15000"/>
    <n v="30805"/>
    <x v="0"/>
    <x v="0"/>
    <s v="USD"/>
    <n v="1401565252"/>
    <x v="1518"/>
    <x v="1"/>
    <n v="236"/>
    <x v="0"/>
    <x v="20"/>
    <n v="205"/>
    <n v="130.53"/>
    <x v="8"/>
    <x v="20"/>
  </r>
  <r>
    <n v="1519"/>
    <x v="1519"/>
    <x v="1517"/>
    <n v="9000"/>
    <n v="9302.75"/>
    <x v="0"/>
    <x v="0"/>
    <s v="USD"/>
    <n v="1403301540"/>
    <x v="1519"/>
    <x v="1"/>
    <n v="145"/>
    <x v="0"/>
    <x v="20"/>
    <n v="103"/>
    <n v="64.16"/>
    <x v="8"/>
    <x v="20"/>
  </r>
  <r>
    <n v="1520"/>
    <x v="1520"/>
    <x v="1518"/>
    <n v="18000"/>
    <n v="18625"/>
    <x v="0"/>
    <x v="0"/>
    <s v="USD"/>
    <n v="1418961600"/>
    <x v="1520"/>
    <x v="1"/>
    <n v="167"/>
    <x v="0"/>
    <x v="20"/>
    <n v="103"/>
    <n v="111.53"/>
    <x v="8"/>
    <x v="20"/>
  </r>
  <r>
    <n v="1521"/>
    <x v="1521"/>
    <x v="1519"/>
    <n v="37500"/>
    <n v="40055"/>
    <x v="0"/>
    <x v="0"/>
    <s v="USD"/>
    <n v="1465272091"/>
    <x v="1521"/>
    <x v="1"/>
    <n v="235"/>
    <x v="0"/>
    <x v="20"/>
    <n v="107"/>
    <n v="170.45"/>
    <x v="8"/>
    <x v="20"/>
  </r>
  <r>
    <n v="1522"/>
    <x v="1522"/>
    <x v="1520"/>
    <n v="43500"/>
    <n v="60450.1"/>
    <x v="0"/>
    <x v="0"/>
    <s v="USD"/>
    <n v="1413575739"/>
    <x v="1522"/>
    <x v="1"/>
    <n v="452"/>
    <x v="0"/>
    <x v="20"/>
    <n v="139"/>
    <n v="133.74"/>
    <x v="8"/>
    <x v="20"/>
  </r>
  <r>
    <n v="1523"/>
    <x v="1523"/>
    <x v="1521"/>
    <n v="18500"/>
    <n v="23096"/>
    <x v="0"/>
    <x v="0"/>
    <s v="USD"/>
    <n v="1419292800"/>
    <x v="1523"/>
    <x v="1"/>
    <n v="241"/>
    <x v="0"/>
    <x v="20"/>
    <n v="125"/>
    <n v="95.83"/>
    <x v="8"/>
    <x v="20"/>
  </r>
  <r>
    <n v="1524"/>
    <x v="1524"/>
    <x v="1522"/>
    <n v="3000"/>
    <n v="6210"/>
    <x v="0"/>
    <x v="11"/>
    <s v="SEK"/>
    <n v="1487592090"/>
    <x v="1524"/>
    <x v="1"/>
    <n v="28"/>
    <x v="0"/>
    <x v="20"/>
    <n v="207"/>
    <n v="221.79"/>
    <x v="8"/>
    <x v="20"/>
  </r>
  <r>
    <n v="1525"/>
    <x v="1525"/>
    <x v="1523"/>
    <n v="2600"/>
    <n v="4524.1499999999996"/>
    <x v="0"/>
    <x v="0"/>
    <s v="USD"/>
    <n v="1471539138"/>
    <x v="1525"/>
    <x v="1"/>
    <n v="140"/>
    <x v="0"/>
    <x v="20"/>
    <n v="174"/>
    <n v="32.32"/>
    <x v="8"/>
    <x v="20"/>
  </r>
  <r>
    <n v="1526"/>
    <x v="1526"/>
    <x v="1524"/>
    <n v="23000"/>
    <n v="27675"/>
    <x v="0"/>
    <x v="0"/>
    <s v="USD"/>
    <n v="1453185447"/>
    <x v="1526"/>
    <x v="1"/>
    <n v="280"/>
    <x v="0"/>
    <x v="20"/>
    <n v="120"/>
    <n v="98.84"/>
    <x v="8"/>
    <x v="20"/>
  </r>
  <r>
    <n v="1527"/>
    <x v="1527"/>
    <x v="1525"/>
    <n v="3500"/>
    <n v="3865.55"/>
    <x v="0"/>
    <x v="0"/>
    <s v="USD"/>
    <n v="1489497886"/>
    <x v="1527"/>
    <x v="1"/>
    <n v="70"/>
    <x v="0"/>
    <x v="20"/>
    <n v="110"/>
    <n v="55.22"/>
    <x v="8"/>
    <x v="20"/>
  </r>
  <r>
    <n v="1528"/>
    <x v="1528"/>
    <x v="1526"/>
    <n v="3000"/>
    <n v="8447"/>
    <x v="0"/>
    <x v="0"/>
    <s v="USD"/>
    <n v="1485907200"/>
    <x v="1528"/>
    <x v="1"/>
    <n v="160"/>
    <x v="0"/>
    <x v="20"/>
    <n v="282"/>
    <n v="52.79"/>
    <x v="8"/>
    <x v="20"/>
  </r>
  <r>
    <n v="1529"/>
    <x v="1529"/>
    <x v="1527"/>
    <n v="19000"/>
    <n v="19129"/>
    <x v="0"/>
    <x v="0"/>
    <s v="USD"/>
    <n v="1426773920"/>
    <x v="1529"/>
    <x v="1"/>
    <n v="141"/>
    <x v="0"/>
    <x v="20"/>
    <n v="101"/>
    <n v="135.66999999999999"/>
    <x v="8"/>
    <x v="20"/>
  </r>
  <r>
    <n v="1530"/>
    <x v="1530"/>
    <x v="1528"/>
    <n v="35000"/>
    <n v="47189"/>
    <x v="0"/>
    <x v="0"/>
    <s v="USD"/>
    <n v="1445624695"/>
    <x v="1530"/>
    <x v="1"/>
    <n v="874"/>
    <x v="0"/>
    <x v="20"/>
    <n v="135"/>
    <n v="53.99"/>
    <x v="8"/>
    <x v="20"/>
  </r>
  <r>
    <n v="1531"/>
    <x v="1531"/>
    <x v="1529"/>
    <n v="2350"/>
    <n v="4135"/>
    <x v="0"/>
    <x v="0"/>
    <s v="USD"/>
    <n v="1417402800"/>
    <x v="1531"/>
    <x v="1"/>
    <n v="73"/>
    <x v="0"/>
    <x v="20"/>
    <n v="176"/>
    <n v="56.64"/>
    <x v="8"/>
    <x v="20"/>
  </r>
  <r>
    <n v="1532"/>
    <x v="1532"/>
    <x v="1530"/>
    <n v="5000"/>
    <n v="24201"/>
    <x v="0"/>
    <x v="2"/>
    <s v="AUD"/>
    <n v="1455548400"/>
    <x v="1532"/>
    <x v="1"/>
    <n v="294"/>
    <x v="0"/>
    <x v="20"/>
    <n v="484"/>
    <n v="82.32"/>
    <x v="8"/>
    <x v="20"/>
  </r>
  <r>
    <n v="1533"/>
    <x v="1533"/>
    <x v="1531"/>
    <n v="45000"/>
    <n v="65313"/>
    <x v="0"/>
    <x v="0"/>
    <s v="USD"/>
    <n v="1462161540"/>
    <x v="1533"/>
    <x v="1"/>
    <n v="740"/>
    <x v="0"/>
    <x v="20"/>
    <n v="145"/>
    <n v="88.26"/>
    <x v="8"/>
    <x v="20"/>
  </r>
  <r>
    <n v="1534"/>
    <x v="1534"/>
    <x v="1532"/>
    <n v="7500"/>
    <n v="31330"/>
    <x v="0"/>
    <x v="0"/>
    <s v="USD"/>
    <n v="1441383062"/>
    <x v="1534"/>
    <x v="1"/>
    <n v="369"/>
    <x v="0"/>
    <x v="20"/>
    <n v="418"/>
    <n v="84.91"/>
    <x v="8"/>
    <x v="20"/>
  </r>
  <r>
    <n v="1535"/>
    <x v="1535"/>
    <x v="1533"/>
    <n v="4000"/>
    <n v="5297"/>
    <x v="0"/>
    <x v="0"/>
    <s v="USD"/>
    <n v="1464040800"/>
    <x v="1535"/>
    <x v="1"/>
    <n v="110"/>
    <x v="0"/>
    <x v="20"/>
    <n v="132"/>
    <n v="48.15"/>
    <x v="8"/>
    <x v="20"/>
  </r>
  <r>
    <n v="1536"/>
    <x v="1536"/>
    <x v="1534"/>
    <n v="12000"/>
    <n v="30037.01"/>
    <x v="0"/>
    <x v="0"/>
    <s v="USD"/>
    <n v="1440702910"/>
    <x v="1536"/>
    <x v="1"/>
    <n v="455"/>
    <x v="0"/>
    <x v="20"/>
    <n v="250"/>
    <n v="66.02"/>
    <x v="8"/>
    <x v="20"/>
  </r>
  <r>
    <n v="1537"/>
    <x v="1537"/>
    <x v="1535"/>
    <n v="12000"/>
    <n v="21588"/>
    <x v="0"/>
    <x v="12"/>
    <s v="EUR"/>
    <n v="1470506400"/>
    <x v="1537"/>
    <x v="1"/>
    <n v="224"/>
    <x v="0"/>
    <x v="20"/>
    <n v="180"/>
    <n v="96.38"/>
    <x v="8"/>
    <x v="20"/>
  </r>
  <r>
    <n v="1538"/>
    <x v="1538"/>
    <x v="1536"/>
    <n v="7000"/>
    <n v="7184"/>
    <x v="0"/>
    <x v="0"/>
    <s v="USD"/>
    <n v="1421952370"/>
    <x v="1538"/>
    <x v="1"/>
    <n v="46"/>
    <x v="0"/>
    <x v="20"/>
    <n v="103"/>
    <n v="156.16999999999999"/>
    <x v="8"/>
    <x v="20"/>
  </r>
  <r>
    <n v="1539"/>
    <x v="1539"/>
    <x v="1537"/>
    <n v="20000"/>
    <n v="27197.22"/>
    <x v="0"/>
    <x v="0"/>
    <s v="USD"/>
    <n v="1483481019"/>
    <x v="1539"/>
    <x v="0"/>
    <n v="284"/>
    <x v="0"/>
    <x v="20"/>
    <n v="136"/>
    <n v="95.76"/>
    <x v="8"/>
    <x v="20"/>
  </r>
  <r>
    <n v="1540"/>
    <x v="1540"/>
    <x v="1538"/>
    <n v="15000"/>
    <n v="17680"/>
    <x v="0"/>
    <x v="0"/>
    <s v="USD"/>
    <n v="1416964500"/>
    <x v="1540"/>
    <x v="1"/>
    <n v="98"/>
    <x v="0"/>
    <x v="20"/>
    <n v="118"/>
    <n v="180.41"/>
    <x v="8"/>
    <x v="20"/>
  </r>
  <r>
    <n v="1541"/>
    <x v="1541"/>
    <x v="1539"/>
    <n v="18000"/>
    <n v="6"/>
    <x v="2"/>
    <x v="0"/>
    <s v="USD"/>
    <n v="1420045538"/>
    <x v="1541"/>
    <x v="0"/>
    <n v="2"/>
    <x v="1"/>
    <x v="24"/>
    <n v="0"/>
    <n v="3"/>
    <x v="8"/>
    <x v="24"/>
  </r>
  <r>
    <n v="1542"/>
    <x v="1542"/>
    <x v="1540"/>
    <n v="500"/>
    <n v="20"/>
    <x v="2"/>
    <x v="5"/>
    <s v="CAD"/>
    <n v="1435708500"/>
    <x v="1542"/>
    <x v="0"/>
    <n v="1"/>
    <x v="1"/>
    <x v="24"/>
    <n v="4"/>
    <n v="20"/>
    <x v="8"/>
    <x v="24"/>
  </r>
  <r>
    <n v="1543"/>
    <x v="1543"/>
    <x v="1541"/>
    <n v="2250"/>
    <n v="10"/>
    <x v="2"/>
    <x v="0"/>
    <s v="USD"/>
    <n v="1416662034"/>
    <x v="1543"/>
    <x v="0"/>
    <n v="1"/>
    <x v="1"/>
    <x v="24"/>
    <n v="0"/>
    <n v="10"/>
    <x v="8"/>
    <x v="24"/>
  </r>
  <r>
    <n v="1544"/>
    <x v="1544"/>
    <x v="1542"/>
    <n v="1000"/>
    <n v="0"/>
    <x v="2"/>
    <x v="0"/>
    <s v="USD"/>
    <n v="1427847480"/>
    <x v="1544"/>
    <x v="0"/>
    <n v="0"/>
    <x v="1"/>
    <x v="24"/>
    <n v="0"/>
    <e v="#DIV/0!"/>
    <x v="8"/>
    <x v="24"/>
  </r>
  <r>
    <n v="1545"/>
    <x v="1545"/>
    <x v="1543"/>
    <n v="3000"/>
    <n v="1"/>
    <x v="2"/>
    <x v="0"/>
    <s v="USD"/>
    <n v="1425330960"/>
    <x v="1545"/>
    <x v="0"/>
    <n v="1"/>
    <x v="1"/>
    <x v="24"/>
    <n v="0"/>
    <n v="1"/>
    <x v="8"/>
    <x v="24"/>
  </r>
  <r>
    <n v="1546"/>
    <x v="1546"/>
    <x v="1544"/>
    <n v="1000"/>
    <n v="289"/>
    <x v="2"/>
    <x v="1"/>
    <s v="GBP"/>
    <n v="1410930399"/>
    <x v="1546"/>
    <x v="0"/>
    <n v="11"/>
    <x v="1"/>
    <x v="24"/>
    <n v="29"/>
    <n v="26.27"/>
    <x v="8"/>
    <x v="24"/>
  </r>
  <r>
    <n v="1547"/>
    <x v="1547"/>
    <x v="1545"/>
    <n v="20"/>
    <n v="0"/>
    <x v="2"/>
    <x v="0"/>
    <s v="USD"/>
    <n v="1487844882"/>
    <x v="1547"/>
    <x v="0"/>
    <n v="0"/>
    <x v="1"/>
    <x v="24"/>
    <n v="0"/>
    <e v="#DIV/0!"/>
    <x v="8"/>
    <x v="24"/>
  </r>
  <r>
    <n v="1548"/>
    <x v="1548"/>
    <x v="1546"/>
    <n v="700"/>
    <n v="60"/>
    <x v="2"/>
    <x v="0"/>
    <s v="USD"/>
    <n v="1447020620"/>
    <x v="1548"/>
    <x v="0"/>
    <n v="1"/>
    <x v="1"/>
    <x v="24"/>
    <n v="9"/>
    <n v="60"/>
    <x v="8"/>
    <x v="24"/>
  </r>
  <r>
    <n v="1549"/>
    <x v="1549"/>
    <x v="1547"/>
    <n v="500"/>
    <n v="170"/>
    <x v="2"/>
    <x v="0"/>
    <s v="USD"/>
    <n v="1446524159"/>
    <x v="1549"/>
    <x v="0"/>
    <n v="6"/>
    <x v="1"/>
    <x v="24"/>
    <n v="34"/>
    <n v="28.33"/>
    <x v="8"/>
    <x v="24"/>
  </r>
  <r>
    <n v="1550"/>
    <x v="1550"/>
    <x v="1548"/>
    <n v="750"/>
    <n v="101"/>
    <x v="2"/>
    <x v="1"/>
    <s v="GBP"/>
    <n v="1463050034"/>
    <x v="1550"/>
    <x v="0"/>
    <n v="7"/>
    <x v="1"/>
    <x v="24"/>
    <n v="13"/>
    <n v="14.43"/>
    <x v="8"/>
    <x v="24"/>
  </r>
  <r>
    <n v="1551"/>
    <x v="1551"/>
    <x v="1549"/>
    <n v="3500"/>
    <n v="0"/>
    <x v="2"/>
    <x v="0"/>
    <s v="USD"/>
    <n v="1432756039"/>
    <x v="1551"/>
    <x v="0"/>
    <n v="0"/>
    <x v="1"/>
    <x v="24"/>
    <n v="0"/>
    <e v="#DIV/0!"/>
    <x v="8"/>
    <x v="24"/>
  </r>
  <r>
    <n v="1552"/>
    <x v="1552"/>
    <x v="1550"/>
    <n v="4300"/>
    <n v="2115"/>
    <x v="2"/>
    <x v="0"/>
    <s v="USD"/>
    <n v="1412135940"/>
    <x v="1552"/>
    <x v="0"/>
    <n v="16"/>
    <x v="1"/>
    <x v="24"/>
    <n v="49"/>
    <n v="132.19"/>
    <x v="8"/>
    <x v="24"/>
  </r>
  <r>
    <n v="1553"/>
    <x v="1553"/>
    <x v="1551"/>
    <n v="6000"/>
    <n v="0"/>
    <x v="2"/>
    <x v="0"/>
    <s v="USD"/>
    <n v="1441176447"/>
    <x v="1553"/>
    <x v="0"/>
    <n v="0"/>
    <x v="1"/>
    <x v="24"/>
    <n v="0"/>
    <e v="#DIV/0!"/>
    <x v="8"/>
    <x v="24"/>
  </r>
  <r>
    <n v="1554"/>
    <x v="1554"/>
    <x v="1552"/>
    <n v="20000"/>
    <n v="0"/>
    <x v="2"/>
    <x v="2"/>
    <s v="AUD"/>
    <n v="1438495390"/>
    <x v="1554"/>
    <x v="0"/>
    <n v="0"/>
    <x v="1"/>
    <x v="24"/>
    <n v="0"/>
    <e v="#DIV/0!"/>
    <x v="8"/>
    <x v="24"/>
  </r>
  <r>
    <n v="1555"/>
    <x v="1555"/>
    <x v="1553"/>
    <n v="750"/>
    <n v="0"/>
    <x v="2"/>
    <x v="0"/>
    <s v="USD"/>
    <n v="1442509200"/>
    <x v="1555"/>
    <x v="0"/>
    <n v="0"/>
    <x v="1"/>
    <x v="24"/>
    <n v="0"/>
    <e v="#DIV/0!"/>
    <x v="8"/>
    <x v="24"/>
  </r>
  <r>
    <n v="1556"/>
    <x v="1556"/>
    <x v="1554"/>
    <n v="1500"/>
    <n v="677"/>
    <x v="2"/>
    <x v="5"/>
    <s v="CAD"/>
    <n v="1467603624"/>
    <x v="1556"/>
    <x v="0"/>
    <n v="12"/>
    <x v="1"/>
    <x v="24"/>
    <n v="45"/>
    <n v="56.42"/>
    <x v="8"/>
    <x v="24"/>
  </r>
  <r>
    <n v="1557"/>
    <x v="1557"/>
    <x v="1555"/>
    <n v="2500"/>
    <n v="100"/>
    <x v="2"/>
    <x v="0"/>
    <s v="USD"/>
    <n v="1411227633"/>
    <x v="1557"/>
    <x v="0"/>
    <n v="1"/>
    <x v="1"/>
    <x v="24"/>
    <n v="4"/>
    <n v="100"/>
    <x v="8"/>
    <x v="24"/>
  </r>
  <r>
    <n v="1558"/>
    <x v="1558"/>
    <x v="1556"/>
    <n v="750"/>
    <n v="35"/>
    <x v="2"/>
    <x v="1"/>
    <s v="GBP"/>
    <n v="1440763920"/>
    <x v="1558"/>
    <x v="0"/>
    <n v="3"/>
    <x v="1"/>
    <x v="24"/>
    <n v="5"/>
    <n v="11.67"/>
    <x v="8"/>
    <x v="24"/>
  </r>
  <r>
    <n v="1559"/>
    <x v="1559"/>
    <x v="1557"/>
    <n v="15000"/>
    <n v="50"/>
    <x v="2"/>
    <x v="0"/>
    <s v="USD"/>
    <n v="1430270199"/>
    <x v="1559"/>
    <x v="0"/>
    <n v="1"/>
    <x v="1"/>
    <x v="24"/>
    <n v="0"/>
    <n v="50"/>
    <x v="8"/>
    <x v="24"/>
  </r>
  <r>
    <n v="1560"/>
    <x v="1560"/>
    <x v="1558"/>
    <n v="2500"/>
    <n v="94"/>
    <x v="2"/>
    <x v="0"/>
    <s v="USD"/>
    <n v="1415842193"/>
    <x v="1560"/>
    <x v="0"/>
    <n v="4"/>
    <x v="1"/>
    <x v="24"/>
    <n v="4"/>
    <n v="23.5"/>
    <x v="8"/>
    <x v="24"/>
  </r>
  <r>
    <n v="1561"/>
    <x v="1561"/>
    <x v="1559"/>
    <n v="10000"/>
    <n v="67"/>
    <x v="1"/>
    <x v="0"/>
    <s v="USD"/>
    <n v="1383789603"/>
    <x v="1561"/>
    <x v="0"/>
    <n v="1"/>
    <x v="1"/>
    <x v="25"/>
    <n v="1"/>
    <n v="67"/>
    <x v="3"/>
    <x v="25"/>
  </r>
  <r>
    <n v="1562"/>
    <x v="1562"/>
    <x v="1560"/>
    <n v="4000"/>
    <n v="0"/>
    <x v="1"/>
    <x v="0"/>
    <s v="USD"/>
    <n v="1259715000"/>
    <x v="1562"/>
    <x v="0"/>
    <n v="0"/>
    <x v="1"/>
    <x v="25"/>
    <n v="0"/>
    <e v="#DIV/0!"/>
    <x v="3"/>
    <x v="25"/>
  </r>
  <r>
    <n v="1563"/>
    <x v="1563"/>
    <x v="1561"/>
    <n v="6000"/>
    <n v="85"/>
    <x v="1"/>
    <x v="1"/>
    <s v="GBP"/>
    <n v="1394815751"/>
    <x v="1563"/>
    <x v="0"/>
    <n v="2"/>
    <x v="1"/>
    <x v="25"/>
    <n v="1"/>
    <n v="42.5"/>
    <x v="3"/>
    <x v="25"/>
  </r>
  <r>
    <n v="1564"/>
    <x v="1564"/>
    <x v="1562"/>
    <n v="10000"/>
    <n v="10"/>
    <x v="1"/>
    <x v="0"/>
    <s v="USD"/>
    <n v="1432843500"/>
    <x v="1564"/>
    <x v="0"/>
    <n v="1"/>
    <x v="1"/>
    <x v="25"/>
    <n v="0"/>
    <n v="10"/>
    <x v="3"/>
    <x v="25"/>
  </r>
  <r>
    <n v="1565"/>
    <x v="1565"/>
    <x v="1563"/>
    <n v="4000"/>
    <n v="100"/>
    <x v="1"/>
    <x v="0"/>
    <s v="USD"/>
    <n v="1307554261"/>
    <x v="1565"/>
    <x v="0"/>
    <n v="1"/>
    <x v="1"/>
    <x v="25"/>
    <n v="3"/>
    <n v="100"/>
    <x v="3"/>
    <x v="25"/>
  </r>
  <r>
    <n v="1566"/>
    <x v="1566"/>
    <x v="1564"/>
    <n v="30000"/>
    <n v="6375"/>
    <x v="1"/>
    <x v="0"/>
    <s v="USD"/>
    <n v="1469656800"/>
    <x v="1566"/>
    <x v="0"/>
    <n v="59"/>
    <x v="1"/>
    <x v="25"/>
    <n v="21"/>
    <n v="108.05"/>
    <x v="3"/>
    <x v="25"/>
  </r>
  <r>
    <n v="1567"/>
    <x v="1567"/>
    <x v="1565"/>
    <n v="8500"/>
    <n v="350"/>
    <x v="1"/>
    <x v="0"/>
    <s v="USD"/>
    <n v="1392595200"/>
    <x v="1567"/>
    <x v="0"/>
    <n v="13"/>
    <x v="1"/>
    <x v="25"/>
    <n v="4"/>
    <n v="26.92"/>
    <x v="3"/>
    <x v="25"/>
  </r>
  <r>
    <n v="1568"/>
    <x v="1568"/>
    <x v="1566"/>
    <n v="25000"/>
    <n v="3410"/>
    <x v="1"/>
    <x v="0"/>
    <s v="USD"/>
    <n v="1419384585"/>
    <x v="1568"/>
    <x v="0"/>
    <n v="22"/>
    <x v="1"/>
    <x v="25"/>
    <n v="14"/>
    <n v="155"/>
    <x v="3"/>
    <x v="25"/>
  </r>
  <r>
    <n v="1569"/>
    <x v="1569"/>
    <x v="1567"/>
    <n v="30000"/>
    <n v="0"/>
    <x v="1"/>
    <x v="0"/>
    <s v="USD"/>
    <n v="1369498714"/>
    <x v="1569"/>
    <x v="0"/>
    <n v="0"/>
    <x v="1"/>
    <x v="25"/>
    <n v="0"/>
    <e v="#DIV/0!"/>
    <x v="3"/>
    <x v="25"/>
  </r>
  <r>
    <n v="1570"/>
    <x v="1570"/>
    <x v="1568"/>
    <n v="6000"/>
    <n v="2484"/>
    <x v="1"/>
    <x v="0"/>
    <s v="USD"/>
    <n v="1460140282"/>
    <x v="1570"/>
    <x v="0"/>
    <n v="52"/>
    <x v="1"/>
    <x v="25"/>
    <n v="41"/>
    <n v="47.77"/>
    <x v="3"/>
    <x v="25"/>
  </r>
  <r>
    <n v="1571"/>
    <x v="1571"/>
    <x v="1569"/>
    <n v="12100"/>
    <n v="80"/>
    <x v="1"/>
    <x v="1"/>
    <s v="GBP"/>
    <n v="1434738483"/>
    <x v="1571"/>
    <x v="0"/>
    <n v="4"/>
    <x v="1"/>
    <x v="25"/>
    <n v="1"/>
    <n v="20"/>
    <x v="3"/>
    <x v="25"/>
  </r>
  <r>
    <n v="1572"/>
    <x v="1572"/>
    <x v="1570"/>
    <n v="2500"/>
    <n v="125"/>
    <x v="1"/>
    <x v="1"/>
    <s v="GBP"/>
    <n v="1456703940"/>
    <x v="1572"/>
    <x v="0"/>
    <n v="3"/>
    <x v="1"/>
    <x v="25"/>
    <n v="5"/>
    <n v="41.67"/>
    <x v="3"/>
    <x v="25"/>
  </r>
  <r>
    <n v="1573"/>
    <x v="1573"/>
    <x v="1571"/>
    <n v="9000"/>
    <n v="223"/>
    <x v="1"/>
    <x v="5"/>
    <s v="CAD"/>
    <n v="1491019140"/>
    <x v="1573"/>
    <x v="0"/>
    <n v="3"/>
    <x v="1"/>
    <x v="25"/>
    <n v="2"/>
    <n v="74.33"/>
    <x v="3"/>
    <x v="25"/>
  </r>
  <r>
    <n v="1574"/>
    <x v="1574"/>
    <x v="1572"/>
    <n v="10000"/>
    <n v="506"/>
    <x v="1"/>
    <x v="0"/>
    <s v="USD"/>
    <n v="1424211329"/>
    <x v="1574"/>
    <x v="0"/>
    <n v="6"/>
    <x v="1"/>
    <x v="25"/>
    <n v="5"/>
    <n v="84.33"/>
    <x v="3"/>
    <x v="25"/>
  </r>
  <r>
    <n v="1575"/>
    <x v="1575"/>
    <x v="1573"/>
    <n v="10000"/>
    <n v="2291"/>
    <x v="1"/>
    <x v="0"/>
    <s v="USD"/>
    <n v="1404909296"/>
    <x v="1575"/>
    <x v="0"/>
    <n v="35"/>
    <x v="1"/>
    <x v="25"/>
    <n v="23"/>
    <n v="65.459999999999994"/>
    <x v="3"/>
    <x v="25"/>
  </r>
  <r>
    <n v="1576"/>
    <x v="1576"/>
    <x v="1574"/>
    <n v="5000"/>
    <n v="650"/>
    <x v="1"/>
    <x v="0"/>
    <s v="USD"/>
    <n v="1435698368"/>
    <x v="1576"/>
    <x v="0"/>
    <n v="10"/>
    <x v="1"/>
    <x v="25"/>
    <n v="13"/>
    <n v="65"/>
    <x v="3"/>
    <x v="25"/>
  </r>
  <r>
    <n v="1577"/>
    <x v="1577"/>
    <x v="1575"/>
    <n v="10000"/>
    <n v="55"/>
    <x v="1"/>
    <x v="0"/>
    <s v="USD"/>
    <n v="1343161248"/>
    <x v="1577"/>
    <x v="0"/>
    <n v="2"/>
    <x v="1"/>
    <x v="25"/>
    <n v="1"/>
    <n v="27.5"/>
    <x v="3"/>
    <x v="25"/>
  </r>
  <r>
    <n v="1578"/>
    <x v="1578"/>
    <x v="1576"/>
    <n v="1897"/>
    <n v="205"/>
    <x v="1"/>
    <x v="0"/>
    <s v="USD"/>
    <n v="1283392800"/>
    <x v="1578"/>
    <x v="0"/>
    <n v="4"/>
    <x v="1"/>
    <x v="25"/>
    <n v="11"/>
    <n v="51.25"/>
    <x v="3"/>
    <x v="25"/>
  </r>
  <r>
    <n v="1579"/>
    <x v="1579"/>
    <x v="1577"/>
    <n v="3333"/>
    <n v="28"/>
    <x v="1"/>
    <x v="0"/>
    <s v="USD"/>
    <n v="1377734091"/>
    <x v="1579"/>
    <x v="0"/>
    <n v="2"/>
    <x v="1"/>
    <x v="25"/>
    <n v="1"/>
    <n v="14"/>
    <x v="3"/>
    <x v="25"/>
  </r>
  <r>
    <n v="1580"/>
    <x v="1580"/>
    <x v="1578"/>
    <n v="1750"/>
    <n v="0"/>
    <x v="1"/>
    <x v="0"/>
    <s v="USD"/>
    <n v="1337562726"/>
    <x v="1580"/>
    <x v="0"/>
    <n v="0"/>
    <x v="1"/>
    <x v="25"/>
    <n v="0"/>
    <e v="#DIV/0!"/>
    <x v="3"/>
    <x v="25"/>
  </r>
  <r>
    <n v="1581"/>
    <x v="1581"/>
    <x v="1579"/>
    <n v="1000"/>
    <n v="5"/>
    <x v="2"/>
    <x v="1"/>
    <s v="GBP"/>
    <n v="1450521990"/>
    <x v="1581"/>
    <x v="0"/>
    <n v="1"/>
    <x v="1"/>
    <x v="26"/>
    <n v="1"/>
    <n v="5"/>
    <x v="8"/>
    <x v="26"/>
  </r>
  <r>
    <n v="1582"/>
    <x v="1582"/>
    <x v="1580"/>
    <n v="1000"/>
    <n v="93"/>
    <x v="2"/>
    <x v="0"/>
    <s v="USD"/>
    <n v="1445894400"/>
    <x v="1582"/>
    <x v="0"/>
    <n v="3"/>
    <x v="1"/>
    <x v="26"/>
    <n v="9"/>
    <n v="31"/>
    <x v="8"/>
    <x v="26"/>
  </r>
  <r>
    <n v="1583"/>
    <x v="1583"/>
    <x v="1581"/>
    <n v="20000"/>
    <n v="15"/>
    <x v="2"/>
    <x v="1"/>
    <s v="GBP"/>
    <n v="1411681391"/>
    <x v="1583"/>
    <x v="0"/>
    <n v="1"/>
    <x v="1"/>
    <x v="26"/>
    <n v="0"/>
    <n v="15"/>
    <x v="8"/>
    <x v="26"/>
  </r>
  <r>
    <n v="1584"/>
    <x v="1584"/>
    <x v="1582"/>
    <n v="1200"/>
    <n v="0"/>
    <x v="2"/>
    <x v="0"/>
    <s v="USD"/>
    <n v="1401464101"/>
    <x v="1584"/>
    <x v="0"/>
    <n v="0"/>
    <x v="1"/>
    <x v="26"/>
    <n v="0"/>
    <e v="#DIV/0!"/>
    <x v="8"/>
    <x v="26"/>
  </r>
  <r>
    <n v="1585"/>
    <x v="1585"/>
    <x v="1583"/>
    <n v="2000"/>
    <n v="1580"/>
    <x v="2"/>
    <x v="5"/>
    <s v="CAD"/>
    <n v="1482663600"/>
    <x v="1585"/>
    <x v="0"/>
    <n v="12"/>
    <x v="1"/>
    <x v="26"/>
    <n v="79"/>
    <n v="131.66999999999999"/>
    <x v="8"/>
    <x v="26"/>
  </r>
  <r>
    <n v="1586"/>
    <x v="1586"/>
    <x v="1584"/>
    <n v="1500"/>
    <n v="0"/>
    <x v="2"/>
    <x v="0"/>
    <s v="USD"/>
    <n v="1428197422"/>
    <x v="1586"/>
    <x v="0"/>
    <n v="0"/>
    <x v="1"/>
    <x v="26"/>
    <n v="0"/>
    <e v="#DIV/0!"/>
    <x v="8"/>
    <x v="26"/>
  </r>
  <r>
    <n v="1587"/>
    <x v="1587"/>
    <x v="1585"/>
    <n v="7500"/>
    <n v="1"/>
    <x v="2"/>
    <x v="0"/>
    <s v="USD"/>
    <n v="1418510965"/>
    <x v="1587"/>
    <x v="0"/>
    <n v="1"/>
    <x v="1"/>
    <x v="26"/>
    <n v="0"/>
    <n v="1"/>
    <x v="8"/>
    <x v="26"/>
  </r>
  <r>
    <n v="1588"/>
    <x v="1588"/>
    <x v="1586"/>
    <n v="516"/>
    <n v="0"/>
    <x v="2"/>
    <x v="0"/>
    <s v="USD"/>
    <n v="1422735120"/>
    <x v="1588"/>
    <x v="0"/>
    <n v="0"/>
    <x v="1"/>
    <x v="26"/>
    <n v="0"/>
    <e v="#DIV/0!"/>
    <x v="8"/>
    <x v="26"/>
  </r>
  <r>
    <n v="1589"/>
    <x v="1589"/>
    <x v="1587"/>
    <n v="1200"/>
    <n v="0"/>
    <x v="2"/>
    <x v="0"/>
    <s v="USD"/>
    <n v="1444433886"/>
    <x v="1589"/>
    <x v="0"/>
    <n v="0"/>
    <x v="1"/>
    <x v="26"/>
    <n v="0"/>
    <e v="#DIV/0!"/>
    <x v="8"/>
    <x v="26"/>
  </r>
  <r>
    <n v="1590"/>
    <x v="1590"/>
    <x v="1588"/>
    <n v="60000"/>
    <n v="1020"/>
    <x v="2"/>
    <x v="13"/>
    <s v="EUR"/>
    <n v="1443040464"/>
    <x v="1590"/>
    <x v="0"/>
    <n v="2"/>
    <x v="1"/>
    <x v="26"/>
    <n v="2"/>
    <n v="510"/>
    <x v="8"/>
    <x v="26"/>
  </r>
  <r>
    <n v="1591"/>
    <x v="1591"/>
    <x v="1589"/>
    <n v="14000"/>
    <n v="4092"/>
    <x v="2"/>
    <x v="1"/>
    <s v="GBP"/>
    <n v="1459700741"/>
    <x v="1591"/>
    <x v="0"/>
    <n v="92"/>
    <x v="1"/>
    <x v="26"/>
    <n v="29"/>
    <n v="44.48"/>
    <x v="8"/>
    <x v="26"/>
  </r>
  <r>
    <n v="1592"/>
    <x v="1592"/>
    <x v="1590"/>
    <n v="25"/>
    <n v="0"/>
    <x v="2"/>
    <x v="0"/>
    <s v="USD"/>
    <n v="1427503485"/>
    <x v="1592"/>
    <x v="0"/>
    <n v="0"/>
    <x v="1"/>
    <x v="26"/>
    <n v="0"/>
    <e v="#DIV/0!"/>
    <x v="8"/>
    <x v="26"/>
  </r>
  <r>
    <n v="1593"/>
    <x v="1593"/>
    <x v="1591"/>
    <n v="22000"/>
    <n v="3"/>
    <x v="2"/>
    <x v="0"/>
    <s v="USD"/>
    <n v="1425154655"/>
    <x v="1593"/>
    <x v="0"/>
    <n v="3"/>
    <x v="1"/>
    <x v="26"/>
    <n v="0"/>
    <n v="1"/>
    <x v="8"/>
    <x v="26"/>
  </r>
  <r>
    <n v="1594"/>
    <x v="1594"/>
    <x v="1592"/>
    <n v="1000"/>
    <n v="205"/>
    <x v="2"/>
    <x v="0"/>
    <s v="USD"/>
    <n v="1463329260"/>
    <x v="1594"/>
    <x v="0"/>
    <n v="10"/>
    <x v="1"/>
    <x v="26"/>
    <n v="21"/>
    <n v="20.5"/>
    <x v="8"/>
    <x v="26"/>
  </r>
  <r>
    <n v="1595"/>
    <x v="1595"/>
    <x v="1593"/>
    <n v="100000"/>
    <n v="280"/>
    <x v="2"/>
    <x v="0"/>
    <s v="USD"/>
    <n v="1403122380"/>
    <x v="1595"/>
    <x v="0"/>
    <n v="7"/>
    <x v="1"/>
    <x v="26"/>
    <n v="0"/>
    <n v="40"/>
    <x v="8"/>
    <x v="26"/>
  </r>
  <r>
    <n v="1596"/>
    <x v="1596"/>
    <x v="1594"/>
    <n v="3250"/>
    <n v="75"/>
    <x v="2"/>
    <x v="1"/>
    <s v="GBP"/>
    <n v="1418469569"/>
    <x v="1596"/>
    <x v="0"/>
    <n v="3"/>
    <x v="1"/>
    <x v="26"/>
    <n v="2"/>
    <n v="25"/>
    <x v="8"/>
    <x v="26"/>
  </r>
  <r>
    <n v="1597"/>
    <x v="1597"/>
    <x v="1595"/>
    <n v="15000"/>
    <n v="0"/>
    <x v="2"/>
    <x v="0"/>
    <s v="USD"/>
    <n v="1474360197"/>
    <x v="1597"/>
    <x v="0"/>
    <n v="0"/>
    <x v="1"/>
    <x v="26"/>
    <n v="0"/>
    <e v="#DIV/0!"/>
    <x v="8"/>
    <x v="26"/>
  </r>
  <r>
    <n v="1598"/>
    <x v="1598"/>
    <x v="1596"/>
    <n v="800"/>
    <n v="1"/>
    <x v="2"/>
    <x v="0"/>
    <s v="USD"/>
    <n v="1437926458"/>
    <x v="1598"/>
    <x v="0"/>
    <n v="1"/>
    <x v="1"/>
    <x v="26"/>
    <n v="0"/>
    <n v="1"/>
    <x v="8"/>
    <x v="26"/>
  </r>
  <r>
    <n v="1599"/>
    <x v="1599"/>
    <x v="1597"/>
    <n v="500"/>
    <n v="0"/>
    <x v="2"/>
    <x v="1"/>
    <s v="GBP"/>
    <n v="1460116576"/>
    <x v="1599"/>
    <x v="0"/>
    <n v="0"/>
    <x v="1"/>
    <x v="26"/>
    <n v="0"/>
    <e v="#DIV/0!"/>
    <x v="8"/>
    <x v="26"/>
  </r>
  <r>
    <n v="1600"/>
    <x v="1600"/>
    <x v="1598"/>
    <n v="5000"/>
    <n v="367"/>
    <x v="2"/>
    <x v="0"/>
    <s v="USD"/>
    <n v="1405401060"/>
    <x v="1600"/>
    <x v="0"/>
    <n v="9"/>
    <x v="1"/>
    <x v="26"/>
    <n v="7"/>
    <n v="40.78"/>
    <x v="8"/>
    <x v="26"/>
  </r>
  <r>
    <n v="1601"/>
    <x v="1601"/>
    <x v="1599"/>
    <n v="2500"/>
    <n v="2706.23"/>
    <x v="0"/>
    <x v="0"/>
    <s v="USD"/>
    <n v="1304561633"/>
    <x v="1601"/>
    <x v="0"/>
    <n v="56"/>
    <x v="0"/>
    <x v="11"/>
    <n v="108"/>
    <n v="48.33"/>
    <x v="4"/>
    <x v="11"/>
  </r>
  <r>
    <n v="1602"/>
    <x v="1602"/>
    <x v="1600"/>
    <n v="1500"/>
    <n v="1502.5"/>
    <x v="0"/>
    <x v="0"/>
    <s v="USD"/>
    <n v="1318633200"/>
    <x v="1602"/>
    <x v="0"/>
    <n v="32"/>
    <x v="0"/>
    <x v="11"/>
    <n v="100"/>
    <n v="46.95"/>
    <x v="4"/>
    <x v="11"/>
  </r>
  <r>
    <n v="1603"/>
    <x v="1603"/>
    <x v="1601"/>
    <n v="2000"/>
    <n v="2000.66"/>
    <x v="0"/>
    <x v="0"/>
    <s v="USD"/>
    <n v="1327723459"/>
    <x v="1603"/>
    <x v="0"/>
    <n v="30"/>
    <x v="0"/>
    <x v="11"/>
    <n v="100"/>
    <n v="66.69"/>
    <x v="4"/>
    <x v="11"/>
  </r>
  <r>
    <n v="1604"/>
    <x v="1604"/>
    <x v="1602"/>
    <n v="2800"/>
    <n v="3419"/>
    <x v="0"/>
    <x v="0"/>
    <s v="USD"/>
    <n v="1332011835"/>
    <x v="1604"/>
    <x v="0"/>
    <n v="70"/>
    <x v="0"/>
    <x v="11"/>
    <n v="122"/>
    <n v="48.84"/>
    <x v="4"/>
    <x v="11"/>
  </r>
  <r>
    <n v="1605"/>
    <x v="1605"/>
    <x v="1603"/>
    <n v="6000"/>
    <n v="6041.6"/>
    <x v="0"/>
    <x v="0"/>
    <s v="USD"/>
    <n v="1312182000"/>
    <x v="1605"/>
    <x v="0"/>
    <n v="44"/>
    <x v="0"/>
    <x v="11"/>
    <n v="101"/>
    <n v="137.31"/>
    <x v="4"/>
    <x v="11"/>
  </r>
  <r>
    <n v="1606"/>
    <x v="1606"/>
    <x v="1604"/>
    <n v="8000"/>
    <n v="8080.33"/>
    <x v="0"/>
    <x v="0"/>
    <s v="USD"/>
    <n v="1300930838"/>
    <x v="1606"/>
    <x v="0"/>
    <n v="92"/>
    <x v="0"/>
    <x v="11"/>
    <n v="101"/>
    <n v="87.83"/>
    <x v="4"/>
    <x v="11"/>
  </r>
  <r>
    <n v="1607"/>
    <x v="1607"/>
    <x v="1605"/>
    <n v="10000"/>
    <n v="14511"/>
    <x v="0"/>
    <x v="0"/>
    <s v="USD"/>
    <n v="1339701851"/>
    <x v="1607"/>
    <x v="0"/>
    <n v="205"/>
    <x v="0"/>
    <x v="11"/>
    <n v="145"/>
    <n v="70.790000000000006"/>
    <x v="4"/>
    <x v="11"/>
  </r>
  <r>
    <n v="1608"/>
    <x v="1608"/>
    <x v="1606"/>
    <n v="1200"/>
    <n v="1215"/>
    <x v="0"/>
    <x v="0"/>
    <s v="USD"/>
    <n v="1388553960"/>
    <x v="1608"/>
    <x v="0"/>
    <n v="23"/>
    <x v="0"/>
    <x v="11"/>
    <n v="101"/>
    <n v="52.83"/>
    <x v="4"/>
    <x v="11"/>
  </r>
  <r>
    <n v="1609"/>
    <x v="1609"/>
    <x v="1607"/>
    <n v="1500"/>
    <n v="1775"/>
    <x v="0"/>
    <x v="0"/>
    <s v="USD"/>
    <n v="1320220800"/>
    <x v="1609"/>
    <x v="0"/>
    <n v="4"/>
    <x v="0"/>
    <x v="11"/>
    <n v="118"/>
    <n v="443.75"/>
    <x v="4"/>
    <x v="11"/>
  </r>
  <r>
    <n v="1610"/>
    <x v="1610"/>
    <x v="1608"/>
    <n v="2000"/>
    <n v="5437"/>
    <x v="0"/>
    <x v="0"/>
    <s v="USD"/>
    <n v="1355609510"/>
    <x v="1610"/>
    <x v="0"/>
    <n v="112"/>
    <x v="0"/>
    <x v="11"/>
    <n v="272"/>
    <n v="48.54"/>
    <x v="4"/>
    <x v="11"/>
  </r>
  <r>
    <n v="1611"/>
    <x v="1611"/>
    <x v="1609"/>
    <n v="800"/>
    <n v="1001"/>
    <x v="0"/>
    <x v="0"/>
    <s v="USD"/>
    <n v="1370390432"/>
    <x v="1611"/>
    <x v="0"/>
    <n v="27"/>
    <x v="0"/>
    <x v="11"/>
    <n v="125"/>
    <n v="37.07"/>
    <x v="4"/>
    <x v="11"/>
  </r>
  <r>
    <n v="1612"/>
    <x v="1612"/>
    <x v="1610"/>
    <n v="500"/>
    <n v="550"/>
    <x v="0"/>
    <x v="0"/>
    <s v="USD"/>
    <n v="1357160384"/>
    <x v="1612"/>
    <x v="0"/>
    <n v="11"/>
    <x v="0"/>
    <x v="11"/>
    <n v="110"/>
    <n v="50"/>
    <x v="4"/>
    <x v="11"/>
  </r>
  <r>
    <n v="1613"/>
    <x v="1613"/>
    <x v="1611"/>
    <n v="1000"/>
    <n v="1015"/>
    <x v="0"/>
    <x v="0"/>
    <s v="USD"/>
    <n v="1342921202"/>
    <x v="1613"/>
    <x v="0"/>
    <n v="26"/>
    <x v="0"/>
    <x v="11"/>
    <n v="102"/>
    <n v="39.04"/>
    <x v="4"/>
    <x v="11"/>
  </r>
  <r>
    <n v="1614"/>
    <x v="1614"/>
    <x v="1612"/>
    <n v="5000"/>
    <n v="5135"/>
    <x v="0"/>
    <x v="0"/>
    <s v="USD"/>
    <n v="1407085200"/>
    <x v="1614"/>
    <x v="0"/>
    <n v="77"/>
    <x v="0"/>
    <x v="11"/>
    <n v="103"/>
    <n v="66.69"/>
    <x v="4"/>
    <x v="11"/>
  </r>
  <r>
    <n v="1615"/>
    <x v="1615"/>
    <x v="1613"/>
    <n v="8000"/>
    <n v="9130"/>
    <x v="0"/>
    <x v="0"/>
    <s v="USD"/>
    <n v="1323742396"/>
    <x v="1615"/>
    <x v="0"/>
    <n v="136"/>
    <x v="0"/>
    <x v="11"/>
    <n v="114"/>
    <n v="67.13"/>
    <x v="4"/>
    <x v="11"/>
  </r>
  <r>
    <n v="1616"/>
    <x v="1616"/>
    <x v="1614"/>
    <n v="10000"/>
    <n v="10420"/>
    <x v="0"/>
    <x v="0"/>
    <s v="USD"/>
    <n v="1353621600"/>
    <x v="1616"/>
    <x v="0"/>
    <n v="157"/>
    <x v="0"/>
    <x v="11"/>
    <n v="104"/>
    <n v="66.37"/>
    <x v="4"/>
    <x v="11"/>
  </r>
  <r>
    <n v="1617"/>
    <x v="1617"/>
    <x v="1615"/>
    <n v="7000"/>
    <n v="10210"/>
    <x v="0"/>
    <x v="0"/>
    <s v="USD"/>
    <n v="1383332400"/>
    <x v="1617"/>
    <x v="0"/>
    <n v="158"/>
    <x v="0"/>
    <x v="11"/>
    <n v="146"/>
    <n v="64.62"/>
    <x v="4"/>
    <x v="11"/>
  </r>
  <r>
    <n v="1618"/>
    <x v="1618"/>
    <x v="1616"/>
    <n v="1500"/>
    <n v="1576"/>
    <x v="0"/>
    <x v="0"/>
    <s v="USD"/>
    <n v="1362757335"/>
    <x v="1618"/>
    <x v="0"/>
    <n v="27"/>
    <x v="0"/>
    <x v="11"/>
    <n v="105"/>
    <n v="58.37"/>
    <x v="4"/>
    <x v="11"/>
  </r>
  <r>
    <n v="1619"/>
    <x v="1619"/>
    <x v="1617"/>
    <n v="1500"/>
    <n v="2000"/>
    <x v="0"/>
    <x v="0"/>
    <s v="USD"/>
    <n v="1410755286"/>
    <x v="1619"/>
    <x v="0"/>
    <n v="23"/>
    <x v="0"/>
    <x v="11"/>
    <n v="133"/>
    <n v="86.96"/>
    <x v="4"/>
    <x v="11"/>
  </r>
  <r>
    <n v="1620"/>
    <x v="1620"/>
    <x v="1618"/>
    <n v="1000"/>
    <n v="1130"/>
    <x v="0"/>
    <x v="0"/>
    <s v="USD"/>
    <n v="1361606940"/>
    <x v="1620"/>
    <x v="0"/>
    <n v="17"/>
    <x v="0"/>
    <x v="11"/>
    <n v="113"/>
    <n v="66.47"/>
    <x v="4"/>
    <x v="11"/>
  </r>
  <r>
    <n v="1621"/>
    <x v="1621"/>
    <x v="1619"/>
    <n v="5000"/>
    <n v="6060"/>
    <x v="0"/>
    <x v="0"/>
    <s v="USD"/>
    <n v="1338177540"/>
    <x v="1621"/>
    <x v="0"/>
    <n v="37"/>
    <x v="0"/>
    <x v="11"/>
    <n v="121"/>
    <n v="163.78"/>
    <x v="4"/>
    <x v="11"/>
  </r>
  <r>
    <n v="1622"/>
    <x v="1622"/>
    <x v="1620"/>
    <n v="6900"/>
    <n v="7019"/>
    <x v="0"/>
    <x v="0"/>
    <s v="USD"/>
    <n v="1418803140"/>
    <x v="1622"/>
    <x v="0"/>
    <n v="65"/>
    <x v="0"/>
    <x v="11"/>
    <n v="102"/>
    <n v="107.98"/>
    <x v="4"/>
    <x v="11"/>
  </r>
  <r>
    <n v="1623"/>
    <x v="1623"/>
    <x v="1621"/>
    <n v="750"/>
    <n v="758"/>
    <x v="0"/>
    <x v="1"/>
    <s v="GBP"/>
    <n v="1377621089"/>
    <x v="1623"/>
    <x v="0"/>
    <n v="18"/>
    <x v="0"/>
    <x v="11"/>
    <n v="101"/>
    <n v="42.11"/>
    <x v="4"/>
    <x v="11"/>
  </r>
  <r>
    <n v="1624"/>
    <x v="1624"/>
    <x v="1622"/>
    <n v="1000"/>
    <n v="1180"/>
    <x v="0"/>
    <x v="0"/>
    <s v="USD"/>
    <n v="1357721335"/>
    <x v="1624"/>
    <x v="0"/>
    <n v="25"/>
    <x v="0"/>
    <x v="11"/>
    <n v="118"/>
    <n v="47.2"/>
    <x v="4"/>
    <x v="11"/>
  </r>
  <r>
    <n v="1625"/>
    <x v="1625"/>
    <x v="1623"/>
    <n v="7500"/>
    <n v="11650"/>
    <x v="0"/>
    <x v="0"/>
    <s v="USD"/>
    <n v="1347382053"/>
    <x v="1625"/>
    <x v="0"/>
    <n v="104"/>
    <x v="0"/>
    <x v="11"/>
    <n v="155"/>
    <n v="112.02"/>
    <x v="4"/>
    <x v="11"/>
  </r>
  <r>
    <n v="1626"/>
    <x v="1626"/>
    <x v="1624"/>
    <n v="8000"/>
    <n v="8095"/>
    <x v="0"/>
    <x v="0"/>
    <s v="USD"/>
    <n v="1385932867"/>
    <x v="1626"/>
    <x v="0"/>
    <n v="108"/>
    <x v="0"/>
    <x v="11"/>
    <n v="101"/>
    <n v="74.95"/>
    <x v="4"/>
    <x v="11"/>
  </r>
  <r>
    <n v="1627"/>
    <x v="1627"/>
    <x v="1625"/>
    <n v="2000"/>
    <n v="2340"/>
    <x v="0"/>
    <x v="0"/>
    <s v="USD"/>
    <n v="1353905940"/>
    <x v="1627"/>
    <x v="0"/>
    <n v="38"/>
    <x v="0"/>
    <x v="11"/>
    <n v="117"/>
    <n v="61.58"/>
    <x v="4"/>
    <x v="11"/>
  </r>
  <r>
    <n v="1628"/>
    <x v="1628"/>
    <x v="1626"/>
    <n v="4000"/>
    <n v="4037"/>
    <x v="0"/>
    <x v="0"/>
    <s v="USD"/>
    <n v="1403026882"/>
    <x v="1628"/>
    <x v="0"/>
    <n v="88"/>
    <x v="0"/>
    <x v="11"/>
    <n v="101"/>
    <n v="45.88"/>
    <x v="4"/>
    <x v="11"/>
  </r>
  <r>
    <n v="1629"/>
    <x v="1629"/>
    <x v="1627"/>
    <n v="6000"/>
    <n v="6220"/>
    <x v="0"/>
    <x v="0"/>
    <s v="USD"/>
    <n v="1392929333"/>
    <x v="1629"/>
    <x v="0"/>
    <n v="82"/>
    <x v="0"/>
    <x v="11"/>
    <n v="104"/>
    <n v="75.849999999999994"/>
    <x v="4"/>
    <x v="11"/>
  </r>
  <r>
    <n v="1630"/>
    <x v="1630"/>
    <x v="1628"/>
    <n v="4000"/>
    <n v="10610"/>
    <x v="0"/>
    <x v="0"/>
    <s v="USD"/>
    <n v="1330671540"/>
    <x v="1630"/>
    <x v="0"/>
    <n v="126"/>
    <x v="0"/>
    <x v="11"/>
    <n v="265"/>
    <n v="84.21"/>
    <x v="4"/>
    <x v="11"/>
  </r>
  <r>
    <n v="1631"/>
    <x v="1631"/>
    <x v="1629"/>
    <n v="10000"/>
    <n v="15591"/>
    <x v="0"/>
    <x v="0"/>
    <s v="USD"/>
    <n v="1350074261"/>
    <x v="1631"/>
    <x v="0"/>
    <n v="133"/>
    <x v="0"/>
    <x v="11"/>
    <n v="156"/>
    <n v="117.23"/>
    <x v="4"/>
    <x v="11"/>
  </r>
  <r>
    <n v="1632"/>
    <x v="1632"/>
    <x v="1630"/>
    <n v="4000"/>
    <n v="4065"/>
    <x v="0"/>
    <x v="0"/>
    <s v="USD"/>
    <n v="1316851854"/>
    <x v="1632"/>
    <x v="0"/>
    <n v="47"/>
    <x v="0"/>
    <x v="11"/>
    <n v="102"/>
    <n v="86.49"/>
    <x v="4"/>
    <x v="11"/>
  </r>
  <r>
    <n v="1633"/>
    <x v="1633"/>
    <x v="1631"/>
    <n v="10000"/>
    <n v="10000"/>
    <x v="0"/>
    <x v="0"/>
    <s v="USD"/>
    <n v="1326690000"/>
    <x v="1633"/>
    <x v="0"/>
    <n v="58"/>
    <x v="0"/>
    <x v="11"/>
    <n v="100"/>
    <n v="172.41"/>
    <x v="4"/>
    <x v="11"/>
  </r>
  <r>
    <n v="1634"/>
    <x v="1634"/>
    <x v="1632"/>
    <n v="2000"/>
    <n v="2010"/>
    <x v="0"/>
    <x v="0"/>
    <s v="USD"/>
    <n v="1306994340"/>
    <x v="1634"/>
    <x v="0"/>
    <n v="32"/>
    <x v="0"/>
    <x v="11"/>
    <n v="101"/>
    <n v="62.81"/>
    <x v="4"/>
    <x v="11"/>
  </r>
  <r>
    <n v="1635"/>
    <x v="1635"/>
    <x v="1633"/>
    <n v="2000"/>
    <n v="2506"/>
    <x v="0"/>
    <x v="0"/>
    <s v="USD"/>
    <n v="1468270261"/>
    <x v="1635"/>
    <x v="0"/>
    <n v="37"/>
    <x v="0"/>
    <x v="11"/>
    <n v="125"/>
    <n v="67.73"/>
    <x v="4"/>
    <x v="11"/>
  </r>
  <r>
    <n v="1636"/>
    <x v="1636"/>
    <x v="1634"/>
    <n v="4500"/>
    <n v="4660"/>
    <x v="0"/>
    <x v="0"/>
    <s v="USD"/>
    <n v="1307851200"/>
    <x v="1636"/>
    <x v="0"/>
    <n v="87"/>
    <x v="0"/>
    <x v="11"/>
    <n v="104"/>
    <n v="53.56"/>
    <x v="4"/>
    <x v="11"/>
  </r>
  <r>
    <n v="1637"/>
    <x v="1637"/>
    <x v="1635"/>
    <n v="500"/>
    <n v="519"/>
    <x v="0"/>
    <x v="0"/>
    <s v="USD"/>
    <n v="1262302740"/>
    <x v="1637"/>
    <x v="0"/>
    <n v="15"/>
    <x v="0"/>
    <x v="11"/>
    <n v="104"/>
    <n v="34.6"/>
    <x v="4"/>
    <x v="11"/>
  </r>
  <r>
    <n v="1638"/>
    <x v="1638"/>
    <x v="1636"/>
    <n v="1000"/>
    <n v="1050"/>
    <x v="0"/>
    <x v="0"/>
    <s v="USD"/>
    <n v="1362086700"/>
    <x v="1638"/>
    <x v="0"/>
    <n v="27"/>
    <x v="0"/>
    <x v="11"/>
    <n v="105"/>
    <n v="38.89"/>
    <x v="4"/>
    <x v="11"/>
  </r>
  <r>
    <n v="1639"/>
    <x v="1639"/>
    <x v="1637"/>
    <n v="1800"/>
    <n v="1800"/>
    <x v="0"/>
    <x v="0"/>
    <s v="USD"/>
    <n v="1330789165"/>
    <x v="1639"/>
    <x v="0"/>
    <n v="19"/>
    <x v="0"/>
    <x v="11"/>
    <n v="100"/>
    <n v="94.74"/>
    <x v="4"/>
    <x v="11"/>
  </r>
  <r>
    <n v="1640"/>
    <x v="1640"/>
    <x v="1638"/>
    <n v="400"/>
    <n v="679.44"/>
    <x v="0"/>
    <x v="0"/>
    <s v="USD"/>
    <n v="1280800740"/>
    <x v="1640"/>
    <x v="0"/>
    <n v="17"/>
    <x v="0"/>
    <x v="11"/>
    <n v="170"/>
    <n v="39.97"/>
    <x v="4"/>
    <x v="11"/>
  </r>
  <r>
    <n v="1641"/>
    <x v="1641"/>
    <x v="1639"/>
    <n v="2500"/>
    <n v="2535"/>
    <x v="0"/>
    <x v="0"/>
    <s v="USD"/>
    <n v="1418998744"/>
    <x v="1641"/>
    <x v="0"/>
    <n v="26"/>
    <x v="0"/>
    <x v="27"/>
    <n v="101"/>
    <n v="97.5"/>
    <x v="4"/>
    <x v="27"/>
  </r>
  <r>
    <n v="1642"/>
    <x v="1642"/>
    <x v="1640"/>
    <n v="1200"/>
    <n v="1200"/>
    <x v="0"/>
    <x v="0"/>
    <s v="USD"/>
    <n v="1308011727"/>
    <x v="1642"/>
    <x v="0"/>
    <n v="28"/>
    <x v="0"/>
    <x v="27"/>
    <n v="100"/>
    <n v="42.86"/>
    <x v="4"/>
    <x v="27"/>
  </r>
  <r>
    <n v="1643"/>
    <x v="1643"/>
    <x v="1641"/>
    <n v="5000"/>
    <n v="6235"/>
    <x v="0"/>
    <x v="0"/>
    <s v="USD"/>
    <n v="1348516012"/>
    <x v="1643"/>
    <x v="0"/>
    <n v="37"/>
    <x v="0"/>
    <x v="27"/>
    <n v="125"/>
    <n v="168.51"/>
    <x v="4"/>
    <x v="27"/>
  </r>
  <r>
    <n v="1644"/>
    <x v="1644"/>
    <x v="1642"/>
    <n v="10000"/>
    <n v="10950"/>
    <x v="0"/>
    <x v="0"/>
    <s v="USD"/>
    <n v="1353551160"/>
    <x v="1644"/>
    <x v="0"/>
    <n v="128"/>
    <x v="0"/>
    <x v="27"/>
    <n v="110"/>
    <n v="85.55"/>
    <x v="4"/>
    <x v="27"/>
  </r>
  <r>
    <n v="1645"/>
    <x v="1645"/>
    <x v="1643"/>
    <n v="5000"/>
    <n v="5540"/>
    <x v="0"/>
    <x v="0"/>
    <s v="USD"/>
    <n v="1379515740"/>
    <x v="1645"/>
    <x v="0"/>
    <n v="10"/>
    <x v="0"/>
    <x v="27"/>
    <n v="111"/>
    <n v="554"/>
    <x v="4"/>
    <x v="27"/>
  </r>
  <r>
    <n v="1646"/>
    <x v="1646"/>
    <x v="1644"/>
    <n v="2000"/>
    <n v="2204"/>
    <x v="0"/>
    <x v="1"/>
    <s v="GBP"/>
    <n v="1408039860"/>
    <x v="1646"/>
    <x v="0"/>
    <n v="83"/>
    <x v="0"/>
    <x v="27"/>
    <n v="110"/>
    <n v="26.55"/>
    <x v="4"/>
    <x v="27"/>
  </r>
  <r>
    <n v="1647"/>
    <x v="1647"/>
    <x v="1645"/>
    <n v="5000"/>
    <n v="5236"/>
    <x v="0"/>
    <x v="0"/>
    <s v="USD"/>
    <n v="1339235377"/>
    <x v="1647"/>
    <x v="0"/>
    <n v="46"/>
    <x v="0"/>
    <x v="27"/>
    <n v="105"/>
    <n v="113.83"/>
    <x v="4"/>
    <x v="27"/>
  </r>
  <r>
    <n v="1648"/>
    <x v="1648"/>
    <x v="1646"/>
    <n v="2300"/>
    <n v="2881"/>
    <x v="0"/>
    <x v="0"/>
    <s v="USD"/>
    <n v="1300636482"/>
    <x v="1648"/>
    <x v="0"/>
    <n v="90"/>
    <x v="0"/>
    <x v="27"/>
    <n v="125"/>
    <n v="32.01"/>
    <x v="4"/>
    <x v="27"/>
  </r>
  <r>
    <n v="1649"/>
    <x v="1649"/>
    <x v="1647"/>
    <n v="3800"/>
    <n v="3822.33"/>
    <x v="0"/>
    <x v="0"/>
    <s v="USD"/>
    <n v="1400862355"/>
    <x v="1649"/>
    <x v="0"/>
    <n v="81"/>
    <x v="0"/>
    <x v="27"/>
    <n v="101"/>
    <n v="47.19"/>
    <x v="4"/>
    <x v="27"/>
  </r>
  <r>
    <n v="1650"/>
    <x v="1650"/>
    <x v="1648"/>
    <n v="2000"/>
    <n v="2831"/>
    <x v="0"/>
    <x v="0"/>
    <s v="USD"/>
    <n v="1381314437"/>
    <x v="1650"/>
    <x v="0"/>
    <n v="32"/>
    <x v="0"/>
    <x v="27"/>
    <n v="142"/>
    <n v="88.47"/>
    <x v="4"/>
    <x v="27"/>
  </r>
  <r>
    <n v="1651"/>
    <x v="1651"/>
    <x v="1649"/>
    <n v="2000"/>
    <n v="2015"/>
    <x v="0"/>
    <x v="0"/>
    <s v="USD"/>
    <n v="1303801140"/>
    <x v="1651"/>
    <x v="0"/>
    <n v="20"/>
    <x v="0"/>
    <x v="27"/>
    <n v="101"/>
    <n v="100.75"/>
    <x v="4"/>
    <x v="27"/>
  </r>
  <r>
    <n v="1652"/>
    <x v="1652"/>
    <x v="1650"/>
    <n v="4500"/>
    <n v="4530"/>
    <x v="0"/>
    <x v="0"/>
    <s v="USD"/>
    <n v="1385297393"/>
    <x v="1652"/>
    <x v="0"/>
    <n v="70"/>
    <x v="0"/>
    <x v="27"/>
    <n v="101"/>
    <n v="64.709999999999994"/>
    <x v="4"/>
    <x v="27"/>
  </r>
  <r>
    <n v="1653"/>
    <x v="1653"/>
    <x v="1651"/>
    <n v="5000"/>
    <n v="8711.52"/>
    <x v="0"/>
    <x v="0"/>
    <s v="USD"/>
    <n v="1303675296"/>
    <x v="1653"/>
    <x v="0"/>
    <n v="168"/>
    <x v="0"/>
    <x v="27"/>
    <n v="174"/>
    <n v="51.85"/>
    <x v="4"/>
    <x v="27"/>
  </r>
  <r>
    <n v="1654"/>
    <x v="1654"/>
    <x v="1652"/>
    <n v="1100"/>
    <n v="1319"/>
    <x v="0"/>
    <x v="0"/>
    <s v="USD"/>
    <n v="1334784160"/>
    <x v="1654"/>
    <x v="0"/>
    <n v="34"/>
    <x v="0"/>
    <x v="27"/>
    <n v="120"/>
    <n v="38.79"/>
    <x v="4"/>
    <x v="27"/>
  </r>
  <r>
    <n v="1655"/>
    <x v="1655"/>
    <x v="1653"/>
    <n v="1500"/>
    <n v="2143"/>
    <x v="0"/>
    <x v="0"/>
    <s v="USD"/>
    <n v="1333648820"/>
    <x v="1655"/>
    <x v="0"/>
    <n v="48"/>
    <x v="0"/>
    <x v="27"/>
    <n v="143"/>
    <n v="44.65"/>
    <x v="4"/>
    <x v="27"/>
  </r>
  <r>
    <n v="1656"/>
    <x v="1656"/>
    <x v="1654"/>
    <n v="7500"/>
    <n v="7525.12"/>
    <x v="0"/>
    <x v="0"/>
    <s v="USD"/>
    <n v="1355437052"/>
    <x v="1656"/>
    <x v="0"/>
    <n v="48"/>
    <x v="0"/>
    <x v="27"/>
    <n v="100"/>
    <n v="156.77000000000001"/>
    <x v="4"/>
    <x v="27"/>
  </r>
  <r>
    <n v="1657"/>
    <x v="1657"/>
    <x v="1655"/>
    <n v="25000"/>
    <n v="26233.45"/>
    <x v="0"/>
    <x v="0"/>
    <s v="USD"/>
    <n v="1337885168"/>
    <x v="1657"/>
    <x v="0"/>
    <n v="221"/>
    <x v="0"/>
    <x v="27"/>
    <n v="105"/>
    <n v="118.7"/>
    <x v="4"/>
    <x v="27"/>
  </r>
  <r>
    <n v="1658"/>
    <x v="1658"/>
    <x v="1656"/>
    <n v="6000"/>
    <n v="7934"/>
    <x v="0"/>
    <x v="0"/>
    <s v="USD"/>
    <n v="1355840400"/>
    <x v="1658"/>
    <x v="0"/>
    <n v="107"/>
    <x v="0"/>
    <x v="27"/>
    <n v="132"/>
    <n v="74.150000000000006"/>
    <x v="4"/>
    <x v="27"/>
  </r>
  <r>
    <n v="1659"/>
    <x v="1659"/>
    <x v="1657"/>
    <n v="500"/>
    <n v="564"/>
    <x v="0"/>
    <x v="1"/>
    <s v="GBP"/>
    <n v="1387281600"/>
    <x v="1659"/>
    <x v="0"/>
    <n v="45"/>
    <x v="0"/>
    <x v="27"/>
    <n v="113"/>
    <n v="12.53"/>
    <x v="4"/>
    <x v="27"/>
  </r>
  <r>
    <n v="1660"/>
    <x v="1660"/>
    <x v="1658"/>
    <n v="80"/>
    <n v="1003"/>
    <x v="0"/>
    <x v="13"/>
    <s v="EUR"/>
    <n v="1462053540"/>
    <x v="1660"/>
    <x v="0"/>
    <n v="36"/>
    <x v="0"/>
    <x v="27"/>
    <n v="1254"/>
    <n v="27.86"/>
    <x v="4"/>
    <x v="27"/>
  </r>
  <r>
    <n v="1661"/>
    <x v="1661"/>
    <x v="1659"/>
    <n v="7900"/>
    <n v="8098"/>
    <x v="0"/>
    <x v="15"/>
    <s v="EUR"/>
    <n v="1453064400"/>
    <x v="1661"/>
    <x v="0"/>
    <n v="101"/>
    <x v="0"/>
    <x v="27"/>
    <n v="103"/>
    <n v="80.180000000000007"/>
    <x v="4"/>
    <x v="27"/>
  </r>
  <r>
    <n v="1662"/>
    <x v="1662"/>
    <x v="1660"/>
    <n v="8000"/>
    <n v="8211"/>
    <x v="0"/>
    <x v="0"/>
    <s v="USD"/>
    <n v="1325310336"/>
    <x v="1662"/>
    <x v="0"/>
    <n v="62"/>
    <x v="0"/>
    <x v="27"/>
    <n v="103"/>
    <n v="132.44"/>
    <x v="4"/>
    <x v="27"/>
  </r>
  <r>
    <n v="1663"/>
    <x v="1663"/>
    <x v="1661"/>
    <n v="1000"/>
    <n v="1080"/>
    <x v="0"/>
    <x v="0"/>
    <s v="USD"/>
    <n v="1422750707"/>
    <x v="1663"/>
    <x v="0"/>
    <n v="32"/>
    <x v="0"/>
    <x v="27"/>
    <n v="108"/>
    <n v="33.75"/>
    <x v="4"/>
    <x v="27"/>
  </r>
  <r>
    <n v="1664"/>
    <x v="1664"/>
    <x v="1662"/>
    <n v="2500"/>
    <n v="3060.22"/>
    <x v="0"/>
    <x v="0"/>
    <s v="USD"/>
    <n v="1331870340"/>
    <x v="1664"/>
    <x v="0"/>
    <n v="89"/>
    <x v="0"/>
    <x v="27"/>
    <n v="122"/>
    <n v="34.380000000000003"/>
    <x v="4"/>
    <x v="27"/>
  </r>
  <r>
    <n v="1665"/>
    <x v="1665"/>
    <x v="1663"/>
    <n v="3500"/>
    <n v="4181"/>
    <x v="0"/>
    <x v="0"/>
    <s v="USD"/>
    <n v="1298343600"/>
    <x v="1665"/>
    <x v="0"/>
    <n v="93"/>
    <x v="0"/>
    <x v="27"/>
    <n v="119"/>
    <n v="44.96"/>
    <x v="4"/>
    <x v="27"/>
  </r>
  <r>
    <n v="1666"/>
    <x v="1666"/>
    <x v="1664"/>
    <n v="2500"/>
    <n v="4022"/>
    <x v="0"/>
    <x v="0"/>
    <s v="USD"/>
    <n v="1364447073"/>
    <x v="1666"/>
    <x v="0"/>
    <n v="98"/>
    <x v="0"/>
    <x v="27"/>
    <n v="161"/>
    <n v="41.04"/>
    <x v="4"/>
    <x v="27"/>
  </r>
  <r>
    <n v="1667"/>
    <x v="1667"/>
    <x v="1665"/>
    <n v="3400"/>
    <n v="4313"/>
    <x v="0"/>
    <x v="0"/>
    <s v="USD"/>
    <n v="1394521140"/>
    <x v="1667"/>
    <x v="0"/>
    <n v="82"/>
    <x v="0"/>
    <x v="27"/>
    <n v="127"/>
    <n v="52.6"/>
    <x v="4"/>
    <x v="27"/>
  </r>
  <r>
    <n v="1668"/>
    <x v="1668"/>
    <x v="1666"/>
    <n v="8000"/>
    <n v="8211"/>
    <x v="0"/>
    <x v="0"/>
    <s v="USD"/>
    <n v="1322454939"/>
    <x v="1668"/>
    <x v="0"/>
    <n v="116"/>
    <x v="0"/>
    <x v="27"/>
    <n v="103"/>
    <n v="70.78"/>
    <x v="4"/>
    <x v="27"/>
  </r>
  <r>
    <n v="1669"/>
    <x v="1669"/>
    <x v="1667"/>
    <n v="2000"/>
    <n v="2795"/>
    <x v="0"/>
    <x v="0"/>
    <s v="USD"/>
    <n v="1464729276"/>
    <x v="1669"/>
    <x v="0"/>
    <n v="52"/>
    <x v="0"/>
    <x v="27"/>
    <n v="140"/>
    <n v="53.75"/>
    <x v="4"/>
    <x v="27"/>
  </r>
  <r>
    <n v="1670"/>
    <x v="1670"/>
    <x v="1668"/>
    <n v="1000"/>
    <n v="1026"/>
    <x v="0"/>
    <x v="0"/>
    <s v="USD"/>
    <n v="1278302400"/>
    <x v="1670"/>
    <x v="0"/>
    <n v="23"/>
    <x v="0"/>
    <x v="27"/>
    <n v="103"/>
    <n v="44.61"/>
    <x v="4"/>
    <x v="27"/>
  </r>
  <r>
    <n v="1671"/>
    <x v="1671"/>
    <x v="1669"/>
    <n v="2000"/>
    <n v="2013.47"/>
    <x v="0"/>
    <x v="0"/>
    <s v="USD"/>
    <n v="1470056614"/>
    <x v="1671"/>
    <x v="0"/>
    <n v="77"/>
    <x v="0"/>
    <x v="27"/>
    <n v="101"/>
    <n v="26.15"/>
    <x v="4"/>
    <x v="27"/>
  </r>
  <r>
    <n v="1672"/>
    <x v="1672"/>
    <x v="1670"/>
    <n v="1700"/>
    <n v="1920"/>
    <x v="0"/>
    <x v="0"/>
    <s v="USD"/>
    <n v="1338824730"/>
    <x v="1672"/>
    <x v="0"/>
    <n v="49"/>
    <x v="0"/>
    <x v="27"/>
    <n v="113"/>
    <n v="39.18"/>
    <x v="4"/>
    <x v="27"/>
  </r>
  <r>
    <n v="1673"/>
    <x v="1673"/>
    <x v="1671"/>
    <n v="2100"/>
    <n v="2690"/>
    <x v="0"/>
    <x v="0"/>
    <s v="USD"/>
    <n v="1425675892"/>
    <x v="1673"/>
    <x v="0"/>
    <n v="59"/>
    <x v="0"/>
    <x v="27"/>
    <n v="128"/>
    <n v="45.59"/>
    <x v="4"/>
    <x v="27"/>
  </r>
  <r>
    <n v="1674"/>
    <x v="1674"/>
    <x v="1672"/>
    <n v="5000"/>
    <n v="10085"/>
    <x v="0"/>
    <x v="0"/>
    <s v="USD"/>
    <n v="1471503540"/>
    <x v="1674"/>
    <x v="0"/>
    <n v="113"/>
    <x v="0"/>
    <x v="27"/>
    <n v="202"/>
    <n v="89.25"/>
    <x v="4"/>
    <x v="27"/>
  </r>
  <r>
    <n v="1675"/>
    <x v="1675"/>
    <x v="1673"/>
    <n v="1000"/>
    <n v="1374.16"/>
    <x v="0"/>
    <x v="0"/>
    <s v="USD"/>
    <n v="1318802580"/>
    <x v="1675"/>
    <x v="0"/>
    <n v="34"/>
    <x v="0"/>
    <x v="27"/>
    <n v="137"/>
    <n v="40.42"/>
    <x v="4"/>
    <x v="27"/>
  </r>
  <r>
    <n v="1676"/>
    <x v="1676"/>
    <x v="1674"/>
    <n v="3000"/>
    <n v="3460"/>
    <x v="0"/>
    <x v="0"/>
    <s v="USD"/>
    <n v="1334980740"/>
    <x v="1676"/>
    <x v="0"/>
    <n v="42"/>
    <x v="0"/>
    <x v="27"/>
    <n v="115"/>
    <n v="82.38"/>
    <x v="4"/>
    <x v="27"/>
  </r>
  <r>
    <n v="1677"/>
    <x v="1677"/>
    <x v="1675"/>
    <n v="6000"/>
    <n v="6700"/>
    <x v="0"/>
    <x v="3"/>
    <s v="EUR"/>
    <n v="1460786340"/>
    <x v="1677"/>
    <x v="0"/>
    <n v="42"/>
    <x v="0"/>
    <x v="27"/>
    <n v="112"/>
    <n v="159.52000000000001"/>
    <x v="4"/>
    <x v="27"/>
  </r>
  <r>
    <n v="1678"/>
    <x v="1678"/>
    <x v="1676"/>
    <n v="1500"/>
    <n v="1776"/>
    <x v="0"/>
    <x v="0"/>
    <s v="USD"/>
    <n v="1391718671"/>
    <x v="1678"/>
    <x v="0"/>
    <n v="49"/>
    <x v="0"/>
    <x v="27"/>
    <n v="118"/>
    <n v="36.24"/>
    <x v="4"/>
    <x v="27"/>
  </r>
  <r>
    <n v="1679"/>
    <x v="1679"/>
    <x v="1677"/>
    <n v="2000"/>
    <n v="3500"/>
    <x v="0"/>
    <x v="0"/>
    <s v="USD"/>
    <n v="1311298745"/>
    <x v="1679"/>
    <x v="0"/>
    <n v="56"/>
    <x v="0"/>
    <x v="27"/>
    <n v="175"/>
    <n v="62.5"/>
    <x v="4"/>
    <x v="27"/>
  </r>
  <r>
    <n v="1680"/>
    <x v="1680"/>
    <x v="1678"/>
    <n v="1000"/>
    <n v="1175"/>
    <x v="0"/>
    <x v="0"/>
    <s v="USD"/>
    <n v="1405188667"/>
    <x v="1680"/>
    <x v="0"/>
    <n v="25"/>
    <x v="0"/>
    <x v="27"/>
    <n v="118"/>
    <n v="47"/>
    <x v="4"/>
    <x v="27"/>
  </r>
  <r>
    <n v="1681"/>
    <x v="1681"/>
    <x v="1679"/>
    <n v="65000"/>
    <n v="65924.38"/>
    <x v="3"/>
    <x v="0"/>
    <s v="USD"/>
    <n v="1490752800"/>
    <x v="1681"/>
    <x v="0"/>
    <n v="884"/>
    <x v="1"/>
    <x v="28"/>
    <n v="101"/>
    <n v="74.58"/>
    <x v="4"/>
    <x v="28"/>
  </r>
  <r>
    <n v="1682"/>
    <x v="1682"/>
    <x v="1680"/>
    <n v="6000"/>
    <n v="0"/>
    <x v="3"/>
    <x v="0"/>
    <s v="USD"/>
    <n v="1492142860"/>
    <x v="1682"/>
    <x v="0"/>
    <n v="0"/>
    <x v="1"/>
    <x v="28"/>
    <n v="0"/>
    <e v="#DIV/0!"/>
    <x v="4"/>
    <x v="28"/>
  </r>
  <r>
    <n v="1683"/>
    <x v="1683"/>
    <x v="1681"/>
    <n v="3500"/>
    <n v="760"/>
    <x v="3"/>
    <x v="6"/>
    <s v="EUR"/>
    <n v="1491590738"/>
    <x v="1683"/>
    <x v="0"/>
    <n v="10"/>
    <x v="1"/>
    <x v="28"/>
    <n v="22"/>
    <n v="76"/>
    <x v="4"/>
    <x v="28"/>
  </r>
  <r>
    <n v="1684"/>
    <x v="1684"/>
    <x v="1682"/>
    <n v="8000"/>
    <n v="8730"/>
    <x v="3"/>
    <x v="0"/>
    <s v="USD"/>
    <n v="1489775641"/>
    <x v="1684"/>
    <x v="0"/>
    <n v="101"/>
    <x v="1"/>
    <x v="28"/>
    <n v="109"/>
    <n v="86.44"/>
    <x v="4"/>
    <x v="28"/>
  </r>
  <r>
    <n v="1685"/>
    <x v="1685"/>
    <x v="1683"/>
    <n v="350"/>
    <n v="360"/>
    <x v="3"/>
    <x v="0"/>
    <s v="USD"/>
    <n v="1490331623"/>
    <x v="1685"/>
    <x v="0"/>
    <n v="15"/>
    <x v="1"/>
    <x v="28"/>
    <n v="103"/>
    <n v="24"/>
    <x v="4"/>
    <x v="28"/>
  </r>
  <r>
    <n v="1686"/>
    <x v="1686"/>
    <x v="1684"/>
    <n v="5000"/>
    <n v="18"/>
    <x v="3"/>
    <x v="5"/>
    <s v="CAD"/>
    <n v="1493320519"/>
    <x v="1686"/>
    <x v="0"/>
    <n v="1"/>
    <x v="1"/>
    <x v="28"/>
    <n v="0"/>
    <n v="18"/>
    <x v="4"/>
    <x v="28"/>
  </r>
  <r>
    <n v="1687"/>
    <x v="1687"/>
    <x v="1685"/>
    <n v="10000"/>
    <n v="3125"/>
    <x v="3"/>
    <x v="0"/>
    <s v="USD"/>
    <n v="1491855300"/>
    <x v="1687"/>
    <x v="0"/>
    <n v="39"/>
    <x v="1"/>
    <x v="28"/>
    <n v="31"/>
    <n v="80.13"/>
    <x v="4"/>
    <x v="28"/>
  </r>
  <r>
    <n v="1688"/>
    <x v="1688"/>
    <x v="1686"/>
    <n v="4000"/>
    <n v="1772"/>
    <x v="3"/>
    <x v="0"/>
    <s v="USD"/>
    <n v="1491738594"/>
    <x v="1688"/>
    <x v="0"/>
    <n v="7"/>
    <x v="1"/>
    <x v="28"/>
    <n v="44"/>
    <n v="253.14"/>
    <x v="4"/>
    <x v="28"/>
  </r>
  <r>
    <n v="1689"/>
    <x v="1689"/>
    <x v="1687"/>
    <n v="2400"/>
    <n v="2400"/>
    <x v="3"/>
    <x v="0"/>
    <s v="USD"/>
    <n v="1489700230"/>
    <x v="1689"/>
    <x v="0"/>
    <n v="14"/>
    <x v="1"/>
    <x v="28"/>
    <n v="100"/>
    <n v="171.43"/>
    <x v="4"/>
    <x v="28"/>
  </r>
  <r>
    <n v="1690"/>
    <x v="1690"/>
    <x v="1688"/>
    <n v="2500"/>
    <n v="635"/>
    <x v="3"/>
    <x v="0"/>
    <s v="USD"/>
    <n v="1491470442"/>
    <x v="1690"/>
    <x v="0"/>
    <n v="11"/>
    <x v="1"/>
    <x v="28"/>
    <n v="25"/>
    <n v="57.73"/>
    <x v="4"/>
    <x v="28"/>
  </r>
  <r>
    <n v="1691"/>
    <x v="1691"/>
    <x v="1689"/>
    <n v="30000"/>
    <n v="10042"/>
    <x v="3"/>
    <x v="0"/>
    <s v="USD"/>
    <n v="1491181200"/>
    <x v="1691"/>
    <x v="0"/>
    <n v="38"/>
    <x v="1"/>
    <x v="28"/>
    <n v="33"/>
    <n v="264.26"/>
    <x v="4"/>
    <x v="28"/>
  </r>
  <r>
    <n v="1692"/>
    <x v="1692"/>
    <x v="1690"/>
    <n v="5000"/>
    <n v="2390"/>
    <x v="3"/>
    <x v="0"/>
    <s v="USD"/>
    <n v="1490572740"/>
    <x v="1692"/>
    <x v="0"/>
    <n v="15"/>
    <x v="1"/>
    <x v="28"/>
    <n v="48"/>
    <n v="159.33000000000001"/>
    <x v="4"/>
    <x v="28"/>
  </r>
  <r>
    <n v="1693"/>
    <x v="1693"/>
    <x v="1691"/>
    <n v="3000"/>
    <n v="280"/>
    <x v="3"/>
    <x v="1"/>
    <s v="GBP"/>
    <n v="1491768000"/>
    <x v="1693"/>
    <x v="0"/>
    <n v="8"/>
    <x v="1"/>
    <x v="28"/>
    <n v="9"/>
    <n v="35"/>
    <x v="4"/>
    <x v="28"/>
  </r>
  <r>
    <n v="1694"/>
    <x v="1694"/>
    <x v="1692"/>
    <n v="10000"/>
    <n v="5"/>
    <x v="3"/>
    <x v="0"/>
    <s v="USD"/>
    <n v="1490589360"/>
    <x v="1694"/>
    <x v="0"/>
    <n v="1"/>
    <x v="1"/>
    <x v="28"/>
    <n v="0"/>
    <n v="5"/>
    <x v="4"/>
    <x v="28"/>
  </r>
  <r>
    <n v="1695"/>
    <x v="1695"/>
    <x v="1693"/>
    <n v="12000"/>
    <n v="1405"/>
    <x v="3"/>
    <x v="0"/>
    <s v="USD"/>
    <n v="1491786000"/>
    <x v="1695"/>
    <x v="0"/>
    <n v="23"/>
    <x v="1"/>
    <x v="28"/>
    <n v="12"/>
    <n v="61.09"/>
    <x v="4"/>
    <x v="28"/>
  </r>
  <r>
    <n v="1696"/>
    <x v="1696"/>
    <x v="1694"/>
    <n v="300000"/>
    <n v="0"/>
    <x v="3"/>
    <x v="0"/>
    <s v="USD"/>
    <n v="1491007211"/>
    <x v="1696"/>
    <x v="0"/>
    <n v="0"/>
    <x v="1"/>
    <x v="28"/>
    <n v="0"/>
    <e v="#DIV/0!"/>
    <x v="4"/>
    <x v="28"/>
  </r>
  <r>
    <n v="1697"/>
    <x v="1697"/>
    <x v="1695"/>
    <n v="12500"/>
    <n v="2526"/>
    <x v="3"/>
    <x v="0"/>
    <s v="USD"/>
    <n v="1491781648"/>
    <x v="1697"/>
    <x v="0"/>
    <n v="22"/>
    <x v="1"/>
    <x v="28"/>
    <n v="20"/>
    <n v="114.82"/>
    <x v="4"/>
    <x v="28"/>
  </r>
  <r>
    <n v="1698"/>
    <x v="1698"/>
    <x v="1696"/>
    <n v="125000"/>
    <n v="0"/>
    <x v="3"/>
    <x v="0"/>
    <s v="USD"/>
    <n v="1490499180"/>
    <x v="1698"/>
    <x v="0"/>
    <n v="0"/>
    <x v="1"/>
    <x v="28"/>
    <n v="0"/>
    <e v="#DIV/0!"/>
    <x v="4"/>
    <x v="28"/>
  </r>
  <r>
    <n v="1699"/>
    <x v="1699"/>
    <x v="1697"/>
    <n v="5105"/>
    <n v="216"/>
    <x v="3"/>
    <x v="0"/>
    <s v="USD"/>
    <n v="1491943445"/>
    <x v="1699"/>
    <x v="0"/>
    <n v="4"/>
    <x v="1"/>
    <x v="28"/>
    <n v="4"/>
    <n v="54"/>
    <x v="4"/>
    <x v="28"/>
  </r>
  <r>
    <n v="1700"/>
    <x v="1700"/>
    <x v="1698"/>
    <n v="20000"/>
    <n v="5212"/>
    <x v="3"/>
    <x v="0"/>
    <s v="USD"/>
    <n v="1491019200"/>
    <x v="1700"/>
    <x v="0"/>
    <n v="79"/>
    <x v="1"/>
    <x v="28"/>
    <n v="26"/>
    <n v="65.97"/>
    <x v="4"/>
    <x v="28"/>
  </r>
  <r>
    <n v="1701"/>
    <x v="1701"/>
    <x v="1699"/>
    <n v="5050"/>
    <n v="10"/>
    <x v="2"/>
    <x v="0"/>
    <s v="USD"/>
    <n v="1421337405"/>
    <x v="1701"/>
    <x v="0"/>
    <n v="2"/>
    <x v="1"/>
    <x v="28"/>
    <n v="0"/>
    <n v="5"/>
    <x v="4"/>
    <x v="28"/>
  </r>
  <r>
    <n v="1702"/>
    <x v="1702"/>
    <x v="1700"/>
    <n v="16500"/>
    <n v="1"/>
    <x v="2"/>
    <x v="0"/>
    <s v="USD"/>
    <n v="1427745150"/>
    <x v="1702"/>
    <x v="0"/>
    <n v="1"/>
    <x v="1"/>
    <x v="28"/>
    <n v="0"/>
    <n v="1"/>
    <x v="4"/>
    <x v="28"/>
  </r>
  <r>
    <n v="1703"/>
    <x v="1703"/>
    <x v="1701"/>
    <n v="5000"/>
    <n v="51"/>
    <x v="2"/>
    <x v="0"/>
    <s v="USD"/>
    <n v="1441003537"/>
    <x v="1703"/>
    <x v="0"/>
    <n v="2"/>
    <x v="1"/>
    <x v="28"/>
    <n v="1"/>
    <n v="25.5"/>
    <x v="4"/>
    <x v="28"/>
  </r>
  <r>
    <n v="1704"/>
    <x v="1704"/>
    <x v="1702"/>
    <n v="2000"/>
    <n v="1302"/>
    <x v="2"/>
    <x v="0"/>
    <s v="USD"/>
    <n v="1424056873"/>
    <x v="1704"/>
    <x v="0"/>
    <n v="11"/>
    <x v="1"/>
    <x v="28"/>
    <n v="65"/>
    <n v="118.36"/>
    <x v="4"/>
    <x v="28"/>
  </r>
  <r>
    <n v="1705"/>
    <x v="1705"/>
    <x v="1703"/>
    <n v="2000"/>
    <n v="0"/>
    <x v="2"/>
    <x v="0"/>
    <s v="USD"/>
    <n v="1441814400"/>
    <x v="1705"/>
    <x v="0"/>
    <n v="0"/>
    <x v="1"/>
    <x v="28"/>
    <n v="0"/>
    <e v="#DIV/0!"/>
    <x v="4"/>
    <x v="28"/>
  </r>
  <r>
    <n v="1706"/>
    <x v="1706"/>
    <x v="1704"/>
    <n v="5500"/>
    <n v="0"/>
    <x v="2"/>
    <x v="12"/>
    <s v="EUR"/>
    <n v="1440314472"/>
    <x v="1706"/>
    <x v="0"/>
    <n v="0"/>
    <x v="1"/>
    <x v="28"/>
    <n v="0"/>
    <e v="#DIV/0!"/>
    <x v="4"/>
    <x v="28"/>
  </r>
  <r>
    <n v="1707"/>
    <x v="1707"/>
    <x v="1705"/>
    <n v="5000"/>
    <n v="487"/>
    <x v="2"/>
    <x v="0"/>
    <s v="USD"/>
    <n v="1459181895"/>
    <x v="1707"/>
    <x v="0"/>
    <n v="9"/>
    <x v="1"/>
    <x v="28"/>
    <n v="10"/>
    <n v="54.11"/>
    <x v="4"/>
    <x v="28"/>
  </r>
  <r>
    <n v="1708"/>
    <x v="1708"/>
    <x v="1706"/>
    <n v="7000"/>
    <n v="0"/>
    <x v="2"/>
    <x v="0"/>
    <s v="USD"/>
    <n v="1462135706"/>
    <x v="1708"/>
    <x v="0"/>
    <n v="0"/>
    <x v="1"/>
    <x v="28"/>
    <n v="0"/>
    <e v="#DIV/0!"/>
    <x v="4"/>
    <x v="28"/>
  </r>
  <r>
    <n v="1709"/>
    <x v="1709"/>
    <x v="1707"/>
    <n v="1750"/>
    <n v="85"/>
    <x v="2"/>
    <x v="0"/>
    <s v="USD"/>
    <n v="1409513940"/>
    <x v="1709"/>
    <x v="0"/>
    <n v="4"/>
    <x v="1"/>
    <x v="28"/>
    <n v="5"/>
    <n v="21.25"/>
    <x v="4"/>
    <x v="28"/>
  </r>
  <r>
    <n v="1710"/>
    <x v="1710"/>
    <x v="1708"/>
    <n v="5000"/>
    <n v="34"/>
    <x v="2"/>
    <x v="12"/>
    <s v="EUR"/>
    <n v="1453122000"/>
    <x v="1710"/>
    <x v="0"/>
    <n v="1"/>
    <x v="1"/>
    <x v="28"/>
    <n v="1"/>
    <n v="34"/>
    <x v="4"/>
    <x v="28"/>
  </r>
  <r>
    <n v="1711"/>
    <x v="1711"/>
    <x v="1709"/>
    <n v="10000"/>
    <n v="1050"/>
    <x v="2"/>
    <x v="0"/>
    <s v="USD"/>
    <n v="1409585434"/>
    <x v="1711"/>
    <x v="0"/>
    <n v="2"/>
    <x v="1"/>
    <x v="28"/>
    <n v="11"/>
    <n v="525"/>
    <x v="4"/>
    <x v="28"/>
  </r>
  <r>
    <n v="1712"/>
    <x v="1712"/>
    <x v="1710"/>
    <n v="5000"/>
    <n v="0"/>
    <x v="2"/>
    <x v="0"/>
    <s v="USD"/>
    <n v="1435701353"/>
    <x v="1712"/>
    <x v="0"/>
    <n v="0"/>
    <x v="1"/>
    <x v="28"/>
    <n v="0"/>
    <e v="#DIV/0!"/>
    <x v="4"/>
    <x v="28"/>
  </r>
  <r>
    <n v="1713"/>
    <x v="1713"/>
    <x v="1711"/>
    <n v="3000"/>
    <n v="50"/>
    <x v="2"/>
    <x v="0"/>
    <s v="USD"/>
    <n v="1412536412"/>
    <x v="1713"/>
    <x v="0"/>
    <n v="1"/>
    <x v="1"/>
    <x v="28"/>
    <n v="2"/>
    <n v="50"/>
    <x v="4"/>
    <x v="28"/>
  </r>
  <r>
    <n v="1714"/>
    <x v="1714"/>
    <x v="1712"/>
    <n v="25000"/>
    <n v="1967"/>
    <x v="2"/>
    <x v="0"/>
    <s v="USD"/>
    <n v="1430517761"/>
    <x v="1714"/>
    <x v="0"/>
    <n v="17"/>
    <x v="1"/>
    <x v="28"/>
    <n v="8"/>
    <n v="115.71"/>
    <x v="4"/>
    <x v="28"/>
  </r>
  <r>
    <n v="1715"/>
    <x v="1715"/>
    <x v="1713"/>
    <n v="5000"/>
    <n v="11"/>
    <x v="2"/>
    <x v="0"/>
    <s v="USD"/>
    <n v="1427772120"/>
    <x v="1715"/>
    <x v="0"/>
    <n v="2"/>
    <x v="1"/>
    <x v="28"/>
    <n v="0"/>
    <n v="5.5"/>
    <x v="4"/>
    <x v="28"/>
  </r>
  <r>
    <n v="1716"/>
    <x v="1716"/>
    <x v="1714"/>
    <n v="2000"/>
    <n v="150"/>
    <x v="2"/>
    <x v="0"/>
    <s v="USD"/>
    <n v="1481295099"/>
    <x v="1716"/>
    <x v="0"/>
    <n v="3"/>
    <x v="1"/>
    <x v="28"/>
    <n v="8"/>
    <n v="50"/>
    <x v="4"/>
    <x v="28"/>
  </r>
  <r>
    <n v="1717"/>
    <x v="1717"/>
    <x v="1715"/>
    <n v="3265"/>
    <n v="1395"/>
    <x v="2"/>
    <x v="0"/>
    <s v="USD"/>
    <n v="1461211200"/>
    <x v="1717"/>
    <x v="0"/>
    <n v="41"/>
    <x v="1"/>
    <x v="28"/>
    <n v="43"/>
    <n v="34.020000000000003"/>
    <x v="4"/>
    <x v="28"/>
  </r>
  <r>
    <n v="1718"/>
    <x v="1718"/>
    <x v="1716"/>
    <n v="35000"/>
    <n v="75"/>
    <x v="2"/>
    <x v="0"/>
    <s v="USD"/>
    <n v="1463201940"/>
    <x v="1718"/>
    <x v="0"/>
    <n v="2"/>
    <x v="1"/>
    <x v="28"/>
    <n v="0"/>
    <n v="37.5"/>
    <x v="4"/>
    <x v="28"/>
  </r>
  <r>
    <n v="1719"/>
    <x v="1719"/>
    <x v="1717"/>
    <n v="4000"/>
    <n v="35"/>
    <x v="2"/>
    <x v="0"/>
    <s v="USD"/>
    <n v="1410958191"/>
    <x v="1719"/>
    <x v="0"/>
    <n v="3"/>
    <x v="1"/>
    <x v="28"/>
    <n v="1"/>
    <n v="11.67"/>
    <x v="4"/>
    <x v="28"/>
  </r>
  <r>
    <n v="1720"/>
    <x v="1720"/>
    <x v="1718"/>
    <n v="4000"/>
    <n v="225"/>
    <x v="2"/>
    <x v="0"/>
    <s v="USD"/>
    <n v="1415562471"/>
    <x v="1720"/>
    <x v="0"/>
    <n v="8"/>
    <x v="1"/>
    <x v="28"/>
    <n v="6"/>
    <n v="28.13"/>
    <x v="4"/>
    <x v="28"/>
  </r>
  <r>
    <n v="1721"/>
    <x v="1721"/>
    <x v="1719"/>
    <n v="5000"/>
    <n v="0"/>
    <x v="2"/>
    <x v="0"/>
    <s v="USD"/>
    <n v="1449831863"/>
    <x v="1721"/>
    <x v="0"/>
    <n v="0"/>
    <x v="1"/>
    <x v="28"/>
    <n v="0"/>
    <e v="#DIV/0!"/>
    <x v="4"/>
    <x v="28"/>
  </r>
  <r>
    <n v="1722"/>
    <x v="1722"/>
    <x v="1720"/>
    <n v="2880"/>
    <n v="1"/>
    <x v="2"/>
    <x v="0"/>
    <s v="USD"/>
    <n v="1459642200"/>
    <x v="1722"/>
    <x v="0"/>
    <n v="1"/>
    <x v="1"/>
    <x v="28"/>
    <n v="0"/>
    <n v="1"/>
    <x v="4"/>
    <x v="28"/>
  </r>
  <r>
    <n v="1723"/>
    <x v="1723"/>
    <x v="1721"/>
    <n v="10000"/>
    <n v="650"/>
    <x v="2"/>
    <x v="0"/>
    <s v="USD"/>
    <n v="1435730400"/>
    <x v="1723"/>
    <x v="0"/>
    <n v="3"/>
    <x v="1"/>
    <x v="28"/>
    <n v="7"/>
    <n v="216.67"/>
    <x v="4"/>
    <x v="28"/>
  </r>
  <r>
    <n v="1724"/>
    <x v="1724"/>
    <x v="1722"/>
    <n v="6000"/>
    <n v="35"/>
    <x v="2"/>
    <x v="0"/>
    <s v="USD"/>
    <n v="1414707762"/>
    <x v="1724"/>
    <x v="0"/>
    <n v="4"/>
    <x v="1"/>
    <x v="28"/>
    <n v="1"/>
    <n v="8.75"/>
    <x v="4"/>
    <x v="28"/>
  </r>
  <r>
    <n v="1725"/>
    <x v="1725"/>
    <x v="1723"/>
    <n v="5500"/>
    <n v="560"/>
    <x v="2"/>
    <x v="0"/>
    <s v="USD"/>
    <n v="1408922049"/>
    <x v="1725"/>
    <x v="0"/>
    <n v="9"/>
    <x v="1"/>
    <x v="28"/>
    <n v="10"/>
    <n v="62.22"/>
    <x v="4"/>
    <x v="28"/>
  </r>
  <r>
    <n v="1726"/>
    <x v="1726"/>
    <x v="1724"/>
    <n v="6500"/>
    <n v="2196"/>
    <x v="2"/>
    <x v="0"/>
    <s v="USD"/>
    <n v="1403906664"/>
    <x v="1726"/>
    <x v="0"/>
    <n v="16"/>
    <x v="1"/>
    <x v="28"/>
    <n v="34"/>
    <n v="137.25"/>
    <x v="4"/>
    <x v="28"/>
  </r>
  <r>
    <n v="1727"/>
    <x v="1727"/>
    <x v="1725"/>
    <n v="3000"/>
    <n v="1"/>
    <x v="2"/>
    <x v="1"/>
    <s v="GBP"/>
    <n v="1428231600"/>
    <x v="1727"/>
    <x v="0"/>
    <n v="1"/>
    <x v="1"/>
    <x v="28"/>
    <n v="0"/>
    <n v="1"/>
    <x v="4"/>
    <x v="28"/>
  </r>
  <r>
    <n v="1728"/>
    <x v="1728"/>
    <x v="1726"/>
    <n v="1250"/>
    <n v="855"/>
    <x v="2"/>
    <x v="0"/>
    <s v="USD"/>
    <n v="1445439674"/>
    <x v="1728"/>
    <x v="0"/>
    <n v="7"/>
    <x v="1"/>
    <x v="28"/>
    <n v="68"/>
    <n v="122.14"/>
    <x v="4"/>
    <x v="28"/>
  </r>
  <r>
    <n v="1729"/>
    <x v="1729"/>
    <x v="1727"/>
    <n v="10000"/>
    <n v="0"/>
    <x v="2"/>
    <x v="0"/>
    <s v="USD"/>
    <n v="1465521306"/>
    <x v="1729"/>
    <x v="0"/>
    <n v="0"/>
    <x v="1"/>
    <x v="28"/>
    <n v="0"/>
    <e v="#DIV/0!"/>
    <x v="4"/>
    <x v="28"/>
  </r>
  <r>
    <n v="1730"/>
    <x v="1730"/>
    <x v="1728"/>
    <n v="3000"/>
    <n v="0"/>
    <x v="2"/>
    <x v="0"/>
    <s v="USD"/>
    <n v="1445738783"/>
    <x v="1730"/>
    <x v="0"/>
    <n v="0"/>
    <x v="1"/>
    <x v="28"/>
    <n v="0"/>
    <e v="#DIV/0!"/>
    <x v="4"/>
    <x v="28"/>
  </r>
  <r>
    <n v="1731"/>
    <x v="1731"/>
    <x v="1729"/>
    <n v="1000"/>
    <n v="0"/>
    <x v="2"/>
    <x v="0"/>
    <s v="USD"/>
    <n v="1434034800"/>
    <x v="1731"/>
    <x v="0"/>
    <n v="0"/>
    <x v="1"/>
    <x v="28"/>
    <n v="0"/>
    <e v="#DIV/0!"/>
    <x v="4"/>
    <x v="28"/>
  </r>
  <r>
    <n v="1732"/>
    <x v="1732"/>
    <x v="1730"/>
    <n v="4000"/>
    <n v="0"/>
    <x v="2"/>
    <x v="0"/>
    <s v="USD"/>
    <n v="1452920400"/>
    <x v="1732"/>
    <x v="0"/>
    <n v="0"/>
    <x v="1"/>
    <x v="28"/>
    <n v="0"/>
    <e v="#DIV/0!"/>
    <x v="4"/>
    <x v="28"/>
  </r>
  <r>
    <n v="1733"/>
    <x v="1733"/>
    <x v="1731"/>
    <n v="10000"/>
    <n v="0"/>
    <x v="2"/>
    <x v="0"/>
    <s v="USD"/>
    <n v="1473802200"/>
    <x v="1733"/>
    <x v="0"/>
    <n v="0"/>
    <x v="1"/>
    <x v="28"/>
    <n v="0"/>
    <e v="#DIV/0!"/>
    <x v="4"/>
    <x v="28"/>
  </r>
  <r>
    <n v="1734"/>
    <x v="1734"/>
    <x v="1732"/>
    <n v="4500"/>
    <n v="1"/>
    <x v="2"/>
    <x v="0"/>
    <s v="USD"/>
    <n v="1431046356"/>
    <x v="1734"/>
    <x v="0"/>
    <n v="1"/>
    <x v="1"/>
    <x v="28"/>
    <n v="0"/>
    <n v="1"/>
    <x v="4"/>
    <x v="28"/>
  </r>
  <r>
    <n v="1735"/>
    <x v="1735"/>
    <x v="1733"/>
    <n v="1000"/>
    <n v="110"/>
    <x v="2"/>
    <x v="0"/>
    <s v="USD"/>
    <n v="1470598345"/>
    <x v="1735"/>
    <x v="0"/>
    <n v="2"/>
    <x v="1"/>
    <x v="28"/>
    <n v="11"/>
    <n v="55"/>
    <x v="4"/>
    <x v="28"/>
  </r>
  <r>
    <n v="1736"/>
    <x v="1736"/>
    <x v="1734"/>
    <n v="3000"/>
    <n v="22"/>
    <x v="2"/>
    <x v="0"/>
    <s v="USD"/>
    <n v="1447018833"/>
    <x v="1736"/>
    <x v="0"/>
    <n v="1"/>
    <x v="1"/>
    <x v="28"/>
    <n v="1"/>
    <n v="22"/>
    <x v="4"/>
    <x v="28"/>
  </r>
  <r>
    <n v="1737"/>
    <x v="1737"/>
    <x v="1735"/>
    <n v="4000"/>
    <n v="850"/>
    <x v="2"/>
    <x v="0"/>
    <s v="USD"/>
    <n v="1437432392"/>
    <x v="1737"/>
    <x v="0"/>
    <n v="15"/>
    <x v="1"/>
    <x v="28"/>
    <n v="21"/>
    <n v="56.67"/>
    <x v="4"/>
    <x v="28"/>
  </r>
  <r>
    <n v="1738"/>
    <x v="1738"/>
    <x v="1736"/>
    <n v="5000"/>
    <n v="20"/>
    <x v="2"/>
    <x v="0"/>
    <s v="USD"/>
    <n v="1412283542"/>
    <x v="1738"/>
    <x v="0"/>
    <n v="1"/>
    <x v="1"/>
    <x v="28"/>
    <n v="0"/>
    <n v="20"/>
    <x v="4"/>
    <x v="28"/>
  </r>
  <r>
    <n v="1739"/>
    <x v="1739"/>
    <x v="1737"/>
    <n v="1000"/>
    <n v="1"/>
    <x v="2"/>
    <x v="0"/>
    <s v="USD"/>
    <n v="1462391932"/>
    <x v="1739"/>
    <x v="0"/>
    <n v="1"/>
    <x v="1"/>
    <x v="28"/>
    <n v="0"/>
    <n v="1"/>
    <x v="4"/>
    <x v="28"/>
  </r>
  <r>
    <n v="1740"/>
    <x v="1740"/>
    <x v="1738"/>
    <n v="3000"/>
    <n v="0"/>
    <x v="2"/>
    <x v="0"/>
    <s v="USD"/>
    <n v="1437075422"/>
    <x v="1740"/>
    <x v="0"/>
    <n v="0"/>
    <x v="1"/>
    <x v="28"/>
    <n v="0"/>
    <e v="#DIV/0!"/>
    <x v="4"/>
    <x v="28"/>
  </r>
  <r>
    <n v="1741"/>
    <x v="1741"/>
    <x v="1739"/>
    <n v="1200"/>
    <n v="1330"/>
    <x v="0"/>
    <x v="1"/>
    <s v="GBP"/>
    <n v="1433948671"/>
    <x v="1741"/>
    <x v="0"/>
    <n v="52"/>
    <x v="0"/>
    <x v="20"/>
    <n v="111"/>
    <n v="25.58"/>
    <x v="8"/>
    <x v="20"/>
  </r>
  <r>
    <n v="1742"/>
    <x v="1742"/>
    <x v="1740"/>
    <n v="2000"/>
    <n v="2175"/>
    <x v="0"/>
    <x v="0"/>
    <s v="USD"/>
    <n v="1483822800"/>
    <x v="1742"/>
    <x v="0"/>
    <n v="34"/>
    <x v="0"/>
    <x v="20"/>
    <n v="109"/>
    <n v="63.97"/>
    <x v="8"/>
    <x v="20"/>
  </r>
  <r>
    <n v="1743"/>
    <x v="1743"/>
    <x v="1741"/>
    <n v="6000"/>
    <n v="6025"/>
    <x v="0"/>
    <x v="0"/>
    <s v="USD"/>
    <n v="1472270340"/>
    <x v="1743"/>
    <x v="0"/>
    <n v="67"/>
    <x v="0"/>
    <x v="20"/>
    <n v="100"/>
    <n v="89.93"/>
    <x v="8"/>
    <x v="20"/>
  </r>
  <r>
    <n v="1744"/>
    <x v="1744"/>
    <x v="1742"/>
    <n v="5500"/>
    <n v="6515"/>
    <x v="0"/>
    <x v="1"/>
    <s v="GBP"/>
    <n v="1425821477"/>
    <x v="1744"/>
    <x v="0"/>
    <n v="70"/>
    <x v="0"/>
    <x v="20"/>
    <n v="118"/>
    <n v="93.07"/>
    <x v="8"/>
    <x v="20"/>
  </r>
  <r>
    <n v="1745"/>
    <x v="1745"/>
    <x v="1743"/>
    <n v="7000"/>
    <n v="7981"/>
    <x v="0"/>
    <x v="0"/>
    <s v="USD"/>
    <n v="1482372000"/>
    <x v="1745"/>
    <x v="0"/>
    <n v="89"/>
    <x v="0"/>
    <x v="20"/>
    <n v="114"/>
    <n v="89.67"/>
    <x v="8"/>
    <x v="20"/>
  </r>
  <r>
    <n v="1746"/>
    <x v="1746"/>
    <x v="1744"/>
    <n v="15000"/>
    <n v="22215"/>
    <x v="0"/>
    <x v="0"/>
    <s v="USD"/>
    <n v="1479952800"/>
    <x v="1746"/>
    <x v="0"/>
    <n v="107"/>
    <x v="0"/>
    <x v="20"/>
    <n v="148"/>
    <n v="207.62"/>
    <x v="8"/>
    <x v="20"/>
  </r>
  <r>
    <n v="1747"/>
    <x v="1747"/>
    <x v="1745"/>
    <n v="9000"/>
    <n v="9446"/>
    <x v="0"/>
    <x v="1"/>
    <s v="GBP"/>
    <n v="1447426800"/>
    <x v="1747"/>
    <x v="0"/>
    <n v="159"/>
    <x v="0"/>
    <x v="20"/>
    <n v="105"/>
    <n v="59.41"/>
    <x v="8"/>
    <x v="20"/>
  </r>
  <r>
    <n v="1748"/>
    <x v="1748"/>
    <x v="1746"/>
    <n v="50000"/>
    <n v="64974"/>
    <x v="0"/>
    <x v="5"/>
    <s v="CAD"/>
    <n v="1441234143"/>
    <x v="1748"/>
    <x v="0"/>
    <n v="181"/>
    <x v="0"/>
    <x v="20"/>
    <n v="130"/>
    <n v="358.97"/>
    <x v="8"/>
    <x v="20"/>
  </r>
  <r>
    <n v="1749"/>
    <x v="1749"/>
    <x v="1747"/>
    <n v="10050"/>
    <n v="12410.5"/>
    <x v="0"/>
    <x v="19"/>
    <s v="EUR"/>
    <n v="1488394800"/>
    <x v="1749"/>
    <x v="0"/>
    <n v="131"/>
    <x v="0"/>
    <x v="20"/>
    <n v="123"/>
    <n v="94.74"/>
    <x v="8"/>
    <x v="20"/>
  </r>
  <r>
    <n v="1750"/>
    <x v="1750"/>
    <x v="1748"/>
    <n v="5000"/>
    <n v="10081"/>
    <x v="0"/>
    <x v="0"/>
    <s v="USD"/>
    <n v="1461096304"/>
    <x v="1750"/>
    <x v="0"/>
    <n v="125"/>
    <x v="0"/>
    <x v="20"/>
    <n v="202"/>
    <n v="80.650000000000006"/>
    <x v="8"/>
    <x v="20"/>
  </r>
  <r>
    <n v="1751"/>
    <x v="1751"/>
    <x v="1749"/>
    <n v="10000"/>
    <n v="10290"/>
    <x v="0"/>
    <x v="0"/>
    <s v="USD"/>
    <n v="1426787123"/>
    <x v="1751"/>
    <x v="0"/>
    <n v="61"/>
    <x v="0"/>
    <x v="20"/>
    <n v="103"/>
    <n v="168.69"/>
    <x v="8"/>
    <x v="20"/>
  </r>
  <r>
    <n v="1752"/>
    <x v="1752"/>
    <x v="1750"/>
    <n v="1200"/>
    <n v="3122"/>
    <x v="0"/>
    <x v="1"/>
    <s v="GBP"/>
    <n v="1476425082"/>
    <x v="1752"/>
    <x v="0"/>
    <n v="90"/>
    <x v="0"/>
    <x v="20"/>
    <n v="260"/>
    <n v="34.69"/>
    <x v="8"/>
    <x v="20"/>
  </r>
  <r>
    <n v="1753"/>
    <x v="1753"/>
    <x v="1751"/>
    <n v="15000"/>
    <n v="16200"/>
    <x v="0"/>
    <x v="8"/>
    <s v="DKK"/>
    <n v="1458579568"/>
    <x v="1753"/>
    <x v="0"/>
    <n v="35"/>
    <x v="0"/>
    <x v="20"/>
    <n v="108"/>
    <n v="462.86"/>
    <x v="8"/>
    <x v="20"/>
  </r>
  <r>
    <n v="1754"/>
    <x v="1754"/>
    <x v="1752"/>
    <n v="8500"/>
    <n v="9395"/>
    <x v="0"/>
    <x v="5"/>
    <s v="CAD"/>
    <n v="1428091353"/>
    <x v="1754"/>
    <x v="0"/>
    <n v="90"/>
    <x v="0"/>
    <x v="20"/>
    <n v="111"/>
    <n v="104.39"/>
    <x v="8"/>
    <x v="20"/>
  </r>
  <r>
    <n v="1755"/>
    <x v="1755"/>
    <x v="1753"/>
    <n v="25"/>
    <n v="30"/>
    <x v="0"/>
    <x v="0"/>
    <s v="USD"/>
    <n v="1444071361"/>
    <x v="1755"/>
    <x v="0"/>
    <n v="4"/>
    <x v="0"/>
    <x v="20"/>
    <n v="120"/>
    <n v="7.5"/>
    <x v="8"/>
    <x v="20"/>
  </r>
  <r>
    <n v="1756"/>
    <x v="1756"/>
    <x v="1754"/>
    <n v="5500"/>
    <n v="5655.6"/>
    <x v="0"/>
    <x v="0"/>
    <s v="USD"/>
    <n v="1472443269"/>
    <x v="1756"/>
    <x v="0"/>
    <n v="120"/>
    <x v="0"/>
    <x v="20"/>
    <n v="103"/>
    <n v="47.13"/>
    <x v="8"/>
    <x v="20"/>
  </r>
  <r>
    <n v="1757"/>
    <x v="1757"/>
    <x v="1755"/>
    <n v="5000"/>
    <n v="5800"/>
    <x v="0"/>
    <x v="0"/>
    <s v="USD"/>
    <n v="1485631740"/>
    <x v="1757"/>
    <x v="0"/>
    <n v="14"/>
    <x v="0"/>
    <x v="20"/>
    <n v="116"/>
    <n v="414.29"/>
    <x v="8"/>
    <x v="20"/>
  </r>
  <r>
    <n v="1758"/>
    <x v="1758"/>
    <x v="1756"/>
    <n v="1000"/>
    <n v="1147"/>
    <x v="0"/>
    <x v="0"/>
    <s v="USD"/>
    <n v="1468536992"/>
    <x v="1758"/>
    <x v="0"/>
    <n v="27"/>
    <x v="0"/>
    <x v="20"/>
    <n v="115"/>
    <n v="42.48"/>
    <x v="8"/>
    <x v="20"/>
  </r>
  <r>
    <n v="1759"/>
    <x v="1759"/>
    <x v="1757"/>
    <n v="5000"/>
    <n v="5330"/>
    <x v="0"/>
    <x v="0"/>
    <s v="USD"/>
    <n v="1427309629"/>
    <x v="1759"/>
    <x v="0"/>
    <n v="49"/>
    <x v="0"/>
    <x v="20"/>
    <n v="107"/>
    <n v="108.78"/>
    <x v="8"/>
    <x v="20"/>
  </r>
  <r>
    <n v="1760"/>
    <x v="1760"/>
    <x v="1758"/>
    <n v="5000"/>
    <n v="8272"/>
    <x v="0"/>
    <x v="0"/>
    <s v="USD"/>
    <n v="1456416513"/>
    <x v="1760"/>
    <x v="0"/>
    <n v="102"/>
    <x v="0"/>
    <x v="20"/>
    <n v="165"/>
    <n v="81.099999999999994"/>
    <x v="8"/>
    <x v="20"/>
  </r>
  <r>
    <n v="1761"/>
    <x v="1761"/>
    <x v="1759"/>
    <n v="100"/>
    <n v="155"/>
    <x v="0"/>
    <x v="1"/>
    <s v="GBP"/>
    <n v="1442065060"/>
    <x v="1761"/>
    <x v="0"/>
    <n v="3"/>
    <x v="0"/>
    <x v="20"/>
    <n v="155"/>
    <n v="51.67"/>
    <x v="8"/>
    <x v="20"/>
  </r>
  <r>
    <n v="1762"/>
    <x v="1762"/>
    <x v="1760"/>
    <n v="100"/>
    <n v="885"/>
    <x v="0"/>
    <x v="0"/>
    <s v="USD"/>
    <n v="1457739245"/>
    <x v="1762"/>
    <x v="0"/>
    <n v="25"/>
    <x v="0"/>
    <x v="20"/>
    <n v="885"/>
    <n v="35.4"/>
    <x v="8"/>
    <x v="20"/>
  </r>
  <r>
    <n v="1763"/>
    <x v="1763"/>
    <x v="1761"/>
    <n v="12000"/>
    <n v="12229"/>
    <x v="0"/>
    <x v="0"/>
    <s v="USD"/>
    <n v="1477255840"/>
    <x v="1763"/>
    <x v="0"/>
    <n v="118"/>
    <x v="0"/>
    <x v="20"/>
    <n v="102"/>
    <n v="103.64"/>
    <x v="8"/>
    <x v="20"/>
  </r>
  <r>
    <n v="1764"/>
    <x v="1764"/>
    <x v="1762"/>
    <n v="11000"/>
    <n v="2156"/>
    <x v="2"/>
    <x v="1"/>
    <s v="GBP"/>
    <n v="1407065979"/>
    <x v="1764"/>
    <x v="1"/>
    <n v="39"/>
    <x v="1"/>
    <x v="20"/>
    <n v="20"/>
    <n v="55.28"/>
    <x v="8"/>
    <x v="20"/>
  </r>
  <r>
    <n v="1765"/>
    <x v="1765"/>
    <x v="1763"/>
    <n v="12500"/>
    <n v="7433.48"/>
    <x v="2"/>
    <x v="0"/>
    <s v="USD"/>
    <n v="1407972712"/>
    <x v="1765"/>
    <x v="1"/>
    <n v="103"/>
    <x v="1"/>
    <x v="20"/>
    <n v="59"/>
    <n v="72.17"/>
    <x v="8"/>
    <x v="20"/>
  </r>
  <r>
    <n v="1766"/>
    <x v="1766"/>
    <x v="1764"/>
    <n v="1500"/>
    <n v="0"/>
    <x v="2"/>
    <x v="2"/>
    <s v="AUD"/>
    <n v="1408999088"/>
    <x v="1766"/>
    <x v="1"/>
    <n v="0"/>
    <x v="1"/>
    <x v="20"/>
    <n v="0"/>
    <e v="#DIV/0!"/>
    <x v="8"/>
    <x v="20"/>
  </r>
  <r>
    <n v="1767"/>
    <x v="1767"/>
    <x v="1765"/>
    <n v="5000"/>
    <n v="2286"/>
    <x v="2"/>
    <x v="0"/>
    <s v="USD"/>
    <n v="1407080884"/>
    <x v="1767"/>
    <x v="1"/>
    <n v="39"/>
    <x v="1"/>
    <x v="20"/>
    <n v="46"/>
    <n v="58.62"/>
    <x v="8"/>
    <x v="20"/>
  </r>
  <r>
    <n v="1768"/>
    <x v="1768"/>
    <x v="1766"/>
    <n v="5000"/>
    <n v="187"/>
    <x v="2"/>
    <x v="0"/>
    <s v="USD"/>
    <n v="1411824444"/>
    <x v="1768"/>
    <x v="1"/>
    <n v="15"/>
    <x v="1"/>
    <x v="20"/>
    <n v="4"/>
    <n v="12.47"/>
    <x v="8"/>
    <x v="20"/>
  </r>
  <r>
    <n v="1769"/>
    <x v="1769"/>
    <x v="1767"/>
    <n v="40000"/>
    <n v="1081"/>
    <x v="2"/>
    <x v="0"/>
    <s v="USD"/>
    <n v="1421177959"/>
    <x v="1769"/>
    <x v="1"/>
    <n v="22"/>
    <x v="1"/>
    <x v="20"/>
    <n v="3"/>
    <n v="49.14"/>
    <x v="8"/>
    <x v="20"/>
  </r>
  <r>
    <n v="1770"/>
    <x v="1770"/>
    <x v="1768"/>
    <n v="24500"/>
    <n v="13846"/>
    <x v="2"/>
    <x v="0"/>
    <s v="USD"/>
    <n v="1413312194"/>
    <x v="1770"/>
    <x v="1"/>
    <n v="92"/>
    <x v="1"/>
    <x v="20"/>
    <n v="57"/>
    <n v="150.5"/>
    <x v="8"/>
    <x v="20"/>
  </r>
  <r>
    <n v="1771"/>
    <x v="1771"/>
    <x v="1769"/>
    <n v="4200"/>
    <n v="895"/>
    <x v="2"/>
    <x v="1"/>
    <s v="GBP"/>
    <n v="1414107040"/>
    <x v="1771"/>
    <x v="1"/>
    <n v="25"/>
    <x v="1"/>
    <x v="20"/>
    <n v="21"/>
    <n v="35.799999999999997"/>
    <x v="8"/>
    <x v="20"/>
  </r>
  <r>
    <n v="1772"/>
    <x v="1772"/>
    <x v="1770"/>
    <n v="5500"/>
    <n v="858"/>
    <x v="2"/>
    <x v="1"/>
    <s v="GBP"/>
    <n v="1404666836"/>
    <x v="1772"/>
    <x v="1"/>
    <n v="19"/>
    <x v="1"/>
    <x v="20"/>
    <n v="16"/>
    <n v="45.16"/>
    <x v="8"/>
    <x v="20"/>
  </r>
  <r>
    <n v="1773"/>
    <x v="1773"/>
    <x v="1771"/>
    <n v="30000"/>
    <n v="1877"/>
    <x v="2"/>
    <x v="0"/>
    <s v="USD"/>
    <n v="1421691298"/>
    <x v="1773"/>
    <x v="1"/>
    <n v="19"/>
    <x v="1"/>
    <x v="20"/>
    <n v="6"/>
    <n v="98.79"/>
    <x v="8"/>
    <x v="20"/>
  </r>
  <r>
    <n v="1774"/>
    <x v="1774"/>
    <x v="1772"/>
    <n v="2500"/>
    <n v="1148"/>
    <x v="2"/>
    <x v="0"/>
    <s v="USD"/>
    <n v="1417273140"/>
    <x v="1774"/>
    <x v="1"/>
    <n v="13"/>
    <x v="1"/>
    <x v="20"/>
    <n v="46"/>
    <n v="88.31"/>
    <x v="8"/>
    <x v="20"/>
  </r>
  <r>
    <n v="1775"/>
    <x v="1775"/>
    <x v="1773"/>
    <n v="32500"/>
    <n v="21158"/>
    <x v="2"/>
    <x v="0"/>
    <s v="USD"/>
    <n v="1414193160"/>
    <x v="1775"/>
    <x v="1"/>
    <n v="124"/>
    <x v="1"/>
    <x v="20"/>
    <n v="65"/>
    <n v="170.63"/>
    <x v="8"/>
    <x v="20"/>
  </r>
  <r>
    <n v="1776"/>
    <x v="1776"/>
    <x v="1774"/>
    <n v="5000"/>
    <n v="335"/>
    <x v="2"/>
    <x v="1"/>
    <s v="GBP"/>
    <n v="1414623471"/>
    <x v="1776"/>
    <x v="1"/>
    <n v="4"/>
    <x v="1"/>
    <x v="20"/>
    <n v="7"/>
    <n v="83.75"/>
    <x v="8"/>
    <x v="20"/>
  </r>
  <r>
    <n v="1777"/>
    <x v="1777"/>
    <x v="1775"/>
    <n v="4800"/>
    <n v="651"/>
    <x v="2"/>
    <x v="9"/>
    <s v="EUR"/>
    <n v="1424421253"/>
    <x v="1777"/>
    <x v="1"/>
    <n v="10"/>
    <x v="1"/>
    <x v="20"/>
    <n v="14"/>
    <n v="65.099999999999994"/>
    <x v="8"/>
    <x v="20"/>
  </r>
  <r>
    <n v="1778"/>
    <x v="1778"/>
    <x v="1776"/>
    <n v="50000"/>
    <n v="995"/>
    <x v="2"/>
    <x v="0"/>
    <s v="USD"/>
    <n v="1427485395"/>
    <x v="1778"/>
    <x v="1"/>
    <n v="15"/>
    <x v="1"/>
    <x v="20"/>
    <n v="2"/>
    <n v="66.33"/>
    <x v="8"/>
    <x v="20"/>
  </r>
  <r>
    <n v="1779"/>
    <x v="1779"/>
    <x v="1777"/>
    <n v="11000"/>
    <n v="3986"/>
    <x v="2"/>
    <x v="0"/>
    <s v="USD"/>
    <n v="1472834180"/>
    <x v="1779"/>
    <x v="1"/>
    <n v="38"/>
    <x v="1"/>
    <x v="20"/>
    <n v="36"/>
    <n v="104.89"/>
    <x v="8"/>
    <x v="20"/>
  </r>
  <r>
    <n v="1780"/>
    <x v="1780"/>
    <x v="1778"/>
    <n v="30000"/>
    <n v="11923"/>
    <x v="2"/>
    <x v="0"/>
    <s v="USD"/>
    <n v="1467469510"/>
    <x v="1780"/>
    <x v="1"/>
    <n v="152"/>
    <x v="1"/>
    <x v="20"/>
    <n v="40"/>
    <n v="78.44"/>
    <x v="8"/>
    <x v="20"/>
  </r>
  <r>
    <n v="1781"/>
    <x v="1781"/>
    <x v="1779"/>
    <n v="5500"/>
    <n v="1417"/>
    <x v="2"/>
    <x v="0"/>
    <s v="USD"/>
    <n v="1473950945"/>
    <x v="1781"/>
    <x v="1"/>
    <n v="24"/>
    <x v="1"/>
    <x v="20"/>
    <n v="26"/>
    <n v="59.04"/>
    <x v="8"/>
    <x v="20"/>
  </r>
  <r>
    <n v="1782"/>
    <x v="1782"/>
    <x v="1780"/>
    <n v="35000"/>
    <n v="5422"/>
    <x v="2"/>
    <x v="0"/>
    <s v="USD"/>
    <n v="1456062489"/>
    <x v="1782"/>
    <x v="1"/>
    <n v="76"/>
    <x v="1"/>
    <x v="20"/>
    <n v="15"/>
    <n v="71.34"/>
    <x v="8"/>
    <x v="20"/>
  </r>
  <r>
    <n v="1783"/>
    <x v="1783"/>
    <x v="1781"/>
    <n v="40000"/>
    <n v="9477"/>
    <x v="2"/>
    <x v="0"/>
    <s v="USD"/>
    <n v="1432248478"/>
    <x v="1783"/>
    <x v="1"/>
    <n v="185"/>
    <x v="1"/>
    <x v="20"/>
    <n v="24"/>
    <n v="51.23"/>
    <x v="8"/>
    <x v="20"/>
  </r>
  <r>
    <n v="1784"/>
    <x v="1784"/>
    <x v="1782"/>
    <n v="5000"/>
    <n v="1988"/>
    <x v="2"/>
    <x v="0"/>
    <s v="USD"/>
    <n v="1422674700"/>
    <x v="1784"/>
    <x v="1"/>
    <n v="33"/>
    <x v="1"/>
    <x v="20"/>
    <n v="40"/>
    <n v="60.24"/>
    <x v="8"/>
    <x v="20"/>
  </r>
  <r>
    <n v="1785"/>
    <x v="1785"/>
    <x v="1783"/>
    <n v="24000"/>
    <n v="4853"/>
    <x v="2"/>
    <x v="0"/>
    <s v="USD"/>
    <n v="1413417600"/>
    <x v="1785"/>
    <x v="1"/>
    <n v="108"/>
    <x v="1"/>
    <x v="20"/>
    <n v="20"/>
    <n v="44.94"/>
    <x v="8"/>
    <x v="20"/>
  </r>
  <r>
    <n v="1786"/>
    <x v="1786"/>
    <x v="1784"/>
    <n v="1900"/>
    <n v="905"/>
    <x v="2"/>
    <x v="9"/>
    <s v="EUR"/>
    <n v="1418649177"/>
    <x v="1786"/>
    <x v="1"/>
    <n v="29"/>
    <x v="1"/>
    <x v="20"/>
    <n v="48"/>
    <n v="31.21"/>
    <x v="8"/>
    <x v="20"/>
  </r>
  <r>
    <n v="1787"/>
    <x v="1787"/>
    <x v="1785"/>
    <n v="10000"/>
    <n v="1533"/>
    <x v="2"/>
    <x v="0"/>
    <s v="USD"/>
    <n v="1428158637"/>
    <x v="1787"/>
    <x v="1"/>
    <n v="24"/>
    <x v="1"/>
    <x v="20"/>
    <n v="15"/>
    <n v="63.88"/>
    <x v="8"/>
    <x v="20"/>
  </r>
  <r>
    <n v="1788"/>
    <x v="1788"/>
    <x v="1786"/>
    <n v="5500"/>
    <n v="76"/>
    <x v="2"/>
    <x v="1"/>
    <s v="GBP"/>
    <n v="1414795542"/>
    <x v="1788"/>
    <x v="1"/>
    <n v="4"/>
    <x v="1"/>
    <x v="20"/>
    <n v="1"/>
    <n v="19"/>
    <x v="8"/>
    <x v="20"/>
  </r>
  <r>
    <n v="1789"/>
    <x v="1789"/>
    <x v="1787"/>
    <n v="8000"/>
    <n v="40"/>
    <x v="2"/>
    <x v="0"/>
    <s v="USD"/>
    <n v="1421042403"/>
    <x v="1789"/>
    <x v="1"/>
    <n v="4"/>
    <x v="1"/>
    <x v="20"/>
    <n v="1"/>
    <n v="10"/>
    <x v="8"/>
    <x v="20"/>
  </r>
  <r>
    <n v="1790"/>
    <x v="1790"/>
    <x v="1788"/>
    <n v="33000"/>
    <n v="1636"/>
    <x v="2"/>
    <x v="0"/>
    <s v="USD"/>
    <n v="1423152678"/>
    <x v="1790"/>
    <x v="1"/>
    <n v="15"/>
    <x v="1"/>
    <x v="20"/>
    <n v="5"/>
    <n v="109.07"/>
    <x v="8"/>
    <x v="20"/>
  </r>
  <r>
    <n v="1791"/>
    <x v="1791"/>
    <x v="1789"/>
    <n v="3000"/>
    <n v="107"/>
    <x v="2"/>
    <x v="1"/>
    <s v="GBP"/>
    <n v="1422553565"/>
    <x v="1791"/>
    <x v="1"/>
    <n v="4"/>
    <x v="1"/>
    <x v="20"/>
    <n v="4"/>
    <n v="26.75"/>
    <x v="8"/>
    <x v="20"/>
  </r>
  <r>
    <n v="1792"/>
    <x v="1792"/>
    <x v="1790"/>
    <n v="25000"/>
    <n v="15281"/>
    <x v="2"/>
    <x v="0"/>
    <s v="USD"/>
    <n v="1439189940"/>
    <x v="1792"/>
    <x v="1"/>
    <n v="139"/>
    <x v="1"/>
    <x v="20"/>
    <n v="61"/>
    <n v="109.94"/>
    <x v="8"/>
    <x v="20"/>
  </r>
  <r>
    <n v="1793"/>
    <x v="1793"/>
    <x v="1791"/>
    <n v="3000"/>
    <n v="40"/>
    <x v="2"/>
    <x v="2"/>
    <s v="AUD"/>
    <n v="1417127040"/>
    <x v="1793"/>
    <x v="1"/>
    <n v="2"/>
    <x v="1"/>
    <x v="20"/>
    <n v="1"/>
    <n v="20"/>
    <x v="8"/>
    <x v="20"/>
  </r>
  <r>
    <n v="1794"/>
    <x v="1794"/>
    <x v="1792"/>
    <n v="9000"/>
    <n v="997"/>
    <x v="2"/>
    <x v="0"/>
    <s v="USD"/>
    <n v="1423660422"/>
    <x v="1794"/>
    <x v="1"/>
    <n v="18"/>
    <x v="1"/>
    <x v="20"/>
    <n v="11"/>
    <n v="55.39"/>
    <x v="8"/>
    <x v="20"/>
  </r>
  <r>
    <n v="1795"/>
    <x v="1795"/>
    <x v="1793"/>
    <n v="28000"/>
    <n v="10846"/>
    <x v="2"/>
    <x v="12"/>
    <s v="EUR"/>
    <n v="1476460800"/>
    <x v="1795"/>
    <x v="1"/>
    <n v="81"/>
    <x v="1"/>
    <x v="20"/>
    <n v="39"/>
    <n v="133.9"/>
    <x v="8"/>
    <x v="20"/>
  </r>
  <r>
    <n v="1796"/>
    <x v="1796"/>
    <x v="1794"/>
    <n v="19000"/>
    <n v="4190"/>
    <x v="2"/>
    <x v="1"/>
    <s v="GBP"/>
    <n v="1469356366"/>
    <x v="1796"/>
    <x v="1"/>
    <n v="86"/>
    <x v="1"/>
    <x v="20"/>
    <n v="22"/>
    <n v="48.72"/>
    <x v="8"/>
    <x v="20"/>
  </r>
  <r>
    <n v="1797"/>
    <x v="1797"/>
    <x v="1795"/>
    <n v="10000"/>
    <n v="6755"/>
    <x v="2"/>
    <x v="0"/>
    <s v="USD"/>
    <n v="1481809189"/>
    <x v="1797"/>
    <x v="1"/>
    <n v="140"/>
    <x v="1"/>
    <x v="20"/>
    <n v="68"/>
    <n v="48.25"/>
    <x v="8"/>
    <x v="20"/>
  </r>
  <r>
    <n v="1798"/>
    <x v="1798"/>
    <x v="1796"/>
    <n v="16000"/>
    <n v="2182"/>
    <x v="2"/>
    <x v="0"/>
    <s v="USD"/>
    <n v="1454572233"/>
    <x v="1798"/>
    <x v="1"/>
    <n v="37"/>
    <x v="1"/>
    <x v="20"/>
    <n v="14"/>
    <n v="58.97"/>
    <x v="8"/>
    <x v="20"/>
  </r>
  <r>
    <n v="1799"/>
    <x v="1799"/>
    <x v="1797"/>
    <n v="4000"/>
    <n v="69.83"/>
    <x v="2"/>
    <x v="1"/>
    <s v="GBP"/>
    <n v="1415740408"/>
    <x v="1799"/>
    <x v="1"/>
    <n v="6"/>
    <x v="1"/>
    <x v="20"/>
    <n v="2"/>
    <n v="11.64"/>
    <x v="8"/>
    <x v="20"/>
  </r>
  <r>
    <n v="1800"/>
    <x v="1800"/>
    <x v="1798"/>
    <n v="46260"/>
    <n v="9460"/>
    <x v="2"/>
    <x v="1"/>
    <s v="GBP"/>
    <n v="1476109970"/>
    <x v="1800"/>
    <x v="1"/>
    <n v="113"/>
    <x v="1"/>
    <x v="20"/>
    <n v="20"/>
    <n v="83.72"/>
    <x v="8"/>
    <x v="20"/>
  </r>
  <r>
    <n v="1801"/>
    <x v="1801"/>
    <x v="1799"/>
    <n v="17000"/>
    <n v="2355"/>
    <x v="2"/>
    <x v="1"/>
    <s v="GBP"/>
    <n v="1450181400"/>
    <x v="1801"/>
    <x v="1"/>
    <n v="37"/>
    <x v="1"/>
    <x v="20"/>
    <n v="14"/>
    <n v="63.65"/>
    <x v="8"/>
    <x v="20"/>
  </r>
  <r>
    <n v="1802"/>
    <x v="1802"/>
    <x v="1800"/>
    <n v="3500"/>
    <n v="1697"/>
    <x v="2"/>
    <x v="12"/>
    <s v="EUR"/>
    <n v="1435442340"/>
    <x v="1802"/>
    <x v="1"/>
    <n v="18"/>
    <x v="1"/>
    <x v="20"/>
    <n v="48"/>
    <n v="94.28"/>
    <x v="8"/>
    <x v="20"/>
  </r>
  <r>
    <n v="1803"/>
    <x v="1803"/>
    <x v="1801"/>
    <n v="17500"/>
    <n v="5390"/>
    <x v="2"/>
    <x v="0"/>
    <s v="USD"/>
    <n v="1423878182"/>
    <x v="1803"/>
    <x v="1"/>
    <n v="75"/>
    <x v="1"/>
    <x v="20"/>
    <n v="31"/>
    <n v="71.87"/>
    <x v="8"/>
    <x v="20"/>
  </r>
  <r>
    <n v="1804"/>
    <x v="1804"/>
    <x v="1802"/>
    <n v="15500"/>
    <n v="5452"/>
    <x v="2"/>
    <x v="0"/>
    <s v="USD"/>
    <n v="1447521404"/>
    <x v="1804"/>
    <x v="1"/>
    <n v="52"/>
    <x v="1"/>
    <x v="20"/>
    <n v="35"/>
    <n v="104.85"/>
    <x v="8"/>
    <x v="20"/>
  </r>
  <r>
    <n v="1805"/>
    <x v="1805"/>
    <x v="1803"/>
    <n v="22500"/>
    <n v="8191"/>
    <x v="2"/>
    <x v="12"/>
    <s v="EUR"/>
    <n v="1443808800"/>
    <x v="1805"/>
    <x v="1"/>
    <n v="122"/>
    <x v="1"/>
    <x v="20"/>
    <n v="36"/>
    <n v="67.14"/>
    <x v="8"/>
    <x v="20"/>
  </r>
  <r>
    <n v="1806"/>
    <x v="1806"/>
    <x v="1804"/>
    <n v="20000"/>
    <n v="591"/>
    <x v="2"/>
    <x v="1"/>
    <s v="GBP"/>
    <n v="1412090349"/>
    <x v="1806"/>
    <x v="1"/>
    <n v="8"/>
    <x v="1"/>
    <x v="20"/>
    <n v="3"/>
    <n v="73.88"/>
    <x v="8"/>
    <x v="20"/>
  </r>
  <r>
    <n v="1807"/>
    <x v="1807"/>
    <x v="1805"/>
    <n v="5000"/>
    <n v="553"/>
    <x v="2"/>
    <x v="0"/>
    <s v="USD"/>
    <n v="1411868313"/>
    <x v="1807"/>
    <x v="1"/>
    <n v="8"/>
    <x v="1"/>
    <x v="20"/>
    <n v="11"/>
    <n v="69.13"/>
    <x v="8"/>
    <x v="20"/>
  </r>
  <r>
    <n v="1808"/>
    <x v="1808"/>
    <x v="1806"/>
    <n v="28000"/>
    <n v="11594"/>
    <x v="2"/>
    <x v="0"/>
    <s v="USD"/>
    <n v="1486830030"/>
    <x v="1808"/>
    <x v="1"/>
    <n v="96"/>
    <x v="1"/>
    <x v="20"/>
    <n v="41"/>
    <n v="120.77"/>
    <x v="8"/>
    <x v="20"/>
  </r>
  <r>
    <n v="1809"/>
    <x v="1809"/>
    <x v="1807"/>
    <n v="3500"/>
    <n v="380"/>
    <x v="2"/>
    <x v="5"/>
    <s v="CAD"/>
    <n v="1425246439"/>
    <x v="1809"/>
    <x v="1"/>
    <n v="9"/>
    <x v="1"/>
    <x v="20"/>
    <n v="11"/>
    <n v="42.22"/>
    <x v="8"/>
    <x v="20"/>
  </r>
  <r>
    <n v="1810"/>
    <x v="1810"/>
    <x v="1808"/>
    <n v="450"/>
    <n v="15"/>
    <x v="2"/>
    <x v="0"/>
    <s v="USD"/>
    <n v="1408657826"/>
    <x v="1810"/>
    <x v="0"/>
    <n v="2"/>
    <x v="1"/>
    <x v="20"/>
    <n v="3"/>
    <n v="7.5"/>
    <x v="8"/>
    <x v="20"/>
  </r>
  <r>
    <n v="1811"/>
    <x v="1811"/>
    <x v="1809"/>
    <n v="54000"/>
    <n v="40"/>
    <x v="2"/>
    <x v="0"/>
    <s v="USD"/>
    <n v="1414123200"/>
    <x v="1811"/>
    <x v="0"/>
    <n v="26"/>
    <x v="1"/>
    <x v="20"/>
    <n v="0"/>
    <n v="1.54"/>
    <x v="8"/>
    <x v="20"/>
  </r>
  <r>
    <n v="1812"/>
    <x v="1812"/>
    <x v="1810"/>
    <n v="6500"/>
    <n v="865"/>
    <x v="2"/>
    <x v="1"/>
    <s v="GBP"/>
    <n v="1467531536"/>
    <x v="1812"/>
    <x v="0"/>
    <n v="23"/>
    <x v="1"/>
    <x v="20"/>
    <n v="13"/>
    <n v="37.61"/>
    <x v="8"/>
    <x v="20"/>
  </r>
  <r>
    <n v="1813"/>
    <x v="1813"/>
    <x v="1811"/>
    <n v="8750"/>
    <n v="0"/>
    <x v="2"/>
    <x v="1"/>
    <s v="GBP"/>
    <n v="1407532812"/>
    <x v="1813"/>
    <x v="0"/>
    <n v="0"/>
    <x v="1"/>
    <x v="20"/>
    <n v="0"/>
    <e v="#DIV/0!"/>
    <x v="8"/>
    <x v="20"/>
  </r>
  <r>
    <n v="1814"/>
    <x v="1814"/>
    <x v="1812"/>
    <n v="12000"/>
    <n v="5902"/>
    <x v="2"/>
    <x v="1"/>
    <s v="GBP"/>
    <n v="1425108736"/>
    <x v="1814"/>
    <x v="0"/>
    <n v="140"/>
    <x v="1"/>
    <x v="20"/>
    <n v="49"/>
    <n v="42.16"/>
    <x v="8"/>
    <x v="20"/>
  </r>
  <r>
    <n v="1815"/>
    <x v="1815"/>
    <x v="1813"/>
    <n v="3000"/>
    <n v="0"/>
    <x v="2"/>
    <x v="0"/>
    <s v="USD"/>
    <n v="1435787137"/>
    <x v="1815"/>
    <x v="0"/>
    <n v="0"/>
    <x v="1"/>
    <x v="20"/>
    <n v="0"/>
    <e v="#DIV/0!"/>
    <x v="8"/>
    <x v="20"/>
  </r>
  <r>
    <n v="1816"/>
    <x v="1816"/>
    <x v="1814"/>
    <n v="25000"/>
    <n v="509"/>
    <x v="2"/>
    <x v="16"/>
    <s v="CHF"/>
    <n v="1469473200"/>
    <x v="1816"/>
    <x v="0"/>
    <n v="6"/>
    <x v="1"/>
    <x v="20"/>
    <n v="2"/>
    <n v="84.83"/>
    <x v="8"/>
    <x v="20"/>
  </r>
  <r>
    <n v="1817"/>
    <x v="1817"/>
    <x v="1815"/>
    <n v="18000"/>
    <n v="9419"/>
    <x v="2"/>
    <x v="0"/>
    <s v="USD"/>
    <n v="1485759540"/>
    <x v="1817"/>
    <x v="0"/>
    <n v="100"/>
    <x v="1"/>
    <x v="20"/>
    <n v="52"/>
    <n v="94.19"/>
    <x v="8"/>
    <x v="20"/>
  </r>
  <r>
    <n v="1818"/>
    <x v="1818"/>
    <x v="1816"/>
    <n v="15000"/>
    <n v="0"/>
    <x v="2"/>
    <x v="0"/>
    <s v="USD"/>
    <n v="1428035850"/>
    <x v="1818"/>
    <x v="0"/>
    <n v="0"/>
    <x v="1"/>
    <x v="20"/>
    <n v="0"/>
    <e v="#DIV/0!"/>
    <x v="8"/>
    <x v="20"/>
  </r>
  <r>
    <n v="1819"/>
    <x v="1819"/>
    <x v="1817"/>
    <n v="1200"/>
    <n v="25"/>
    <x v="2"/>
    <x v="0"/>
    <s v="USD"/>
    <n v="1406743396"/>
    <x v="1819"/>
    <x v="0"/>
    <n v="4"/>
    <x v="1"/>
    <x v="20"/>
    <n v="2"/>
    <n v="6.25"/>
    <x v="8"/>
    <x v="20"/>
  </r>
  <r>
    <n v="1820"/>
    <x v="1820"/>
    <x v="1818"/>
    <n v="26000"/>
    <n v="1707"/>
    <x v="2"/>
    <x v="0"/>
    <s v="USD"/>
    <n v="1427850090"/>
    <x v="1820"/>
    <x v="0"/>
    <n v="8"/>
    <x v="1"/>
    <x v="20"/>
    <n v="7"/>
    <n v="213.38"/>
    <x v="8"/>
    <x v="20"/>
  </r>
  <r>
    <n v="1821"/>
    <x v="1821"/>
    <x v="1819"/>
    <n v="2500"/>
    <n v="3372.25"/>
    <x v="0"/>
    <x v="0"/>
    <s v="USD"/>
    <n v="1330760367"/>
    <x v="1821"/>
    <x v="0"/>
    <n v="57"/>
    <x v="0"/>
    <x v="11"/>
    <n v="135"/>
    <n v="59.16"/>
    <x v="4"/>
    <x v="11"/>
  </r>
  <r>
    <n v="1822"/>
    <x v="1822"/>
    <x v="1820"/>
    <n v="300"/>
    <n v="300"/>
    <x v="0"/>
    <x v="5"/>
    <s v="CAD"/>
    <n v="1391194860"/>
    <x v="1822"/>
    <x v="0"/>
    <n v="11"/>
    <x v="0"/>
    <x v="11"/>
    <n v="100"/>
    <n v="27.27"/>
    <x v="4"/>
    <x v="11"/>
  </r>
  <r>
    <n v="1823"/>
    <x v="1823"/>
    <x v="1821"/>
    <n v="700"/>
    <n v="811"/>
    <x v="0"/>
    <x v="0"/>
    <s v="USD"/>
    <n v="1351095976"/>
    <x v="1823"/>
    <x v="0"/>
    <n v="33"/>
    <x v="0"/>
    <x v="11"/>
    <n v="116"/>
    <n v="24.58"/>
    <x v="4"/>
    <x v="11"/>
  </r>
  <r>
    <n v="1824"/>
    <x v="1824"/>
    <x v="1822"/>
    <n v="3000"/>
    <n v="3002"/>
    <x v="0"/>
    <x v="0"/>
    <s v="USD"/>
    <n v="1389146880"/>
    <x v="1824"/>
    <x v="0"/>
    <n v="40"/>
    <x v="0"/>
    <x v="11"/>
    <n v="100"/>
    <n v="75.05"/>
    <x v="4"/>
    <x v="11"/>
  </r>
  <r>
    <n v="1825"/>
    <x v="1825"/>
    <x v="1823"/>
    <n v="2000"/>
    <n v="2101"/>
    <x v="0"/>
    <x v="0"/>
    <s v="USD"/>
    <n v="1373572903"/>
    <x v="1825"/>
    <x v="0"/>
    <n v="50"/>
    <x v="0"/>
    <x v="11"/>
    <n v="105"/>
    <n v="42.02"/>
    <x v="4"/>
    <x v="11"/>
  </r>
  <r>
    <n v="1826"/>
    <x v="1826"/>
    <x v="1824"/>
    <n v="2000"/>
    <n v="2020"/>
    <x v="0"/>
    <x v="0"/>
    <s v="USD"/>
    <n v="1392675017"/>
    <x v="1826"/>
    <x v="0"/>
    <n v="38"/>
    <x v="0"/>
    <x v="11"/>
    <n v="101"/>
    <n v="53.16"/>
    <x v="4"/>
    <x v="11"/>
  </r>
  <r>
    <n v="1827"/>
    <x v="1827"/>
    <x v="1825"/>
    <n v="8000"/>
    <n v="8053"/>
    <x v="0"/>
    <x v="0"/>
    <s v="USD"/>
    <n v="1299138561"/>
    <x v="1827"/>
    <x v="0"/>
    <n v="96"/>
    <x v="0"/>
    <x v="11"/>
    <n v="101"/>
    <n v="83.89"/>
    <x v="4"/>
    <x v="11"/>
  </r>
  <r>
    <n v="1828"/>
    <x v="1828"/>
    <x v="1826"/>
    <n v="20000"/>
    <n v="20032"/>
    <x v="0"/>
    <x v="0"/>
    <s v="USD"/>
    <n v="1399672800"/>
    <x v="1828"/>
    <x v="0"/>
    <n v="48"/>
    <x v="0"/>
    <x v="11"/>
    <n v="100"/>
    <n v="417.33"/>
    <x v="4"/>
    <x v="11"/>
  </r>
  <r>
    <n v="1829"/>
    <x v="1829"/>
    <x v="1827"/>
    <n v="1500"/>
    <n v="2500.25"/>
    <x v="0"/>
    <x v="0"/>
    <s v="USD"/>
    <n v="1295647200"/>
    <x v="1829"/>
    <x v="0"/>
    <n v="33"/>
    <x v="0"/>
    <x v="11"/>
    <n v="167"/>
    <n v="75.77"/>
    <x v="4"/>
    <x v="11"/>
  </r>
  <r>
    <n v="1830"/>
    <x v="1830"/>
    <x v="1828"/>
    <n v="15000"/>
    <n v="15230"/>
    <x v="0"/>
    <x v="0"/>
    <s v="USD"/>
    <n v="1393259107"/>
    <x v="1830"/>
    <x v="0"/>
    <n v="226"/>
    <x v="0"/>
    <x v="11"/>
    <n v="102"/>
    <n v="67.39"/>
    <x v="4"/>
    <x v="11"/>
  </r>
  <r>
    <n v="1831"/>
    <x v="1831"/>
    <x v="1829"/>
    <n v="1000"/>
    <n v="1030"/>
    <x v="0"/>
    <x v="0"/>
    <s v="USD"/>
    <n v="1336866863"/>
    <x v="1831"/>
    <x v="0"/>
    <n v="14"/>
    <x v="0"/>
    <x v="11"/>
    <n v="103"/>
    <n v="73.569999999999993"/>
    <x v="4"/>
    <x v="11"/>
  </r>
  <r>
    <n v="1832"/>
    <x v="1832"/>
    <x v="1830"/>
    <n v="350"/>
    <n v="500"/>
    <x v="0"/>
    <x v="0"/>
    <s v="USD"/>
    <n v="1299243427"/>
    <x v="1832"/>
    <x v="0"/>
    <n v="20"/>
    <x v="0"/>
    <x v="11"/>
    <n v="143"/>
    <n v="25"/>
    <x v="4"/>
    <x v="11"/>
  </r>
  <r>
    <n v="1833"/>
    <x v="1833"/>
    <x v="1831"/>
    <n v="400"/>
    <n v="1050"/>
    <x v="0"/>
    <x v="0"/>
    <s v="USD"/>
    <n v="1362211140"/>
    <x v="1833"/>
    <x v="0"/>
    <n v="25"/>
    <x v="0"/>
    <x v="11"/>
    <n v="263"/>
    <n v="42"/>
    <x v="4"/>
    <x v="11"/>
  </r>
  <r>
    <n v="1834"/>
    <x v="1834"/>
    <x v="1832"/>
    <n v="10000"/>
    <n v="11805"/>
    <x v="0"/>
    <x v="0"/>
    <s v="USD"/>
    <n v="1422140895"/>
    <x v="1834"/>
    <x v="0"/>
    <n v="90"/>
    <x v="0"/>
    <x v="11"/>
    <n v="118"/>
    <n v="131.16999999999999"/>
    <x v="4"/>
    <x v="11"/>
  </r>
  <r>
    <n v="1835"/>
    <x v="1835"/>
    <x v="1833"/>
    <n v="500"/>
    <n v="520"/>
    <x v="0"/>
    <x v="1"/>
    <s v="GBP"/>
    <n v="1459439471"/>
    <x v="1835"/>
    <x v="0"/>
    <n v="11"/>
    <x v="0"/>
    <x v="11"/>
    <n v="104"/>
    <n v="47.27"/>
    <x v="4"/>
    <x v="11"/>
  </r>
  <r>
    <n v="1836"/>
    <x v="1836"/>
    <x v="1834"/>
    <n v="5000"/>
    <n v="10017"/>
    <x v="0"/>
    <x v="0"/>
    <s v="USD"/>
    <n v="1361129129"/>
    <x v="1836"/>
    <x v="0"/>
    <n v="55"/>
    <x v="0"/>
    <x v="11"/>
    <n v="200"/>
    <n v="182.13"/>
    <x v="4"/>
    <x v="11"/>
  </r>
  <r>
    <n v="1837"/>
    <x v="1837"/>
    <x v="1835"/>
    <n v="600"/>
    <n v="1841"/>
    <x v="0"/>
    <x v="0"/>
    <s v="USD"/>
    <n v="1332029335"/>
    <x v="1837"/>
    <x v="0"/>
    <n v="30"/>
    <x v="0"/>
    <x v="11"/>
    <n v="307"/>
    <n v="61.37"/>
    <x v="4"/>
    <x v="11"/>
  </r>
  <r>
    <n v="1838"/>
    <x v="1838"/>
    <x v="1836"/>
    <n v="1000"/>
    <n v="1001.49"/>
    <x v="0"/>
    <x v="0"/>
    <s v="USD"/>
    <n v="1317438000"/>
    <x v="1838"/>
    <x v="0"/>
    <n v="28"/>
    <x v="0"/>
    <x v="11"/>
    <n v="100"/>
    <n v="35.770000000000003"/>
    <x v="4"/>
    <x v="11"/>
  </r>
  <r>
    <n v="1839"/>
    <x v="1839"/>
    <x v="1837"/>
    <n v="1000"/>
    <n v="2053"/>
    <x v="0"/>
    <x v="0"/>
    <s v="USD"/>
    <n v="1475342382"/>
    <x v="1839"/>
    <x v="0"/>
    <n v="45"/>
    <x v="0"/>
    <x v="11"/>
    <n v="205"/>
    <n v="45.62"/>
    <x v="4"/>
    <x v="11"/>
  </r>
  <r>
    <n v="1840"/>
    <x v="1840"/>
    <x v="1838"/>
    <n v="900"/>
    <n v="980"/>
    <x v="0"/>
    <x v="0"/>
    <s v="USD"/>
    <n v="1367902740"/>
    <x v="1840"/>
    <x v="0"/>
    <n v="13"/>
    <x v="0"/>
    <x v="11"/>
    <n v="109"/>
    <n v="75.38"/>
    <x v="4"/>
    <x v="11"/>
  </r>
  <r>
    <n v="1841"/>
    <x v="1841"/>
    <x v="1839"/>
    <n v="2000"/>
    <n v="2035"/>
    <x v="0"/>
    <x v="0"/>
    <s v="USD"/>
    <n v="1400561940"/>
    <x v="1841"/>
    <x v="0"/>
    <n v="40"/>
    <x v="0"/>
    <x v="11"/>
    <n v="102"/>
    <n v="50.88"/>
    <x v="4"/>
    <x v="11"/>
  </r>
  <r>
    <n v="1842"/>
    <x v="1842"/>
    <x v="1840"/>
    <n v="2000"/>
    <n v="2505"/>
    <x v="0"/>
    <x v="0"/>
    <s v="USD"/>
    <n v="1425275940"/>
    <x v="1842"/>
    <x v="0"/>
    <n v="21"/>
    <x v="0"/>
    <x v="11"/>
    <n v="125"/>
    <n v="119.29"/>
    <x v="4"/>
    <x v="11"/>
  </r>
  <r>
    <n v="1843"/>
    <x v="1843"/>
    <x v="1841"/>
    <n v="10000"/>
    <n v="12400.61"/>
    <x v="0"/>
    <x v="0"/>
    <s v="USD"/>
    <n v="1298245954"/>
    <x v="1843"/>
    <x v="0"/>
    <n v="134"/>
    <x v="0"/>
    <x v="11"/>
    <n v="124"/>
    <n v="92.54"/>
    <x v="4"/>
    <x v="11"/>
  </r>
  <r>
    <n v="1844"/>
    <x v="1844"/>
    <x v="1842"/>
    <n v="1500"/>
    <n v="1521"/>
    <x v="0"/>
    <x v="0"/>
    <s v="USD"/>
    <n v="1307761200"/>
    <x v="1844"/>
    <x v="0"/>
    <n v="20"/>
    <x v="0"/>
    <x v="11"/>
    <n v="101"/>
    <n v="76.05"/>
    <x v="4"/>
    <x v="11"/>
  </r>
  <r>
    <n v="1845"/>
    <x v="1845"/>
    <x v="1843"/>
    <n v="1000"/>
    <n v="1000"/>
    <x v="0"/>
    <x v="0"/>
    <s v="USD"/>
    <n v="1466139300"/>
    <x v="1845"/>
    <x v="0"/>
    <n v="19"/>
    <x v="0"/>
    <x v="11"/>
    <n v="100"/>
    <n v="52.63"/>
    <x v="4"/>
    <x v="11"/>
  </r>
  <r>
    <n v="1846"/>
    <x v="1846"/>
    <x v="1844"/>
    <n v="15000"/>
    <n v="20689"/>
    <x v="0"/>
    <x v="0"/>
    <s v="USD"/>
    <n v="1355585777"/>
    <x v="1846"/>
    <x v="0"/>
    <n v="209"/>
    <x v="0"/>
    <x v="11"/>
    <n v="138"/>
    <n v="98.99"/>
    <x v="4"/>
    <x v="11"/>
  </r>
  <r>
    <n v="1847"/>
    <x v="1847"/>
    <x v="1845"/>
    <n v="2500"/>
    <n v="3022"/>
    <x v="0"/>
    <x v="0"/>
    <s v="USD"/>
    <n v="1429594832"/>
    <x v="1847"/>
    <x v="0"/>
    <n v="38"/>
    <x v="0"/>
    <x v="11"/>
    <n v="121"/>
    <n v="79.53"/>
    <x v="4"/>
    <x v="11"/>
  </r>
  <r>
    <n v="1848"/>
    <x v="1848"/>
    <x v="1846"/>
    <n v="3000"/>
    <n v="3221"/>
    <x v="0"/>
    <x v="0"/>
    <s v="USD"/>
    <n v="1312095540"/>
    <x v="1848"/>
    <x v="0"/>
    <n v="24"/>
    <x v="0"/>
    <x v="11"/>
    <n v="107"/>
    <n v="134.21"/>
    <x v="4"/>
    <x v="11"/>
  </r>
  <r>
    <n v="1849"/>
    <x v="1849"/>
    <x v="1847"/>
    <n v="300"/>
    <n v="301"/>
    <x v="0"/>
    <x v="0"/>
    <s v="USD"/>
    <n v="1350505059"/>
    <x v="1849"/>
    <x v="0"/>
    <n v="8"/>
    <x v="0"/>
    <x v="11"/>
    <n v="100"/>
    <n v="37.630000000000003"/>
    <x v="4"/>
    <x v="11"/>
  </r>
  <r>
    <n v="1850"/>
    <x v="1850"/>
    <x v="1848"/>
    <n v="9000"/>
    <n v="9137"/>
    <x v="0"/>
    <x v="0"/>
    <s v="USD"/>
    <n v="1405033300"/>
    <x v="1850"/>
    <x v="0"/>
    <n v="179"/>
    <x v="0"/>
    <x v="11"/>
    <n v="102"/>
    <n v="51.04"/>
    <x v="4"/>
    <x v="11"/>
  </r>
  <r>
    <n v="1851"/>
    <x v="1851"/>
    <x v="1849"/>
    <n v="1300"/>
    <n v="1301"/>
    <x v="0"/>
    <x v="0"/>
    <s v="USD"/>
    <n v="1406509200"/>
    <x v="1851"/>
    <x v="0"/>
    <n v="26"/>
    <x v="0"/>
    <x v="11"/>
    <n v="100"/>
    <n v="50.04"/>
    <x v="4"/>
    <x v="11"/>
  </r>
  <r>
    <n v="1852"/>
    <x v="1852"/>
    <x v="1850"/>
    <n v="15000"/>
    <n v="17545"/>
    <x v="0"/>
    <x v="0"/>
    <s v="USD"/>
    <n v="1429920000"/>
    <x v="1852"/>
    <x v="0"/>
    <n v="131"/>
    <x v="0"/>
    <x v="11"/>
    <n v="117"/>
    <n v="133.93"/>
    <x v="4"/>
    <x v="11"/>
  </r>
  <r>
    <n v="1853"/>
    <x v="1853"/>
    <x v="1851"/>
    <n v="800"/>
    <n v="815"/>
    <x v="0"/>
    <x v="0"/>
    <s v="USD"/>
    <n v="1352860017"/>
    <x v="1853"/>
    <x v="0"/>
    <n v="14"/>
    <x v="0"/>
    <x v="11"/>
    <n v="102"/>
    <n v="58.21"/>
    <x v="4"/>
    <x v="11"/>
  </r>
  <r>
    <n v="1854"/>
    <x v="1854"/>
    <x v="1852"/>
    <n v="15000"/>
    <n v="15318.55"/>
    <x v="0"/>
    <x v="0"/>
    <s v="USD"/>
    <n v="1369355437"/>
    <x v="1854"/>
    <x v="0"/>
    <n v="174"/>
    <x v="0"/>
    <x v="11"/>
    <n v="102"/>
    <n v="88.04"/>
    <x v="4"/>
    <x v="11"/>
  </r>
  <r>
    <n v="1855"/>
    <x v="1855"/>
    <x v="1853"/>
    <n v="8750"/>
    <n v="13480.16"/>
    <x v="0"/>
    <x v="5"/>
    <s v="CAD"/>
    <n v="1389012940"/>
    <x v="1855"/>
    <x v="0"/>
    <n v="191"/>
    <x v="0"/>
    <x v="11"/>
    <n v="154"/>
    <n v="70.58"/>
    <x v="4"/>
    <x v="11"/>
  </r>
  <r>
    <n v="1856"/>
    <x v="1856"/>
    <x v="1854"/>
    <n v="2000"/>
    <n v="2025"/>
    <x v="0"/>
    <x v="0"/>
    <s v="USD"/>
    <n v="1405715472"/>
    <x v="1856"/>
    <x v="0"/>
    <n v="38"/>
    <x v="0"/>
    <x v="11"/>
    <n v="101"/>
    <n v="53.29"/>
    <x v="4"/>
    <x v="11"/>
  </r>
  <r>
    <n v="1857"/>
    <x v="1857"/>
    <x v="1855"/>
    <n v="3000"/>
    <n v="3000"/>
    <x v="0"/>
    <x v="0"/>
    <s v="USD"/>
    <n v="1410546413"/>
    <x v="1857"/>
    <x v="0"/>
    <n v="22"/>
    <x v="0"/>
    <x v="11"/>
    <n v="100"/>
    <n v="136.36000000000001"/>
    <x v="4"/>
    <x v="11"/>
  </r>
  <r>
    <n v="1858"/>
    <x v="1858"/>
    <x v="1856"/>
    <n v="5555.55"/>
    <n v="6041.55"/>
    <x v="0"/>
    <x v="0"/>
    <s v="USD"/>
    <n v="1324014521"/>
    <x v="1858"/>
    <x v="0"/>
    <n v="149"/>
    <x v="0"/>
    <x v="11"/>
    <n v="109"/>
    <n v="40.549999999999997"/>
    <x v="4"/>
    <x v="11"/>
  </r>
  <r>
    <n v="1859"/>
    <x v="1859"/>
    <x v="1857"/>
    <n v="3000"/>
    <n v="3955"/>
    <x v="0"/>
    <x v="0"/>
    <s v="USD"/>
    <n v="1316716129"/>
    <x v="1859"/>
    <x v="0"/>
    <n v="56"/>
    <x v="0"/>
    <x v="11"/>
    <n v="132"/>
    <n v="70.63"/>
    <x v="4"/>
    <x v="11"/>
  </r>
  <r>
    <n v="1860"/>
    <x v="1860"/>
    <x v="1858"/>
    <n v="750"/>
    <n v="1001"/>
    <x v="0"/>
    <x v="0"/>
    <s v="USD"/>
    <n v="1391706084"/>
    <x v="1860"/>
    <x v="0"/>
    <n v="19"/>
    <x v="0"/>
    <x v="11"/>
    <n v="133"/>
    <n v="52.68"/>
    <x v="4"/>
    <x v="11"/>
  </r>
  <r>
    <n v="1861"/>
    <x v="1861"/>
    <x v="1859"/>
    <n v="250000"/>
    <n v="0"/>
    <x v="2"/>
    <x v="1"/>
    <s v="GBP"/>
    <n v="1422256341"/>
    <x v="1861"/>
    <x v="0"/>
    <n v="0"/>
    <x v="1"/>
    <x v="18"/>
    <n v="0"/>
    <e v="#DIV/0!"/>
    <x v="6"/>
    <x v="18"/>
  </r>
  <r>
    <n v="1862"/>
    <x v="1862"/>
    <x v="1860"/>
    <n v="18000"/>
    <n v="1455"/>
    <x v="2"/>
    <x v="0"/>
    <s v="USD"/>
    <n v="1488958200"/>
    <x v="1862"/>
    <x v="0"/>
    <n v="16"/>
    <x v="1"/>
    <x v="18"/>
    <n v="8"/>
    <n v="90.94"/>
    <x v="6"/>
    <x v="18"/>
  </r>
  <r>
    <n v="1863"/>
    <x v="1863"/>
    <x v="1861"/>
    <n v="2500"/>
    <n v="10"/>
    <x v="2"/>
    <x v="0"/>
    <s v="USD"/>
    <n v="1402600085"/>
    <x v="1863"/>
    <x v="0"/>
    <n v="2"/>
    <x v="1"/>
    <x v="18"/>
    <n v="0"/>
    <n v="5"/>
    <x v="6"/>
    <x v="18"/>
  </r>
  <r>
    <n v="1864"/>
    <x v="1864"/>
    <x v="1862"/>
    <n v="6500"/>
    <n v="2788"/>
    <x v="2"/>
    <x v="0"/>
    <s v="USD"/>
    <n v="1399223500"/>
    <x v="1864"/>
    <x v="0"/>
    <n v="48"/>
    <x v="1"/>
    <x v="18"/>
    <n v="43"/>
    <n v="58.08"/>
    <x v="6"/>
    <x v="18"/>
  </r>
  <r>
    <n v="1865"/>
    <x v="1865"/>
    <x v="1863"/>
    <n v="110000"/>
    <n v="4"/>
    <x v="2"/>
    <x v="1"/>
    <s v="GBP"/>
    <n v="1478425747"/>
    <x v="1865"/>
    <x v="0"/>
    <n v="2"/>
    <x v="1"/>
    <x v="18"/>
    <n v="0"/>
    <n v="2"/>
    <x v="6"/>
    <x v="18"/>
  </r>
  <r>
    <n v="1866"/>
    <x v="1866"/>
    <x v="1864"/>
    <n v="25000"/>
    <n v="125"/>
    <x v="2"/>
    <x v="0"/>
    <s v="USD"/>
    <n v="1488340800"/>
    <x v="1866"/>
    <x v="0"/>
    <n v="2"/>
    <x v="1"/>
    <x v="18"/>
    <n v="1"/>
    <n v="62.5"/>
    <x v="6"/>
    <x v="18"/>
  </r>
  <r>
    <n v="1867"/>
    <x v="1867"/>
    <x v="1865"/>
    <n v="20000"/>
    <n v="10"/>
    <x v="2"/>
    <x v="0"/>
    <s v="USD"/>
    <n v="1478383912"/>
    <x v="1867"/>
    <x v="0"/>
    <n v="1"/>
    <x v="1"/>
    <x v="18"/>
    <n v="0"/>
    <n v="10"/>
    <x v="6"/>
    <x v="18"/>
  </r>
  <r>
    <n v="1868"/>
    <x v="1868"/>
    <x v="1866"/>
    <n v="25000"/>
    <n v="1217"/>
    <x v="2"/>
    <x v="0"/>
    <s v="USD"/>
    <n v="1450166340"/>
    <x v="1868"/>
    <x v="0"/>
    <n v="17"/>
    <x v="1"/>
    <x v="18"/>
    <n v="5"/>
    <n v="71.59"/>
    <x v="6"/>
    <x v="18"/>
  </r>
  <r>
    <n v="1869"/>
    <x v="1869"/>
    <x v="1867"/>
    <n v="10000"/>
    <n v="0"/>
    <x v="2"/>
    <x v="0"/>
    <s v="USD"/>
    <n v="1483488249"/>
    <x v="1869"/>
    <x v="0"/>
    <n v="0"/>
    <x v="1"/>
    <x v="18"/>
    <n v="0"/>
    <e v="#DIV/0!"/>
    <x v="6"/>
    <x v="18"/>
  </r>
  <r>
    <n v="1870"/>
    <x v="1870"/>
    <x v="1868"/>
    <n v="3500"/>
    <n v="361"/>
    <x v="2"/>
    <x v="0"/>
    <s v="USD"/>
    <n v="1454213820"/>
    <x v="1870"/>
    <x v="0"/>
    <n v="11"/>
    <x v="1"/>
    <x v="18"/>
    <n v="10"/>
    <n v="32.82"/>
    <x v="6"/>
    <x v="18"/>
  </r>
  <r>
    <n v="1871"/>
    <x v="1871"/>
    <x v="1869"/>
    <n v="6500"/>
    <n v="4666"/>
    <x v="2"/>
    <x v="0"/>
    <s v="USD"/>
    <n v="1416512901"/>
    <x v="1871"/>
    <x v="0"/>
    <n v="95"/>
    <x v="1"/>
    <x v="18"/>
    <n v="72"/>
    <n v="49.12"/>
    <x v="6"/>
    <x v="18"/>
  </r>
  <r>
    <n v="1872"/>
    <x v="1872"/>
    <x v="1870"/>
    <n v="20000"/>
    <n v="212"/>
    <x v="2"/>
    <x v="0"/>
    <s v="USD"/>
    <n v="1435633602"/>
    <x v="1872"/>
    <x v="0"/>
    <n v="13"/>
    <x v="1"/>
    <x v="18"/>
    <n v="1"/>
    <n v="16.309999999999999"/>
    <x v="6"/>
    <x v="18"/>
  </r>
  <r>
    <n v="1873"/>
    <x v="1873"/>
    <x v="1871"/>
    <n v="8000"/>
    <n v="36"/>
    <x v="2"/>
    <x v="5"/>
    <s v="CAD"/>
    <n v="1436373900"/>
    <x v="1873"/>
    <x v="0"/>
    <n v="2"/>
    <x v="1"/>
    <x v="18"/>
    <n v="0"/>
    <n v="18"/>
    <x v="6"/>
    <x v="18"/>
  </r>
  <r>
    <n v="1874"/>
    <x v="1874"/>
    <x v="1872"/>
    <n v="160000"/>
    <n v="26"/>
    <x v="2"/>
    <x v="0"/>
    <s v="USD"/>
    <n v="1467155733"/>
    <x v="1874"/>
    <x v="0"/>
    <n v="2"/>
    <x v="1"/>
    <x v="18"/>
    <n v="0"/>
    <n v="13"/>
    <x v="6"/>
    <x v="18"/>
  </r>
  <r>
    <n v="1875"/>
    <x v="1875"/>
    <x v="1873"/>
    <n v="10000"/>
    <n v="51"/>
    <x v="2"/>
    <x v="0"/>
    <s v="USD"/>
    <n v="1470519308"/>
    <x v="1875"/>
    <x v="0"/>
    <n v="3"/>
    <x v="1"/>
    <x v="18"/>
    <n v="1"/>
    <n v="17"/>
    <x v="6"/>
    <x v="18"/>
  </r>
  <r>
    <n v="1876"/>
    <x v="1876"/>
    <x v="1874"/>
    <n v="280"/>
    <n v="0"/>
    <x v="2"/>
    <x v="2"/>
    <s v="AUD"/>
    <n v="1402901405"/>
    <x v="1876"/>
    <x v="0"/>
    <n v="0"/>
    <x v="1"/>
    <x v="18"/>
    <n v="0"/>
    <e v="#DIV/0!"/>
    <x v="6"/>
    <x v="18"/>
  </r>
  <r>
    <n v="1877"/>
    <x v="1877"/>
    <x v="1875"/>
    <n v="60"/>
    <n v="0"/>
    <x v="2"/>
    <x v="0"/>
    <s v="USD"/>
    <n v="1425170525"/>
    <x v="1877"/>
    <x v="0"/>
    <n v="0"/>
    <x v="1"/>
    <x v="18"/>
    <n v="0"/>
    <e v="#DIV/0!"/>
    <x v="6"/>
    <x v="18"/>
  </r>
  <r>
    <n v="1878"/>
    <x v="1878"/>
    <x v="1876"/>
    <n v="8000"/>
    <n v="0"/>
    <x v="2"/>
    <x v="2"/>
    <s v="AUD"/>
    <n v="1402618355"/>
    <x v="1878"/>
    <x v="0"/>
    <n v="0"/>
    <x v="1"/>
    <x v="18"/>
    <n v="0"/>
    <e v="#DIV/0!"/>
    <x v="6"/>
    <x v="18"/>
  </r>
  <r>
    <n v="1879"/>
    <x v="1879"/>
    <x v="1877"/>
    <n v="5000"/>
    <n v="6"/>
    <x v="2"/>
    <x v="3"/>
    <s v="EUR"/>
    <n v="1457966129"/>
    <x v="1879"/>
    <x v="0"/>
    <n v="2"/>
    <x v="1"/>
    <x v="18"/>
    <n v="0"/>
    <n v="3"/>
    <x v="6"/>
    <x v="18"/>
  </r>
  <r>
    <n v="1880"/>
    <x v="1880"/>
    <x v="1878"/>
    <n v="5000"/>
    <n v="1004"/>
    <x v="2"/>
    <x v="1"/>
    <s v="GBP"/>
    <n v="1459341380"/>
    <x v="1880"/>
    <x v="0"/>
    <n v="24"/>
    <x v="1"/>
    <x v="18"/>
    <n v="20"/>
    <n v="41.83"/>
    <x v="6"/>
    <x v="18"/>
  </r>
  <r>
    <n v="1881"/>
    <x v="1881"/>
    <x v="1879"/>
    <n v="2000"/>
    <n v="3453.69"/>
    <x v="0"/>
    <x v="0"/>
    <s v="USD"/>
    <n v="1425955189"/>
    <x v="1881"/>
    <x v="0"/>
    <n v="70"/>
    <x v="0"/>
    <x v="14"/>
    <n v="173"/>
    <n v="49.34"/>
    <x v="4"/>
    <x v="14"/>
  </r>
  <r>
    <n v="1882"/>
    <x v="1882"/>
    <x v="1880"/>
    <n v="3350"/>
    <n v="3380"/>
    <x v="0"/>
    <x v="0"/>
    <s v="USD"/>
    <n v="1341964080"/>
    <x v="1882"/>
    <x v="0"/>
    <n v="81"/>
    <x v="0"/>
    <x v="14"/>
    <n v="101"/>
    <n v="41.73"/>
    <x v="4"/>
    <x v="14"/>
  </r>
  <r>
    <n v="1883"/>
    <x v="1883"/>
    <x v="1881"/>
    <n v="999"/>
    <n v="1047"/>
    <x v="0"/>
    <x v="0"/>
    <s v="USD"/>
    <n v="1333921508"/>
    <x v="1883"/>
    <x v="0"/>
    <n v="32"/>
    <x v="0"/>
    <x v="14"/>
    <n v="105"/>
    <n v="32.72"/>
    <x v="4"/>
    <x v="14"/>
  </r>
  <r>
    <n v="1884"/>
    <x v="1884"/>
    <x v="1882"/>
    <n v="1000"/>
    <n v="1351"/>
    <x v="0"/>
    <x v="0"/>
    <s v="USD"/>
    <n v="1354017600"/>
    <x v="1884"/>
    <x v="0"/>
    <n v="26"/>
    <x v="0"/>
    <x v="14"/>
    <n v="135"/>
    <n v="51.96"/>
    <x v="4"/>
    <x v="14"/>
  </r>
  <r>
    <n v="1885"/>
    <x v="1885"/>
    <x v="1883"/>
    <n v="4575"/>
    <n v="5322"/>
    <x v="0"/>
    <x v="0"/>
    <s v="USD"/>
    <n v="1344636000"/>
    <x v="1885"/>
    <x v="0"/>
    <n v="105"/>
    <x v="0"/>
    <x v="14"/>
    <n v="116"/>
    <n v="50.69"/>
    <x v="4"/>
    <x v="14"/>
  </r>
  <r>
    <n v="1886"/>
    <x v="1886"/>
    <x v="1884"/>
    <n v="1200"/>
    <n v="1225"/>
    <x v="0"/>
    <x v="0"/>
    <s v="USD"/>
    <n v="1415832338"/>
    <x v="1886"/>
    <x v="0"/>
    <n v="29"/>
    <x v="0"/>
    <x v="14"/>
    <n v="102"/>
    <n v="42.24"/>
    <x v="4"/>
    <x v="14"/>
  </r>
  <r>
    <n v="1887"/>
    <x v="1887"/>
    <x v="1885"/>
    <n v="3000"/>
    <n v="3335"/>
    <x v="0"/>
    <x v="3"/>
    <s v="EUR"/>
    <n v="1449178200"/>
    <x v="1887"/>
    <x v="0"/>
    <n v="8"/>
    <x v="0"/>
    <x v="14"/>
    <n v="111"/>
    <n v="416.88"/>
    <x v="4"/>
    <x v="14"/>
  </r>
  <r>
    <n v="1888"/>
    <x v="1888"/>
    <x v="1886"/>
    <n v="2500"/>
    <n v="4152"/>
    <x v="0"/>
    <x v="0"/>
    <s v="USD"/>
    <n v="1275368340"/>
    <x v="1888"/>
    <x v="0"/>
    <n v="89"/>
    <x v="0"/>
    <x v="14"/>
    <n v="166"/>
    <n v="46.65"/>
    <x v="4"/>
    <x v="14"/>
  </r>
  <r>
    <n v="1889"/>
    <x v="1889"/>
    <x v="1887"/>
    <n v="2000"/>
    <n v="2132"/>
    <x v="0"/>
    <x v="0"/>
    <s v="USD"/>
    <n v="1363024946"/>
    <x v="1889"/>
    <x v="0"/>
    <n v="44"/>
    <x v="0"/>
    <x v="14"/>
    <n v="107"/>
    <n v="48.45"/>
    <x v="4"/>
    <x v="14"/>
  </r>
  <r>
    <n v="1890"/>
    <x v="1890"/>
    <x v="1888"/>
    <n v="12000"/>
    <n v="17350.13"/>
    <x v="0"/>
    <x v="0"/>
    <s v="USD"/>
    <n v="1355597528"/>
    <x v="1890"/>
    <x v="0"/>
    <n v="246"/>
    <x v="0"/>
    <x v="14"/>
    <n v="145"/>
    <n v="70.53"/>
    <x v="4"/>
    <x v="14"/>
  </r>
  <r>
    <n v="1891"/>
    <x v="1891"/>
    <x v="1889"/>
    <n v="10000"/>
    <n v="10555"/>
    <x v="0"/>
    <x v="0"/>
    <s v="USD"/>
    <n v="1279778400"/>
    <x v="1891"/>
    <x v="0"/>
    <n v="120"/>
    <x v="0"/>
    <x v="14"/>
    <n v="106"/>
    <n v="87.96"/>
    <x v="4"/>
    <x v="14"/>
  </r>
  <r>
    <n v="1892"/>
    <x v="1892"/>
    <x v="1890"/>
    <n v="500"/>
    <n v="683"/>
    <x v="0"/>
    <x v="0"/>
    <s v="USD"/>
    <n v="1307459881"/>
    <x v="1892"/>
    <x v="0"/>
    <n v="26"/>
    <x v="0"/>
    <x v="14"/>
    <n v="137"/>
    <n v="26.27"/>
    <x v="4"/>
    <x v="14"/>
  </r>
  <r>
    <n v="1893"/>
    <x v="1893"/>
    <x v="1891"/>
    <n v="2500"/>
    <n v="2600"/>
    <x v="0"/>
    <x v="0"/>
    <s v="USD"/>
    <n v="1302926340"/>
    <x v="1893"/>
    <x v="0"/>
    <n v="45"/>
    <x v="0"/>
    <x v="14"/>
    <n v="104"/>
    <n v="57.78"/>
    <x v="4"/>
    <x v="14"/>
  </r>
  <r>
    <n v="1894"/>
    <x v="1894"/>
    <x v="1892"/>
    <n v="1000"/>
    <n v="1145"/>
    <x v="0"/>
    <x v="0"/>
    <s v="USD"/>
    <n v="1329082983"/>
    <x v="1894"/>
    <x v="0"/>
    <n v="20"/>
    <x v="0"/>
    <x v="14"/>
    <n v="115"/>
    <n v="57.25"/>
    <x v="4"/>
    <x v="14"/>
  </r>
  <r>
    <n v="1895"/>
    <x v="1895"/>
    <x v="1893"/>
    <n v="9072"/>
    <n v="9228"/>
    <x v="0"/>
    <x v="0"/>
    <s v="USD"/>
    <n v="1445363722"/>
    <x v="1895"/>
    <x v="0"/>
    <n v="47"/>
    <x v="0"/>
    <x v="14"/>
    <n v="102"/>
    <n v="196.34"/>
    <x v="4"/>
    <x v="14"/>
  </r>
  <r>
    <n v="1896"/>
    <x v="1896"/>
    <x v="1894"/>
    <n v="451"/>
    <n v="559"/>
    <x v="0"/>
    <x v="0"/>
    <s v="USD"/>
    <n v="1334250165"/>
    <x v="1896"/>
    <x v="0"/>
    <n v="13"/>
    <x v="0"/>
    <x v="14"/>
    <n v="124"/>
    <n v="43"/>
    <x v="4"/>
    <x v="14"/>
  </r>
  <r>
    <n v="1897"/>
    <x v="1897"/>
    <x v="1895"/>
    <n v="6350"/>
    <n v="6506"/>
    <x v="0"/>
    <x v="0"/>
    <s v="USD"/>
    <n v="1393966800"/>
    <x v="1897"/>
    <x v="0"/>
    <n v="183"/>
    <x v="0"/>
    <x v="14"/>
    <n v="102"/>
    <n v="35.549999999999997"/>
    <x v="4"/>
    <x v="14"/>
  </r>
  <r>
    <n v="1898"/>
    <x v="1898"/>
    <x v="1896"/>
    <n v="1000"/>
    <n v="1445"/>
    <x v="0"/>
    <x v="0"/>
    <s v="USD"/>
    <n v="1454349600"/>
    <x v="1898"/>
    <x v="0"/>
    <n v="21"/>
    <x v="0"/>
    <x v="14"/>
    <n v="145"/>
    <n v="68.81"/>
    <x v="4"/>
    <x v="14"/>
  </r>
  <r>
    <n v="1899"/>
    <x v="1899"/>
    <x v="1897"/>
    <n v="900"/>
    <n v="1200"/>
    <x v="0"/>
    <x v="0"/>
    <s v="USD"/>
    <n v="1427319366"/>
    <x v="1899"/>
    <x v="0"/>
    <n v="42"/>
    <x v="0"/>
    <x v="14"/>
    <n v="133"/>
    <n v="28.57"/>
    <x v="4"/>
    <x v="14"/>
  </r>
  <r>
    <n v="1900"/>
    <x v="1900"/>
    <x v="1898"/>
    <n v="2500"/>
    <n v="2734.11"/>
    <x v="0"/>
    <x v="0"/>
    <s v="USD"/>
    <n v="1349517540"/>
    <x v="1900"/>
    <x v="0"/>
    <n v="54"/>
    <x v="0"/>
    <x v="14"/>
    <n v="109"/>
    <n v="50.63"/>
    <x v="4"/>
    <x v="14"/>
  </r>
  <r>
    <n v="1901"/>
    <x v="1901"/>
    <x v="1899"/>
    <n v="99000"/>
    <n v="2670"/>
    <x v="2"/>
    <x v="1"/>
    <s v="GBP"/>
    <n v="1432299600"/>
    <x v="1901"/>
    <x v="0"/>
    <n v="25"/>
    <x v="1"/>
    <x v="29"/>
    <n v="3"/>
    <n v="106.8"/>
    <x v="2"/>
    <x v="29"/>
  </r>
  <r>
    <n v="1902"/>
    <x v="1902"/>
    <x v="1900"/>
    <n v="1000"/>
    <n v="12"/>
    <x v="2"/>
    <x v="9"/>
    <s v="EUR"/>
    <n v="1425495447"/>
    <x v="1902"/>
    <x v="0"/>
    <n v="3"/>
    <x v="1"/>
    <x v="29"/>
    <n v="1"/>
    <n v="4"/>
    <x v="2"/>
    <x v="29"/>
  </r>
  <r>
    <n v="1903"/>
    <x v="1903"/>
    <x v="1901"/>
    <n v="3000"/>
    <n v="1398"/>
    <x v="2"/>
    <x v="0"/>
    <s v="USD"/>
    <n v="1485541791"/>
    <x v="1903"/>
    <x v="0"/>
    <n v="41"/>
    <x v="1"/>
    <x v="29"/>
    <n v="47"/>
    <n v="34.1"/>
    <x v="2"/>
    <x v="29"/>
  </r>
  <r>
    <n v="1904"/>
    <x v="1904"/>
    <x v="1902"/>
    <n v="50000"/>
    <n v="50"/>
    <x v="2"/>
    <x v="0"/>
    <s v="USD"/>
    <n v="1451752021"/>
    <x v="1904"/>
    <x v="0"/>
    <n v="2"/>
    <x v="1"/>
    <x v="29"/>
    <n v="0"/>
    <n v="25"/>
    <x v="2"/>
    <x v="29"/>
  </r>
  <r>
    <n v="1905"/>
    <x v="1905"/>
    <x v="1903"/>
    <n v="25000"/>
    <n v="42"/>
    <x v="2"/>
    <x v="0"/>
    <s v="USD"/>
    <n v="1410127994"/>
    <x v="1905"/>
    <x v="0"/>
    <n v="4"/>
    <x v="1"/>
    <x v="29"/>
    <n v="0"/>
    <n v="10.5"/>
    <x v="2"/>
    <x v="29"/>
  </r>
  <r>
    <n v="1906"/>
    <x v="1906"/>
    <x v="1904"/>
    <n v="50000"/>
    <n v="21380"/>
    <x v="2"/>
    <x v="0"/>
    <s v="USD"/>
    <n v="1466697983"/>
    <x v="1906"/>
    <x v="0"/>
    <n v="99"/>
    <x v="1"/>
    <x v="29"/>
    <n v="43"/>
    <n v="215.96"/>
    <x v="2"/>
    <x v="29"/>
  </r>
  <r>
    <n v="1907"/>
    <x v="1907"/>
    <x v="1905"/>
    <n v="30000"/>
    <n v="85"/>
    <x v="2"/>
    <x v="0"/>
    <s v="USD"/>
    <n v="1400853925"/>
    <x v="1907"/>
    <x v="0"/>
    <n v="4"/>
    <x v="1"/>
    <x v="29"/>
    <n v="0"/>
    <n v="21.25"/>
    <x v="2"/>
    <x v="29"/>
  </r>
  <r>
    <n v="1908"/>
    <x v="1908"/>
    <x v="1906"/>
    <n v="25000"/>
    <n v="433"/>
    <x v="2"/>
    <x v="0"/>
    <s v="USD"/>
    <n v="1483048900"/>
    <x v="1908"/>
    <x v="0"/>
    <n v="4"/>
    <x v="1"/>
    <x v="29"/>
    <n v="2"/>
    <n v="108.25"/>
    <x v="2"/>
    <x v="29"/>
  </r>
  <r>
    <n v="1909"/>
    <x v="1909"/>
    <x v="1907"/>
    <n v="35000"/>
    <n v="4939"/>
    <x v="2"/>
    <x v="0"/>
    <s v="USD"/>
    <n v="1414059479"/>
    <x v="1909"/>
    <x v="0"/>
    <n v="38"/>
    <x v="1"/>
    <x v="29"/>
    <n v="14"/>
    <n v="129.97"/>
    <x v="2"/>
    <x v="29"/>
  </r>
  <r>
    <n v="1910"/>
    <x v="1910"/>
    <x v="1908"/>
    <n v="85000"/>
    <n v="33486"/>
    <x v="2"/>
    <x v="9"/>
    <s v="EUR"/>
    <n v="1446331500"/>
    <x v="1910"/>
    <x v="0"/>
    <n v="285"/>
    <x v="1"/>
    <x v="29"/>
    <n v="39"/>
    <n v="117.49"/>
    <x v="2"/>
    <x v="29"/>
  </r>
  <r>
    <n v="1911"/>
    <x v="1911"/>
    <x v="1909"/>
    <n v="42500"/>
    <n v="10"/>
    <x v="2"/>
    <x v="4"/>
    <s v="NZD"/>
    <n v="1407545334"/>
    <x v="1911"/>
    <x v="0"/>
    <n v="1"/>
    <x v="1"/>
    <x v="29"/>
    <n v="0"/>
    <n v="10"/>
    <x v="2"/>
    <x v="29"/>
  </r>
  <r>
    <n v="1912"/>
    <x v="1912"/>
    <x v="1910"/>
    <n v="5000"/>
    <n v="2965"/>
    <x v="2"/>
    <x v="0"/>
    <s v="USD"/>
    <n v="1433395560"/>
    <x v="1912"/>
    <x v="0"/>
    <n v="42"/>
    <x v="1"/>
    <x v="29"/>
    <n v="59"/>
    <n v="70.599999999999994"/>
    <x v="2"/>
    <x v="29"/>
  </r>
  <r>
    <n v="1913"/>
    <x v="1913"/>
    <x v="1911"/>
    <n v="48000"/>
    <n v="637"/>
    <x v="2"/>
    <x v="1"/>
    <s v="GBP"/>
    <n v="1412770578"/>
    <x v="1913"/>
    <x v="0"/>
    <n v="26"/>
    <x v="1"/>
    <x v="29"/>
    <n v="1"/>
    <n v="24.5"/>
    <x v="2"/>
    <x v="29"/>
  </r>
  <r>
    <n v="1914"/>
    <x v="1914"/>
    <x v="1912"/>
    <n v="666"/>
    <n v="60"/>
    <x v="2"/>
    <x v="0"/>
    <s v="USD"/>
    <n v="1414814340"/>
    <x v="1914"/>
    <x v="0"/>
    <n v="2"/>
    <x v="1"/>
    <x v="29"/>
    <n v="9"/>
    <n v="30"/>
    <x v="2"/>
    <x v="29"/>
  </r>
  <r>
    <n v="1915"/>
    <x v="1915"/>
    <x v="1913"/>
    <n v="500"/>
    <n v="8"/>
    <x v="2"/>
    <x v="0"/>
    <s v="USD"/>
    <n v="1409620222"/>
    <x v="1915"/>
    <x v="0"/>
    <n v="4"/>
    <x v="1"/>
    <x v="29"/>
    <n v="2"/>
    <n v="2"/>
    <x v="2"/>
    <x v="29"/>
  </r>
  <r>
    <n v="1916"/>
    <x v="1916"/>
    <x v="1914"/>
    <n v="20000"/>
    <n v="102"/>
    <x v="2"/>
    <x v="0"/>
    <s v="USD"/>
    <n v="1478542375"/>
    <x v="1916"/>
    <x v="0"/>
    <n v="6"/>
    <x v="1"/>
    <x v="29"/>
    <n v="1"/>
    <n v="17"/>
    <x v="2"/>
    <x v="29"/>
  </r>
  <r>
    <n v="1917"/>
    <x v="1917"/>
    <x v="1915"/>
    <n v="390000"/>
    <n v="205025"/>
    <x v="2"/>
    <x v="7"/>
    <s v="HKD"/>
    <n v="1486708133"/>
    <x v="1917"/>
    <x v="0"/>
    <n v="70"/>
    <x v="1"/>
    <x v="29"/>
    <n v="53"/>
    <n v="2928.93"/>
    <x v="2"/>
    <x v="29"/>
  </r>
  <r>
    <n v="1918"/>
    <x v="1918"/>
    <x v="1916"/>
    <n v="25000"/>
    <n v="260"/>
    <x v="2"/>
    <x v="0"/>
    <s v="USD"/>
    <n v="1407869851"/>
    <x v="1918"/>
    <x v="0"/>
    <n v="9"/>
    <x v="1"/>
    <x v="29"/>
    <n v="1"/>
    <n v="28.89"/>
    <x v="2"/>
    <x v="29"/>
  </r>
  <r>
    <n v="1919"/>
    <x v="1919"/>
    <x v="1917"/>
    <n v="500"/>
    <n v="237"/>
    <x v="2"/>
    <x v="0"/>
    <s v="USD"/>
    <n v="1432069249"/>
    <x v="1919"/>
    <x v="0"/>
    <n v="8"/>
    <x v="1"/>
    <x v="29"/>
    <n v="47"/>
    <n v="29.63"/>
    <x v="2"/>
    <x v="29"/>
  </r>
  <r>
    <n v="1920"/>
    <x v="1920"/>
    <x v="1918"/>
    <n v="10000"/>
    <n v="4303"/>
    <x v="2"/>
    <x v="1"/>
    <s v="GBP"/>
    <n v="1445468400"/>
    <x v="1920"/>
    <x v="0"/>
    <n v="105"/>
    <x v="1"/>
    <x v="29"/>
    <n v="43"/>
    <n v="40.98"/>
    <x v="2"/>
    <x v="29"/>
  </r>
  <r>
    <n v="1921"/>
    <x v="1921"/>
    <x v="1919"/>
    <n v="1500"/>
    <n v="2052"/>
    <x v="0"/>
    <x v="0"/>
    <s v="USD"/>
    <n v="1342243143"/>
    <x v="1921"/>
    <x v="0"/>
    <n v="38"/>
    <x v="0"/>
    <x v="14"/>
    <n v="137"/>
    <n v="54"/>
    <x v="4"/>
    <x v="14"/>
  </r>
  <r>
    <n v="1922"/>
    <x v="1922"/>
    <x v="1920"/>
    <n v="2000"/>
    <n v="2311"/>
    <x v="0"/>
    <x v="0"/>
    <s v="USD"/>
    <n v="1386828507"/>
    <x v="1922"/>
    <x v="0"/>
    <n v="64"/>
    <x v="0"/>
    <x v="14"/>
    <n v="116"/>
    <n v="36.11"/>
    <x v="4"/>
    <x v="14"/>
  </r>
  <r>
    <n v="1923"/>
    <x v="1923"/>
    <x v="1921"/>
    <n v="125"/>
    <n v="301"/>
    <x v="0"/>
    <x v="0"/>
    <s v="USD"/>
    <n v="1317099540"/>
    <x v="1923"/>
    <x v="0"/>
    <n v="13"/>
    <x v="0"/>
    <x v="14"/>
    <n v="241"/>
    <n v="23.15"/>
    <x v="4"/>
    <x v="14"/>
  </r>
  <r>
    <n v="1924"/>
    <x v="1924"/>
    <x v="1922"/>
    <n v="3000"/>
    <n v="3432"/>
    <x v="0"/>
    <x v="0"/>
    <s v="USD"/>
    <n v="1389814380"/>
    <x v="1924"/>
    <x v="0"/>
    <n v="33"/>
    <x v="0"/>
    <x v="14"/>
    <n v="114"/>
    <n v="104"/>
    <x v="4"/>
    <x v="14"/>
  </r>
  <r>
    <n v="1925"/>
    <x v="1925"/>
    <x v="1923"/>
    <n v="1500"/>
    <n v="1655"/>
    <x v="0"/>
    <x v="0"/>
    <s v="USD"/>
    <n v="1381449600"/>
    <x v="1925"/>
    <x v="0"/>
    <n v="52"/>
    <x v="0"/>
    <x v="14"/>
    <n v="110"/>
    <n v="31.83"/>
    <x v="4"/>
    <x v="14"/>
  </r>
  <r>
    <n v="1926"/>
    <x v="1926"/>
    <x v="1924"/>
    <n v="1500"/>
    <n v="2930.69"/>
    <x v="0"/>
    <x v="0"/>
    <s v="USD"/>
    <n v="1288657560"/>
    <x v="1926"/>
    <x v="0"/>
    <n v="107"/>
    <x v="0"/>
    <x v="14"/>
    <n v="195"/>
    <n v="27.39"/>
    <x v="4"/>
    <x v="14"/>
  </r>
  <r>
    <n v="1927"/>
    <x v="1927"/>
    <x v="1925"/>
    <n v="600"/>
    <n v="620"/>
    <x v="0"/>
    <x v="0"/>
    <s v="USD"/>
    <n v="1331182740"/>
    <x v="1927"/>
    <x v="0"/>
    <n v="11"/>
    <x v="0"/>
    <x v="14"/>
    <n v="103"/>
    <n v="56.36"/>
    <x v="4"/>
    <x v="14"/>
  </r>
  <r>
    <n v="1928"/>
    <x v="1928"/>
    <x v="1926"/>
    <n v="2550"/>
    <n v="2630"/>
    <x v="0"/>
    <x v="0"/>
    <s v="USD"/>
    <n v="1367940794"/>
    <x v="1928"/>
    <x v="0"/>
    <n v="34"/>
    <x v="0"/>
    <x v="14"/>
    <n v="103"/>
    <n v="77.349999999999994"/>
    <x v="4"/>
    <x v="14"/>
  </r>
  <r>
    <n v="1929"/>
    <x v="1929"/>
    <x v="1927"/>
    <n v="3200"/>
    <n v="3210"/>
    <x v="0"/>
    <x v="0"/>
    <s v="USD"/>
    <n v="1309825866"/>
    <x v="1929"/>
    <x v="0"/>
    <n v="75"/>
    <x v="0"/>
    <x v="14"/>
    <n v="100"/>
    <n v="42.8"/>
    <x v="4"/>
    <x v="14"/>
  </r>
  <r>
    <n v="1930"/>
    <x v="1930"/>
    <x v="1928"/>
    <n v="1000"/>
    <n v="1270"/>
    <x v="0"/>
    <x v="0"/>
    <s v="USD"/>
    <n v="1373203482"/>
    <x v="1930"/>
    <x v="0"/>
    <n v="26"/>
    <x v="0"/>
    <x v="14"/>
    <n v="127"/>
    <n v="48.85"/>
    <x v="4"/>
    <x v="14"/>
  </r>
  <r>
    <n v="1931"/>
    <x v="1931"/>
    <x v="1929"/>
    <n v="2000"/>
    <n v="2412.02"/>
    <x v="0"/>
    <x v="0"/>
    <s v="USD"/>
    <n v="1337657400"/>
    <x v="1931"/>
    <x v="0"/>
    <n v="50"/>
    <x v="0"/>
    <x v="14"/>
    <n v="121"/>
    <n v="48.24"/>
    <x v="4"/>
    <x v="14"/>
  </r>
  <r>
    <n v="1932"/>
    <x v="1932"/>
    <x v="1930"/>
    <n v="5250"/>
    <n v="5617"/>
    <x v="0"/>
    <x v="0"/>
    <s v="USD"/>
    <n v="1327433173"/>
    <x v="1932"/>
    <x v="0"/>
    <n v="80"/>
    <x v="0"/>
    <x v="14"/>
    <n v="107"/>
    <n v="70.209999999999994"/>
    <x v="4"/>
    <x v="14"/>
  </r>
  <r>
    <n v="1933"/>
    <x v="1933"/>
    <x v="1931"/>
    <n v="6000"/>
    <n v="10346"/>
    <x v="0"/>
    <x v="0"/>
    <s v="USD"/>
    <n v="1411787307"/>
    <x v="1933"/>
    <x v="0"/>
    <n v="110"/>
    <x v="0"/>
    <x v="14"/>
    <n v="172"/>
    <n v="94.05"/>
    <x v="4"/>
    <x v="14"/>
  </r>
  <r>
    <n v="1934"/>
    <x v="1934"/>
    <x v="1932"/>
    <n v="5000"/>
    <n v="6181"/>
    <x v="0"/>
    <x v="0"/>
    <s v="USD"/>
    <n v="1324789200"/>
    <x v="1934"/>
    <x v="0"/>
    <n v="77"/>
    <x v="0"/>
    <x v="14"/>
    <n v="124"/>
    <n v="80.27"/>
    <x v="4"/>
    <x v="14"/>
  </r>
  <r>
    <n v="1935"/>
    <x v="1935"/>
    <x v="1933"/>
    <n v="2500"/>
    <n v="2710"/>
    <x v="0"/>
    <x v="0"/>
    <s v="USD"/>
    <n v="1403326740"/>
    <x v="1935"/>
    <x v="0"/>
    <n v="50"/>
    <x v="0"/>
    <x v="14"/>
    <n v="108"/>
    <n v="54.2"/>
    <x v="4"/>
    <x v="14"/>
  </r>
  <r>
    <n v="1936"/>
    <x v="1936"/>
    <x v="1934"/>
    <n v="7500"/>
    <n v="8739.01"/>
    <x v="0"/>
    <x v="0"/>
    <s v="USD"/>
    <n v="1323151140"/>
    <x v="1936"/>
    <x v="0"/>
    <n v="145"/>
    <x v="0"/>
    <x v="14"/>
    <n v="117"/>
    <n v="60.27"/>
    <x v="4"/>
    <x v="14"/>
  </r>
  <r>
    <n v="1937"/>
    <x v="1937"/>
    <x v="1935"/>
    <n v="600"/>
    <n v="1123.47"/>
    <x v="0"/>
    <x v="0"/>
    <s v="USD"/>
    <n v="1339732740"/>
    <x v="1937"/>
    <x v="0"/>
    <n v="29"/>
    <x v="0"/>
    <x v="14"/>
    <n v="187"/>
    <n v="38.74"/>
    <x v="4"/>
    <x v="14"/>
  </r>
  <r>
    <n v="1938"/>
    <x v="1938"/>
    <x v="1936"/>
    <n v="15000"/>
    <n v="17390"/>
    <x v="0"/>
    <x v="0"/>
    <s v="USD"/>
    <n v="1372741200"/>
    <x v="1938"/>
    <x v="0"/>
    <n v="114"/>
    <x v="0"/>
    <x v="14"/>
    <n v="116"/>
    <n v="152.54"/>
    <x v="4"/>
    <x v="14"/>
  </r>
  <r>
    <n v="1939"/>
    <x v="1939"/>
    <x v="1937"/>
    <n v="10000"/>
    <n v="11070"/>
    <x v="0"/>
    <x v="0"/>
    <s v="USD"/>
    <n v="1362955108"/>
    <x v="1939"/>
    <x v="0"/>
    <n v="96"/>
    <x v="0"/>
    <x v="14"/>
    <n v="111"/>
    <n v="115.31"/>
    <x v="4"/>
    <x v="14"/>
  </r>
  <r>
    <n v="1940"/>
    <x v="1940"/>
    <x v="1938"/>
    <n v="650"/>
    <n v="1111"/>
    <x v="0"/>
    <x v="0"/>
    <s v="USD"/>
    <n v="1308110340"/>
    <x v="1940"/>
    <x v="0"/>
    <n v="31"/>
    <x v="0"/>
    <x v="14"/>
    <n v="171"/>
    <n v="35.840000000000003"/>
    <x v="4"/>
    <x v="14"/>
  </r>
  <r>
    <n v="1941"/>
    <x v="1941"/>
    <x v="1939"/>
    <n v="250000"/>
    <n v="315295.89"/>
    <x v="0"/>
    <x v="0"/>
    <s v="USD"/>
    <n v="1400137131"/>
    <x v="1941"/>
    <x v="1"/>
    <n v="4883"/>
    <x v="0"/>
    <x v="30"/>
    <n v="126"/>
    <n v="64.569999999999993"/>
    <x v="2"/>
    <x v="30"/>
  </r>
  <r>
    <n v="1942"/>
    <x v="1942"/>
    <x v="1940"/>
    <n v="6000"/>
    <n v="8306.42"/>
    <x v="0"/>
    <x v="0"/>
    <s v="USD"/>
    <n v="1309809140"/>
    <x v="1942"/>
    <x v="1"/>
    <n v="95"/>
    <x v="0"/>
    <x v="30"/>
    <n v="138"/>
    <n v="87.44"/>
    <x v="2"/>
    <x v="30"/>
  </r>
  <r>
    <n v="1943"/>
    <x v="1943"/>
    <x v="1941"/>
    <n v="10000"/>
    <n v="170525"/>
    <x v="0"/>
    <x v="0"/>
    <s v="USD"/>
    <n v="1470896916"/>
    <x v="1943"/>
    <x v="1"/>
    <n v="2478"/>
    <x v="0"/>
    <x v="30"/>
    <n v="1705"/>
    <n v="68.819999999999993"/>
    <x v="2"/>
    <x v="30"/>
  </r>
  <r>
    <n v="1944"/>
    <x v="1944"/>
    <x v="1942"/>
    <n v="40000"/>
    <n v="315222.2"/>
    <x v="0"/>
    <x v="0"/>
    <s v="USD"/>
    <n v="1398952890"/>
    <x v="1944"/>
    <x v="1"/>
    <n v="1789"/>
    <x v="0"/>
    <x v="30"/>
    <n v="788"/>
    <n v="176.2"/>
    <x v="2"/>
    <x v="30"/>
  </r>
  <r>
    <n v="1945"/>
    <x v="1945"/>
    <x v="1943"/>
    <n v="100000"/>
    <n v="348018"/>
    <x v="0"/>
    <x v="3"/>
    <s v="EUR"/>
    <n v="1436680958"/>
    <x v="1945"/>
    <x v="1"/>
    <n v="680"/>
    <x v="0"/>
    <x v="30"/>
    <n v="348"/>
    <n v="511.79"/>
    <x v="2"/>
    <x v="30"/>
  </r>
  <r>
    <n v="1946"/>
    <x v="1946"/>
    <x v="1944"/>
    <n v="7500"/>
    <n v="11231"/>
    <x v="0"/>
    <x v="0"/>
    <s v="USD"/>
    <n v="1397961361"/>
    <x v="1946"/>
    <x v="1"/>
    <n v="70"/>
    <x v="0"/>
    <x v="30"/>
    <n v="150"/>
    <n v="160.44"/>
    <x v="2"/>
    <x v="30"/>
  </r>
  <r>
    <n v="1947"/>
    <x v="1947"/>
    <x v="1945"/>
    <n v="800"/>
    <n v="805.07"/>
    <x v="0"/>
    <x v="0"/>
    <s v="USD"/>
    <n v="1258955940"/>
    <x v="1947"/>
    <x v="1"/>
    <n v="23"/>
    <x v="0"/>
    <x v="30"/>
    <n v="101"/>
    <n v="35"/>
    <x v="2"/>
    <x v="30"/>
  </r>
  <r>
    <n v="1948"/>
    <x v="1948"/>
    <x v="1946"/>
    <n v="100000"/>
    <n v="800211"/>
    <x v="0"/>
    <x v="0"/>
    <s v="USD"/>
    <n v="1465232520"/>
    <x v="1948"/>
    <x v="1"/>
    <n v="4245"/>
    <x v="0"/>
    <x v="30"/>
    <n v="800"/>
    <n v="188.51"/>
    <x v="2"/>
    <x v="30"/>
  </r>
  <r>
    <n v="1949"/>
    <x v="1949"/>
    <x v="1947"/>
    <n v="50000"/>
    <n v="53001.3"/>
    <x v="0"/>
    <x v="1"/>
    <s v="GBP"/>
    <n v="1404986951"/>
    <x v="1949"/>
    <x v="1"/>
    <n v="943"/>
    <x v="0"/>
    <x v="30"/>
    <n v="106"/>
    <n v="56.2"/>
    <x v="2"/>
    <x v="30"/>
  </r>
  <r>
    <n v="1950"/>
    <x v="1950"/>
    <x v="1948"/>
    <n v="48000"/>
    <n v="96248.960000000006"/>
    <x v="0"/>
    <x v="0"/>
    <s v="USD"/>
    <n v="1303446073"/>
    <x v="1950"/>
    <x v="1"/>
    <n v="1876"/>
    <x v="0"/>
    <x v="30"/>
    <n v="201"/>
    <n v="51.31"/>
    <x v="2"/>
    <x v="30"/>
  </r>
  <r>
    <n v="1951"/>
    <x v="1951"/>
    <x v="1949"/>
    <n v="50000"/>
    <n v="106222"/>
    <x v="0"/>
    <x v="0"/>
    <s v="USD"/>
    <n v="1478516737"/>
    <x v="1951"/>
    <x v="1"/>
    <n v="834"/>
    <x v="0"/>
    <x v="30"/>
    <n v="212"/>
    <n v="127.36"/>
    <x v="2"/>
    <x v="30"/>
  </r>
  <r>
    <n v="1952"/>
    <x v="1952"/>
    <x v="1950"/>
    <n v="35000"/>
    <n v="69465.33"/>
    <x v="0"/>
    <x v="5"/>
    <s v="CAD"/>
    <n v="1381934015"/>
    <x v="1952"/>
    <x v="1"/>
    <n v="682"/>
    <x v="0"/>
    <x v="30"/>
    <n v="198"/>
    <n v="101.86"/>
    <x v="2"/>
    <x v="30"/>
  </r>
  <r>
    <n v="1953"/>
    <x v="1953"/>
    <x v="1951"/>
    <n v="15000"/>
    <n v="33892"/>
    <x v="0"/>
    <x v="0"/>
    <s v="USD"/>
    <n v="1330657200"/>
    <x v="1953"/>
    <x v="1"/>
    <n v="147"/>
    <x v="0"/>
    <x v="30"/>
    <n v="226"/>
    <n v="230.56"/>
    <x v="2"/>
    <x v="30"/>
  </r>
  <r>
    <n v="1954"/>
    <x v="1954"/>
    <x v="1952"/>
    <n v="50000"/>
    <n v="349474"/>
    <x v="0"/>
    <x v="0"/>
    <s v="USD"/>
    <n v="1457758800"/>
    <x v="1954"/>
    <x v="1"/>
    <n v="415"/>
    <x v="0"/>
    <x v="30"/>
    <n v="699"/>
    <n v="842.11"/>
    <x v="2"/>
    <x v="30"/>
  </r>
  <r>
    <n v="1955"/>
    <x v="1955"/>
    <x v="1953"/>
    <n v="42000"/>
    <n v="167410.01999999999"/>
    <x v="0"/>
    <x v="0"/>
    <s v="USD"/>
    <n v="1337799600"/>
    <x v="1955"/>
    <x v="1"/>
    <n v="290"/>
    <x v="0"/>
    <x v="30"/>
    <n v="399"/>
    <n v="577.28"/>
    <x v="2"/>
    <x v="30"/>
  </r>
  <r>
    <n v="1956"/>
    <x v="1956"/>
    <x v="1954"/>
    <n v="60000"/>
    <n v="176420"/>
    <x v="0"/>
    <x v="0"/>
    <s v="USD"/>
    <n v="1429391405"/>
    <x v="1956"/>
    <x v="1"/>
    <n v="365"/>
    <x v="0"/>
    <x v="30"/>
    <n v="294"/>
    <n v="483.34"/>
    <x v="2"/>
    <x v="30"/>
  </r>
  <r>
    <n v="1957"/>
    <x v="1957"/>
    <x v="1955"/>
    <n v="30000"/>
    <n v="50251.41"/>
    <x v="0"/>
    <x v="0"/>
    <s v="USD"/>
    <n v="1351304513"/>
    <x v="1957"/>
    <x v="1"/>
    <n v="660"/>
    <x v="0"/>
    <x v="30"/>
    <n v="168"/>
    <n v="76.14"/>
    <x v="2"/>
    <x v="30"/>
  </r>
  <r>
    <n v="1958"/>
    <x v="1958"/>
    <x v="1956"/>
    <n v="7000"/>
    <n v="100490.02"/>
    <x v="0"/>
    <x v="0"/>
    <s v="USD"/>
    <n v="1364078561"/>
    <x v="1958"/>
    <x v="1"/>
    <n v="1356"/>
    <x v="0"/>
    <x v="30"/>
    <n v="1436"/>
    <n v="74.11"/>
    <x v="2"/>
    <x v="30"/>
  </r>
  <r>
    <n v="1959"/>
    <x v="1959"/>
    <x v="1957"/>
    <n v="10000"/>
    <n v="15673.44"/>
    <x v="0"/>
    <x v="0"/>
    <s v="USD"/>
    <n v="1412121600"/>
    <x v="1959"/>
    <x v="1"/>
    <n v="424"/>
    <x v="0"/>
    <x v="30"/>
    <n v="157"/>
    <n v="36.97"/>
    <x v="2"/>
    <x v="30"/>
  </r>
  <r>
    <n v="1960"/>
    <x v="1960"/>
    <x v="1958"/>
    <n v="70000"/>
    <n v="82532"/>
    <x v="0"/>
    <x v="11"/>
    <s v="SEK"/>
    <n v="1419151341"/>
    <x v="1960"/>
    <x v="1"/>
    <n v="33"/>
    <x v="0"/>
    <x v="30"/>
    <n v="118"/>
    <n v="2500.9699999999998"/>
    <x v="2"/>
    <x v="30"/>
  </r>
  <r>
    <n v="1961"/>
    <x v="1961"/>
    <x v="1959"/>
    <n v="10000"/>
    <n v="110538.12"/>
    <x v="0"/>
    <x v="0"/>
    <s v="USD"/>
    <n v="1349495940"/>
    <x v="1961"/>
    <x v="1"/>
    <n v="1633"/>
    <x v="0"/>
    <x v="30"/>
    <n v="1105"/>
    <n v="67.69"/>
    <x v="2"/>
    <x v="30"/>
  </r>
  <r>
    <n v="1962"/>
    <x v="1962"/>
    <x v="1960"/>
    <n v="10000"/>
    <n v="19292.5"/>
    <x v="0"/>
    <x v="0"/>
    <s v="USD"/>
    <n v="1400006636"/>
    <x v="1962"/>
    <x v="1"/>
    <n v="306"/>
    <x v="0"/>
    <x v="30"/>
    <n v="193"/>
    <n v="63.05"/>
    <x v="2"/>
    <x v="30"/>
  </r>
  <r>
    <n v="1963"/>
    <x v="1963"/>
    <x v="1961"/>
    <n v="19000"/>
    <n v="24108"/>
    <x v="0"/>
    <x v="1"/>
    <s v="GBP"/>
    <n v="1410862734"/>
    <x v="1963"/>
    <x v="1"/>
    <n v="205"/>
    <x v="0"/>
    <x v="30"/>
    <n v="127"/>
    <n v="117.6"/>
    <x v="2"/>
    <x v="30"/>
  </r>
  <r>
    <n v="1964"/>
    <x v="1964"/>
    <x v="1962"/>
    <n v="89200"/>
    <n v="231543.12"/>
    <x v="0"/>
    <x v="13"/>
    <s v="EUR"/>
    <n v="1461306772"/>
    <x v="1964"/>
    <x v="1"/>
    <n v="1281"/>
    <x v="0"/>
    <x v="30"/>
    <n v="260"/>
    <n v="180.75"/>
    <x v="2"/>
    <x v="30"/>
  </r>
  <r>
    <n v="1965"/>
    <x v="1965"/>
    <x v="1963"/>
    <n v="5000"/>
    <n v="13114"/>
    <x v="0"/>
    <x v="0"/>
    <s v="USD"/>
    <n v="1326330000"/>
    <x v="1965"/>
    <x v="1"/>
    <n v="103"/>
    <x v="0"/>
    <x v="30"/>
    <n v="262"/>
    <n v="127.32"/>
    <x v="2"/>
    <x v="30"/>
  </r>
  <r>
    <n v="1966"/>
    <x v="1966"/>
    <x v="1964"/>
    <n v="100000"/>
    <n v="206743.09"/>
    <x v="0"/>
    <x v="0"/>
    <s v="USD"/>
    <n v="1408021098"/>
    <x v="1966"/>
    <x v="1"/>
    <n v="1513"/>
    <x v="0"/>
    <x v="30"/>
    <n v="207"/>
    <n v="136.63999999999999"/>
    <x v="2"/>
    <x v="30"/>
  </r>
  <r>
    <n v="1967"/>
    <x v="1967"/>
    <x v="1965"/>
    <n v="20000"/>
    <n v="74026"/>
    <x v="0"/>
    <x v="0"/>
    <s v="USD"/>
    <n v="1398959729"/>
    <x v="1967"/>
    <x v="1"/>
    <n v="405"/>
    <x v="0"/>
    <x v="30"/>
    <n v="370"/>
    <n v="182.78"/>
    <x v="2"/>
    <x v="30"/>
  </r>
  <r>
    <n v="1968"/>
    <x v="1968"/>
    <x v="1966"/>
    <n v="50000"/>
    <n v="142483"/>
    <x v="0"/>
    <x v="0"/>
    <s v="USD"/>
    <n v="1480777515"/>
    <x v="1968"/>
    <x v="1"/>
    <n v="510"/>
    <x v="0"/>
    <x v="30"/>
    <n v="285"/>
    <n v="279.38"/>
    <x v="2"/>
    <x v="30"/>
  </r>
  <r>
    <n v="1969"/>
    <x v="1969"/>
    <x v="1967"/>
    <n v="20000"/>
    <n v="115816"/>
    <x v="0"/>
    <x v="1"/>
    <s v="GBP"/>
    <n v="1470423668"/>
    <x v="1969"/>
    <x v="1"/>
    <n v="1887"/>
    <x v="0"/>
    <x v="30"/>
    <n v="579"/>
    <n v="61.38"/>
    <x v="2"/>
    <x v="30"/>
  </r>
  <r>
    <n v="1970"/>
    <x v="1970"/>
    <x v="1968"/>
    <n v="5000"/>
    <n v="56590"/>
    <x v="0"/>
    <x v="0"/>
    <s v="USD"/>
    <n v="1366429101"/>
    <x v="1970"/>
    <x v="1"/>
    <n v="701"/>
    <x v="0"/>
    <x v="30"/>
    <n v="1132"/>
    <n v="80.73"/>
    <x v="2"/>
    <x v="30"/>
  </r>
  <r>
    <n v="1971"/>
    <x v="1971"/>
    <x v="1969"/>
    <n v="400000"/>
    <n v="1052110.8700000001"/>
    <x v="0"/>
    <x v="0"/>
    <s v="USD"/>
    <n v="1384488000"/>
    <x v="1971"/>
    <x v="1"/>
    <n v="3863"/>
    <x v="0"/>
    <x v="30"/>
    <n v="263"/>
    <n v="272.36"/>
    <x v="2"/>
    <x v="30"/>
  </r>
  <r>
    <n v="1972"/>
    <x v="1972"/>
    <x v="1970"/>
    <n v="2500"/>
    <n v="16862"/>
    <x v="0"/>
    <x v="0"/>
    <s v="USD"/>
    <n v="1353201444"/>
    <x v="1972"/>
    <x v="1"/>
    <n v="238"/>
    <x v="0"/>
    <x v="30"/>
    <n v="674"/>
    <n v="70.849999999999994"/>
    <x v="2"/>
    <x v="30"/>
  </r>
  <r>
    <n v="1973"/>
    <x v="1973"/>
    <x v="1971"/>
    <n v="198000"/>
    <n v="508525.01"/>
    <x v="0"/>
    <x v="0"/>
    <s v="USD"/>
    <n v="1470466800"/>
    <x v="1973"/>
    <x v="1"/>
    <n v="2051"/>
    <x v="0"/>
    <x v="30"/>
    <n v="257"/>
    <n v="247.94"/>
    <x v="2"/>
    <x v="30"/>
  </r>
  <r>
    <n v="1974"/>
    <x v="1974"/>
    <x v="1972"/>
    <n v="20000"/>
    <n v="75099.199999999997"/>
    <x v="0"/>
    <x v="1"/>
    <s v="GBP"/>
    <n v="1376899269"/>
    <x v="1974"/>
    <x v="1"/>
    <n v="402"/>
    <x v="0"/>
    <x v="30"/>
    <n v="375"/>
    <n v="186.81"/>
    <x v="2"/>
    <x v="30"/>
  </r>
  <r>
    <n v="1975"/>
    <x v="1975"/>
    <x v="1973"/>
    <n v="16000"/>
    <n v="33393.339999999997"/>
    <x v="0"/>
    <x v="0"/>
    <s v="USD"/>
    <n v="1362938851"/>
    <x v="1975"/>
    <x v="1"/>
    <n v="253"/>
    <x v="0"/>
    <x v="30"/>
    <n v="209"/>
    <n v="131.99"/>
    <x v="2"/>
    <x v="30"/>
  </r>
  <r>
    <n v="1976"/>
    <x v="1976"/>
    <x v="1974"/>
    <n v="4000"/>
    <n v="13864"/>
    <x v="0"/>
    <x v="1"/>
    <s v="GBP"/>
    <n v="1373751325"/>
    <x v="1976"/>
    <x v="1"/>
    <n v="473"/>
    <x v="0"/>
    <x v="30"/>
    <n v="347"/>
    <n v="29.31"/>
    <x v="2"/>
    <x v="30"/>
  </r>
  <r>
    <n v="1977"/>
    <x v="1977"/>
    <x v="1975"/>
    <n v="50000"/>
    <n v="201165"/>
    <x v="0"/>
    <x v="0"/>
    <s v="USD"/>
    <n v="1450511940"/>
    <x v="1977"/>
    <x v="1"/>
    <n v="821"/>
    <x v="0"/>
    <x v="30"/>
    <n v="402"/>
    <n v="245.02"/>
    <x v="2"/>
    <x v="30"/>
  </r>
  <r>
    <n v="1978"/>
    <x v="1978"/>
    <x v="1976"/>
    <n v="50000"/>
    <n v="513422.57"/>
    <x v="0"/>
    <x v="0"/>
    <s v="USD"/>
    <n v="1339484400"/>
    <x v="1978"/>
    <x v="1"/>
    <n v="388"/>
    <x v="0"/>
    <x v="30"/>
    <n v="1027"/>
    <n v="1323.25"/>
    <x v="2"/>
    <x v="30"/>
  </r>
  <r>
    <n v="1979"/>
    <x v="1979"/>
    <x v="1977"/>
    <n v="200000"/>
    <n v="229802.31"/>
    <x v="0"/>
    <x v="0"/>
    <s v="USD"/>
    <n v="1447909140"/>
    <x v="1979"/>
    <x v="1"/>
    <n v="813"/>
    <x v="0"/>
    <x v="30"/>
    <n v="115"/>
    <n v="282.66000000000003"/>
    <x v="2"/>
    <x v="30"/>
  </r>
  <r>
    <n v="1980"/>
    <x v="1980"/>
    <x v="1978"/>
    <n v="50000"/>
    <n v="177412.01"/>
    <x v="0"/>
    <x v="12"/>
    <s v="EUR"/>
    <n v="1459684862"/>
    <x v="1980"/>
    <x v="1"/>
    <n v="1945"/>
    <x v="0"/>
    <x v="30"/>
    <n v="355"/>
    <n v="91.21"/>
    <x v="2"/>
    <x v="30"/>
  </r>
  <r>
    <n v="1981"/>
    <x v="1981"/>
    <x v="1979"/>
    <n v="7500"/>
    <n v="381"/>
    <x v="2"/>
    <x v="5"/>
    <s v="CAD"/>
    <n v="1404926665"/>
    <x v="1981"/>
    <x v="0"/>
    <n v="12"/>
    <x v="1"/>
    <x v="31"/>
    <n v="5"/>
    <n v="31.75"/>
    <x v="8"/>
    <x v="31"/>
  </r>
  <r>
    <n v="1982"/>
    <x v="1982"/>
    <x v="1980"/>
    <n v="180000"/>
    <n v="0"/>
    <x v="2"/>
    <x v="7"/>
    <s v="HKD"/>
    <n v="1480863887"/>
    <x v="1982"/>
    <x v="0"/>
    <n v="0"/>
    <x v="1"/>
    <x v="31"/>
    <n v="0"/>
    <e v="#DIV/0!"/>
    <x v="8"/>
    <x v="31"/>
  </r>
  <r>
    <n v="1983"/>
    <x v="1983"/>
    <x v="1981"/>
    <n v="33000"/>
    <n v="1419"/>
    <x v="2"/>
    <x v="0"/>
    <s v="USD"/>
    <n v="1472799600"/>
    <x v="1983"/>
    <x v="0"/>
    <n v="16"/>
    <x v="1"/>
    <x v="31"/>
    <n v="4"/>
    <n v="88.69"/>
    <x v="8"/>
    <x v="31"/>
  </r>
  <r>
    <n v="1984"/>
    <x v="1984"/>
    <x v="1982"/>
    <n v="15000"/>
    <n v="3172"/>
    <x v="2"/>
    <x v="0"/>
    <s v="USD"/>
    <n v="1417377481"/>
    <x v="1984"/>
    <x v="0"/>
    <n v="7"/>
    <x v="1"/>
    <x v="31"/>
    <n v="21"/>
    <n v="453.14"/>
    <x v="8"/>
    <x v="31"/>
  </r>
  <r>
    <n v="1985"/>
    <x v="1985"/>
    <x v="1983"/>
    <n v="1600"/>
    <n v="51"/>
    <x v="2"/>
    <x v="1"/>
    <s v="GBP"/>
    <n v="1470178800"/>
    <x v="1985"/>
    <x v="0"/>
    <n v="4"/>
    <x v="1"/>
    <x v="31"/>
    <n v="3"/>
    <n v="12.75"/>
    <x v="8"/>
    <x v="31"/>
  </r>
  <r>
    <n v="1986"/>
    <x v="1986"/>
    <x v="1984"/>
    <n v="2000"/>
    <n v="1"/>
    <x v="2"/>
    <x v="1"/>
    <s v="GBP"/>
    <n v="1457947483"/>
    <x v="1986"/>
    <x v="0"/>
    <n v="1"/>
    <x v="1"/>
    <x v="31"/>
    <n v="0"/>
    <n v="1"/>
    <x v="8"/>
    <x v="31"/>
  </r>
  <r>
    <n v="1987"/>
    <x v="1987"/>
    <x v="1985"/>
    <n v="5500"/>
    <n v="2336"/>
    <x v="2"/>
    <x v="1"/>
    <s v="GBP"/>
    <n v="1425223276"/>
    <x v="1987"/>
    <x v="0"/>
    <n v="28"/>
    <x v="1"/>
    <x v="31"/>
    <n v="42"/>
    <n v="83.43"/>
    <x v="8"/>
    <x v="31"/>
  </r>
  <r>
    <n v="1988"/>
    <x v="1988"/>
    <x v="1986"/>
    <n v="6000"/>
    <n v="25"/>
    <x v="2"/>
    <x v="0"/>
    <s v="USD"/>
    <n v="1440094742"/>
    <x v="1988"/>
    <x v="0"/>
    <n v="1"/>
    <x v="1"/>
    <x v="31"/>
    <n v="0"/>
    <n v="25"/>
    <x v="8"/>
    <x v="31"/>
  </r>
  <r>
    <n v="1989"/>
    <x v="1989"/>
    <x v="1987"/>
    <n v="5000"/>
    <n v="50"/>
    <x v="2"/>
    <x v="0"/>
    <s v="USD"/>
    <n v="1481473208"/>
    <x v="1989"/>
    <x v="0"/>
    <n v="1"/>
    <x v="1"/>
    <x v="31"/>
    <n v="1"/>
    <n v="50"/>
    <x v="8"/>
    <x v="31"/>
  </r>
  <r>
    <n v="1990"/>
    <x v="1990"/>
    <x v="1988"/>
    <n v="3000"/>
    <n v="509"/>
    <x v="2"/>
    <x v="0"/>
    <s v="USD"/>
    <n v="1455338532"/>
    <x v="1990"/>
    <x v="0"/>
    <n v="5"/>
    <x v="1"/>
    <x v="31"/>
    <n v="17"/>
    <n v="101.8"/>
    <x v="8"/>
    <x v="31"/>
  </r>
  <r>
    <n v="1991"/>
    <x v="1991"/>
    <x v="1989"/>
    <n v="2000"/>
    <n v="140"/>
    <x v="2"/>
    <x v="0"/>
    <s v="USD"/>
    <n v="1435958786"/>
    <x v="1991"/>
    <x v="0"/>
    <n v="3"/>
    <x v="1"/>
    <x v="31"/>
    <n v="7"/>
    <n v="46.67"/>
    <x v="8"/>
    <x v="31"/>
  </r>
  <r>
    <n v="1992"/>
    <x v="1992"/>
    <x v="1990"/>
    <n v="1500"/>
    <n v="2"/>
    <x v="2"/>
    <x v="0"/>
    <s v="USD"/>
    <n v="1424229991"/>
    <x v="1992"/>
    <x v="0"/>
    <n v="2"/>
    <x v="1"/>
    <x v="31"/>
    <n v="0"/>
    <n v="1"/>
    <x v="8"/>
    <x v="31"/>
  </r>
  <r>
    <n v="1993"/>
    <x v="1993"/>
    <x v="1991"/>
    <n v="2000"/>
    <n v="0"/>
    <x v="2"/>
    <x v="1"/>
    <s v="GBP"/>
    <n v="1450706837"/>
    <x v="1993"/>
    <x v="0"/>
    <n v="0"/>
    <x v="1"/>
    <x v="31"/>
    <n v="0"/>
    <e v="#DIV/0!"/>
    <x v="8"/>
    <x v="31"/>
  </r>
  <r>
    <n v="1994"/>
    <x v="1994"/>
    <x v="1992"/>
    <n v="3200"/>
    <n v="0"/>
    <x v="2"/>
    <x v="0"/>
    <s v="USD"/>
    <n v="1481072942"/>
    <x v="1994"/>
    <x v="0"/>
    <n v="0"/>
    <x v="1"/>
    <x v="31"/>
    <n v="0"/>
    <e v="#DIV/0!"/>
    <x v="8"/>
    <x v="31"/>
  </r>
  <r>
    <n v="1995"/>
    <x v="1995"/>
    <x v="1993"/>
    <n v="1000"/>
    <n v="78"/>
    <x v="2"/>
    <x v="5"/>
    <s v="CAD"/>
    <n v="1437082736"/>
    <x v="1995"/>
    <x v="0"/>
    <n v="3"/>
    <x v="1"/>
    <x v="31"/>
    <n v="8"/>
    <n v="26"/>
    <x v="8"/>
    <x v="31"/>
  </r>
  <r>
    <n v="1996"/>
    <x v="1996"/>
    <x v="1994"/>
    <n v="133800"/>
    <n v="0"/>
    <x v="2"/>
    <x v="0"/>
    <s v="USD"/>
    <n v="1405021211"/>
    <x v="1996"/>
    <x v="0"/>
    <n v="0"/>
    <x v="1"/>
    <x v="31"/>
    <n v="0"/>
    <e v="#DIV/0!"/>
    <x v="8"/>
    <x v="31"/>
  </r>
  <r>
    <n v="1997"/>
    <x v="1997"/>
    <x v="1995"/>
    <n v="6500"/>
    <n v="0"/>
    <x v="2"/>
    <x v="0"/>
    <s v="USD"/>
    <n v="1409091612"/>
    <x v="1997"/>
    <x v="0"/>
    <n v="0"/>
    <x v="1"/>
    <x v="31"/>
    <n v="0"/>
    <e v="#DIV/0!"/>
    <x v="8"/>
    <x v="31"/>
  </r>
  <r>
    <n v="1998"/>
    <x v="1998"/>
    <x v="1996"/>
    <n v="2500"/>
    <n v="655"/>
    <x v="2"/>
    <x v="0"/>
    <s v="USD"/>
    <n v="1406861438"/>
    <x v="1998"/>
    <x v="0"/>
    <n v="3"/>
    <x v="1"/>
    <x v="31"/>
    <n v="26"/>
    <n v="218.33"/>
    <x v="8"/>
    <x v="31"/>
  </r>
  <r>
    <n v="1999"/>
    <x v="1999"/>
    <x v="1997"/>
    <n v="31000"/>
    <n v="236"/>
    <x v="2"/>
    <x v="1"/>
    <s v="GBP"/>
    <n v="1415882108"/>
    <x v="1999"/>
    <x v="0"/>
    <n v="7"/>
    <x v="1"/>
    <x v="31"/>
    <n v="1"/>
    <n v="33.71"/>
    <x v="8"/>
    <x v="31"/>
  </r>
  <r>
    <n v="2000"/>
    <x v="2000"/>
    <x v="1998"/>
    <n v="5000"/>
    <n v="625"/>
    <x v="2"/>
    <x v="5"/>
    <s v="CAD"/>
    <n v="1452120613"/>
    <x v="2000"/>
    <x v="0"/>
    <n v="25"/>
    <x v="1"/>
    <x v="31"/>
    <n v="13"/>
    <n v="25"/>
    <x v="8"/>
    <x v="31"/>
  </r>
  <r>
    <n v="2001"/>
    <x v="2001"/>
    <x v="1999"/>
    <n v="55000"/>
    <n v="210171"/>
    <x v="0"/>
    <x v="12"/>
    <s v="EUR"/>
    <n v="1434139200"/>
    <x v="2001"/>
    <x v="1"/>
    <n v="1637"/>
    <x v="0"/>
    <x v="30"/>
    <n v="382"/>
    <n v="128.38999999999999"/>
    <x v="2"/>
    <x v="30"/>
  </r>
  <r>
    <n v="2002"/>
    <x v="2002"/>
    <x v="2000"/>
    <n v="50000"/>
    <n v="108397.11"/>
    <x v="0"/>
    <x v="0"/>
    <s v="USD"/>
    <n v="1485191143"/>
    <x v="2002"/>
    <x v="1"/>
    <n v="1375"/>
    <x v="0"/>
    <x v="30"/>
    <n v="217"/>
    <n v="78.83"/>
    <x v="2"/>
    <x v="30"/>
  </r>
  <r>
    <n v="2003"/>
    <x v="2003"/>
    <x v="2001"/>
    <n v="500"/>
    <n v="1560"/>
    <x v="0"/>
    <x v="0"/>
    <s v="USD"/>
    <n v="1278111600"/>
    <x v="2003"/>
    <x v="1"/>
    <n v="17"/>
    <x v="0"/>
    <x v="30"/>
    <n v="312"/>
    <n v="91.76"/>
    <x v="2"/>
    <x v="30"/>
  </r>
  <r>
    <n v="2004"/>
    <x v="2004"/>
    <x v="2002"/>
    <n v="50000"/>
    <n v="117210.24000000001"/>
    <x v="0"/>
    <x v="0"/>
    <s v="USD"/>
    <n v="1405002663"/>
    <x v="2004"/>
    <x v="1"/>
    <n v="354"/>
    <x v="0"/>
    <x v="30"/>
    <n v="234"/>
    <n v="331.1"/>
    <x v="2"/>
    <x v="30"/>
  </r>
  <r>
    <n v="2005"/>
    <x v="2005"/>
    <x v="2003"/>
    <n v="30000"/>
    <n v="37104.03"/>
    <x v="0"/>
    <x v="0"/>
    <s v="USD"/>
    <n v="1381895940"/>
    <x v="2005"/>
    <x v="1"/>
    <n v="191"/>
    <x v="0"/>
    <x v="30"/>
    <n v="124"/>
    <n v="194.26"/>
    <x v="2"/>
    <x v="30"/>
  </r>
  <r>
    <n v="2006"/>
    <x v="2006"/>
    <x v="2004"/>
    <n v="50000"/>
    <n v="123920"/>
    <x v="0"/>
    <x v="0"/>
    <s v="USD"/>
    <n v="1417611645"/>
    <x v="2006"/>
    <x v="1"/>
    <n v="303"/>
    <x v="0"/>
    <x v="30"/>
    <n v="248"/>
    <n v="408.98"/>
    <x v="2"/>
    <x v="30"/>
  </r>
  <r>
    <n v="2007"/>
    <x v="2007"/>
    <x v="2005"/>
    <n v="10000"/>
    <n v="11570.92"/>
    <x v="0"/>
    <x v="0"/>
    <s v="USD"/>
    <n v="1282622400"/>
    <x v="2007"/>
    <x v="1"/>
    <n v="137"/>
    <x v="0"/>
    <x v="30"/>
    <n v="116"/>
    <n v="84.46"/>
    <x v="2"/>
    <x v="30"/>
  </r>
  <r>
    <n v="2008"/>
    <x v="2008"/>
    <x v="2006"/>
    <n v="1570.79"/>
    <n v="1839"/>
    <x v="0"/>
    <x v="0"/>
    <s v="USD"/>
    <n v="1316442622"/>
    <x v="2008"/>
    <x v="1"/>
    <n v="41"/>
    <x v="0"/>
    <x v="30"/>
    <n v="117"/>
    <n v="44.85"/>
    <x v="2"/>
    <x v="30"/>
  </r>
  <r>
    <n v="2009"/>
    <x v="2009"/>
    <x v="2007"/>
    <n v="50000"/>
    <n v="152579"/>
    <x v="0"/>
    <x v="12"/>
    <s v="EUR"/>
    <n v="1479890743"/>
    <x v="2009"/>
    <x v="1"/>
    <n v="398"/>
    <x v="0"/>
    <x v="30"/>
    <n v="305"/>
    <n v="383.36"/>
    <x v="2"/>
    <x v="30"/>
  </r>
  <r>
    <n v="2010"/>
    <x v="2010"/>
    <x v="2008"/>
    <n v="30000"/>
    <n v="96015.9"/>
    <x v="0"/>
    <x v="0"/>
    <s v="USD"/>
    <n v="1471564491"/>
    <x v="2010"/>
    <x v="1"/>
    <n v="1737"/>
    <x v="0"/>
    <x v="30"/>
    <n v="320"/>
    <n v="55.28"/>
    <x v="2"/>
    <x v="30"/>
  </r>
  <r>
    <n v="2011"/>
    <x v="2011"/>
    <x v="2009"/>
    <n v="50000"/>
    <n v="409782"/>
    <x v="0"/>
    <x v="15"/>
    <s v="EUR"/>
    <n v="1452553200"/>
    <x v="2011"/>
    <x v="1"/>
    <n v="971"/>
    <x v="0"/>
    <x v="30"/>
    <n v="820"/>
    <n v="422.02"/>
    <x v="2"/>
    <x v="30"/>
  </r>
  <r>
    <n v="2012"/>
    <x v="2012"/>
    <x v="2010"/>
    <n v="5000"/>
    <n v="11745"/>
    <x v="0"/>
    <x v="0"/>
    <s v="USD"/>
    <n v="1423165441"/>
    <x v="2012"/>
    <x v="1"/>
    <n v="183"/>
    <x v="0"/>
    <x v="30"/>
    <n v="235"/>
    <n v="64.180000000000007"/>
    <x v="2"/>
    <x v="30"/>
  </r>
  <r>
    <n v="2013"/>
    <x v="2013"/>
    <x v="2011"/>
    <n v="160000"/>
    <n v="791862"/>
    <x v="0"/>
    <x v="0"/>
    <s v="USD"/>
    <n v="1468019014"/>
    <x v="2013"/>
    <x v="1"/>
    <n v="4562"/>
    <x v="0"/>
    <x v="30"/>
    <n v="495"/>
    <n v="173.58"/>
    <x v="2"/>
    <x v="30"/>
  </r>
  <r>
    <n v="2014"/>
    <x v="2014"/>
    <x v="2012"/>
    <n v="30000"/>
    <n v="2344134.67"/>
    <x v="0"/>
    <x v="0"/>
    <s v="USD"/>
    <n v="1364184539"/>
    <x v="2014"/>
    <x v="1"/>
    <n v="26457"/>
    <x v="0"/>
    <x v="30"/>
    <n v="7814"/>
    <n v="88.6"/>
    <x v="2"/>
    <x v="30"/>
  </r>
  <r>
    <n v="2015"/>
    <x v="2015"/>
    <x v="2013"/>
    <n v="7200"/>
    <n v="8136.01"/>
    <x v="0"/>
    <x v="0"/>
    <s v="USD"/>
    <n v="1315602163"/>
    <x v="2015"/>
    <x v="1"/>
    <n v="162"/>
    <x v="0"/>
    <x v="30"/>
    <n v="113"/>
    <n v="50.22"/>
    <x v="2"/>
    <x v="30"/>
  </r>
  <r>
    <n v="2016"/>
    <x v="2016"/>
    <x v="2014"/>
    <n v="10000"/>
    <n v="92154.22"/>
    <x v="0"/>
    <x v="0"/>
    <s v="USD"/>
    <n v="1362863299"/>
    <x v="2016"/>
    <x v="1"/>
    <n v="479"/>
    <x v="0"/>
    <x v="30"/>
    <n v="922"/>
    <n v="192.39"/>
    <x v="2"/>
    <x v="30"/>
  </r>
  <r>
    <n v="2017"/>
    <x v="2017"/>
    <x v="2015"/>
    <n v="25000"/>
    <n v="31275.599999999999"/>
    <x v="0"/>
    <x v="0"/>
    <s v="USD"/>
    <n v="1332561600"/>
    <x v="2017"/>
    <x v="1"/>
    <n v="426"/>
    <x v="0"/>
    <x v="30"/>
    <n v="125"/>
    <n v="73.42"/>
    <x v="2"/>
    <x v="30"/>
  </r>
  <r>
    <n v="2018"/>
    <x v="2018"/>
    <x v="2016"/>
    <n v="65000"/>
    <n v="66458.23"/>
    <x v="0"/>
    <x v="17"/>
    <s v="EUR"/>
    <n v="1439455609"/>
    <x v="2018"/>
    <x v="1"/>
    <n v="450"/>
    <x v="0"/>
    <x v="30"/>
    <n v="102"/>
    <n v="147.68"/>
    <x v="2"/>
    <x v="30"/>
  </r>
  <r>
    <n v="2019"/>
    <x v="2019"/>
    <x v="2017"/>
    <n v="40000"/>
    <n v="193963.9"/>
    <x v="0"/>
    <x v="0"/>
    <s v="USD"/>
    <n v="1474563621"/>
    <x v="2019"/>
    <x v="1"/>
    <n v="1780"/>
    <x v="0"/>
    <x v="30"/>
    <n v="485"/>
    <n v="108.97"/>
    <x v="2"/>
    <x v="30"/>
  </r>
  <r>
    <n v="2020"/>
    <x v="2020"/>
    <x v="2018"/>
    <n v="1500"/>
    <n v="2885"/>
    <x v="0"/>
    <x v="0"/>
    <s v="USD"/>
    <n v="1400108640"/>
    <x v="2020"/>
    <x v="1"/>
    <n v="122"/>
    <x v="0"/>
    <x v="30"/>
    <n v="192"/>
    <n v="23.65"/>
    <x v="2"/>
    <x v="30"/>
  </r>
  <r>
    <n v="2021"/>
    <x v="2021"/>
    <x v="2019"/>
    <n v="5000"/>
    <n v="14055"/>
    <x v="0"/>
    <x v="0"/>
    <s v="USD"/>
    <n v="1411522897"/>
    <x v="2021"/>
    <x v="1"/>
    <n v="95"/>
    <x v="0"/>
    <x v="30"/>
    <n v="281"/>
    <n v="147.94999999999999"/>
    <x v="2"/>
    <x v="30"/>
  </r>
  <r>
    <n v="2022"/>
    <x v="2022"/>
    <x v="2020"/>
    <n v="100000"/>
    <n v="125137"/>
    <x v="0"/>
    <x v="0"/>
    <s v="USD"/>
    <n v="1465652372"/>
    <x v="2022"/>
    <x v="1"/>
    <n v="325"/>
    <x v="0"/>
    <x v="30"/>
    <n v="125"/>
    <n v="385.04"/>
    <x v="2"/>
    <x v="30"/>
  </r>
  <r>
    <n v="2023"/>
    <x v="2023"/>
    <x v="2021"/>
    <n v="100000"/>
    <n v="161459"/>
    <x v="0"/>
    <x v="0"/>
    <s v="USD"/>
    <n v="1434017153"/>
    <x v="2023"/>
    <x v="1"/>
    <n v="353"/>
    <x v="0"/>
    <x v="30"/>
    <n v="161"/>
    <n v="457.39"/>
    <x v="2"/>
    <x v="30"/>
  </r>
  <r>
    <n v="2024"/>
    <x v="2024"/>
    <x v="2022"/>
    <n v="4000"/>
    <n v="23414"/>
    <x v="0"/>
    <x v="0"/>
    <s v="USD"/>
    <n v="1344826800"/>
    <x v="2024"/>
    <x v="1"/>
    <n v="105"/>
    <x v="0"/>
    <x v="30"/>
    <n v="585"/>
    <n v="222.99"/>
    <x v="2"/>
    <x v="30"/>
  </r>
  <r>
    <n v="2025"/>
    <x v="2025"/>
    <x v="2023"/>
    <n v="80000"/>
    <n v="160920"/>
    <x v="0"/>
    <x v="12"/>
    <s v="EUR"/>
    <n v="1433996746"/>
    <x v="2025"/>
    <x v="1"/>
    <n v="729"/>
    <x v="0"/>
    <x v="30"/>
    <n v="201"/>
    <n v="220.74"/>
    <x v="2"/>
    <x v="30"/>
  </r>
  <r>
    <n v="2026"/>
    <x v="2026"/>
    <x v="2024"/>
    <n v="25000"/>
    <n v="33370.769999999997"/>
    <x v="0"/>
    <x v="0"/>
    <s v="USD"/>
    <n v="1398052740"/>
    <x v="2026"/>
    <x v="1"/>
    <n v="454"/>
    <x v="0"/>
    <x v="30"/>
    <n v="133"/>
    <n v="73.5"/>
    <x v="2"/>
    <x v="30"/>
  </r>
  <r>
    <n v="2027"/>
    <x v="2027"/>
    <x v="2025"/>
    <n v="100000"/>
    <n v="120249"/>
    <x v="0"/>
    <x v="0"/>
    <s v="USD"/>
    <n v="1427740319"/>
    <x v="2027"/>
    <x v="1"/>
    <n v="539"/>
    <x v="0"/>
    <x v="30"/>
    <n v="120"/>
    <n v="223.1"/>
    <x v="2"/>
    <x v="30"/>
  </r>
  <r>
    <n v="2028"/>
    <x v="2028"/>
    <x v="2026"/>
    <n v="3000"/>
    <n v="3785"/>
    <x v="0"/>
    <x v="0"/>
    <s v="USD"/>
    <n v="1268690100"/>
    <x v="2028"/>
    <x v="1"/>
    <n v="79"/>
    <x v="0"/>
    <x v="30"/>
    <n v="126"/>
    <n v="47.91"/>
    <x v="2"/>
    <x v="30"/>
  </r>
  <r>
    <n v="2029"/>
    <x v="2029"/>
    <x v="2027"/>
    <n v="2500"/>
    <n v="9030"/>
    <x v="0"/>
    <x v="0"/>
    <s v="USD"/>
    <n v="1409099481"/>
    <x v="2029"/>
    <x v="1"/>
    <n v="94"/>
    <x v="0"/>
    <x v="30"/>
    <n v="361"/>
    <n v="96.06"/>
    <x v="2"/>
    <x v="30"/>
  </r>
  <r>
    <n v="2030"/>
    <x v="2030"/>
    <x v="2028"/>
    <n v="32768"/>
    <n v="74134"/>
    <x v="0"/>
    <x v="1"/>
    <s v="GBP"/>
    <n v="1354233296"/>
    <x v="2030"/>
    <x v="1"/>
    <n v="625"/>
    <x v="0"/>
    <x v="30"/>
    <n v="226"/>
    <n v="118.61"/>
    <x v="2"/>
    <x v="30"/>
  </r>
  <r>
    <n v="2031"/>
    <x v="2031"/>
    <x v="2029"/>
    <n v="50000"/>
    <n v="60175"/>
    <x v="0"/>
    <x v="9"/>
    <s v="EUR"/>
    <n v="1420765200"/>
    <x v="2031"/>
    <x v="1"/>
    <n v="508"/>
    <x v="0"/>
    <x v="30"/>
    <n v="120"/>
    <n v="118.45"/>
    <x v="2"/>
    <x v="30"/>
  </r>
  <r>
    <n v="2032"/>
    <x v="2032"/>
    <x v="2030"/>
    <n v="25000"/>
    <n v="76047"/>
    <x v="0"/>
    <x v="0"/>
    <s v="USD"/>
    <n v="1481778000"/>
    <x v="2032"/>
    <x v="1"/>
    <n v="531"/>
    <x v="0"/>
    <x v="30"/>
    <n v="304"/>
    <n v="143.21"/>
    <x v="2"/>
    <x v="30"/>
  </r>
  <r>
    <n v="2033"/>
    <x v="2033"/>
    <x v="2031"/>
    <n v="25000"/>
    <n v="44669"/>
    <x v="0"/>
    <x v="0"/>
    <s v="USD"/>
    <n v="1398477518"/>
    <x v="2033"/>
    <x v="1"/>
    <n v="158"/>
    <x v="0"/>
    <x v="30"/>
    <n v="179"/>
    <n v="282.72000000000003"/>
    <x v="2"/>
    <x v="30"/>
  </r>
  <r>
    <n v="2034"/>
    <x v="2034"/>
    <x v="2032"/>
    <n v="78000"/>
    <n v="301719.59000000003"/>
    <x v="0"/>
    <x v="0"/>
    <s v="USD"/>
    <n v="1430981880"/>
    <x v="2034"/>
    <x v="1"/>
    <n v="508"/>
    <x v="0"/>
    <x v="30"/>
    <n v="387"/>
    <n v="593.94000000000005"/>
    <x v="2"/>
    <x v="30"/>
  </r>
  <r>
    <n v="2035"/>
    <x v="2035"/>
    <x v="2033"/>
    <n v="80000"/>
    <n v="168829.14"/>
    <x v="0"/>
    <x v="0"/>
    <s v="USD"/>
    <n v="1450486800"/>
    <x v="2035"/>
    <x v="1"/>
    <n v="644"/>
    <x v="0"/>
    <x v="30"/>
    <n v="211"/>
    <n v="262.16000000000003"/>
    <x v="2"/>
    <x v="30"/>
  </r>
  <r>
    <n v="2036"/>
    <x v="2036"/>
    <x v="2034"/>
    <n v="30000"/>
    <n v="39500.5"/>
    <x v="0"/>
    <x v="0"/>
    <s v="USD"/>
    <n v="1399668319"/>
    <x v="2036"/>
    <x v="1"/>
    <n v="848"/>
    <x v="0"/>
    <x v="30"/>
    <n v="132"/>
    <n v="46.58"/>
    <x v="2"/>
    <x v="30"/>
  </r>
  <r>
    <n v="2037"/>
    <x v="2037"/>
    <x v="2035"/>
    <n v="10000"/>
    <n v="30047.64"/>
    <x v="0"/>
    <x v="0"/>
    <s v="USD"/>
    <n v="1388383353"/>
    <x v="2037"/>
    <x v="1"/>
    <n v="429"/>
    <x v="0"/>
    <x v="30"/>
    <n v="300"/>
    <n v="70.040000000000006"/>
    <x v="2"/>
    <x v="30"/>
  </r>
  <r>
    <n v="2038"/>
    <x v="2038"/>
    <x v="2036"/>
    <n v="8000"/>
    <n v="33641"/>
    <x v="0"/>
    <x v="1"/>
    <s v="GBP"/>
    <n v="1372701600"/>
    <x v="2038"/>
    <x v="1"/>
    <n v="204"/>
    <x v="0"/>
    <x v="30"/>
    <n v="421"/>
    <n v="164.91"/>
    <x v="2"/>
    <x v="30"/>
  </r>
  <r>
    <n v="2039"/>
    <x v="2039"/>
    <x v="2037"/>
    <n v="125000"/>
    <n v="170271"/>
    <x v="0"/>
    <x v="0"/>
    <s v="USD"/>
    <n v="1480568340"/>
    <x v="2039"/>
    <x v="1"/>
    <n v="379"/>
    <x v="0"/>
    <x v="30"/>
    <n v="136"/>
    <n v="449.26"/>
    <x v="2"/>
    <x v="30"/>
  </r>
  <r>
    <n v="2040"/>
    <x v="2040"/>
    <x v="2038"/>
    <n v="3000"/>
    <n v="7445.14"/>
    <x v="0"/>
    <x v="0"/>
    <s v="USD"/>
    <n v="1384557303"/>
    <x v="2040"/>
    <x v="1"/>
    <n v="271"/>
    <x v="0"/>
    <x v="30"/>
    <n v="248"/>
    <n v="27.47"/>
    <x v="2"/>
    <x v="30"/>
  </r>
  <r>
    <n v="2041"/>
    <x v="2041"/>
    <x v="2039"/>
    <n v="9500"/>
    <n v="17277"/>
    <x v="0"/>
    <x v="0"/>
    <s v="USD"/>
    <n v="1478785027"/>
    <x v="2041"/>
    <x v="0"/>
    <n v="120"/>
    <x v="0"/>
    <x v="30"/>
    <n v="182"/>
    <n v="143.97999999999999"/>
    <x v="2"/>
    <x v="30"/>
  </r>
  <r>
    <n v="2042"/>
    <x v="2042"/>
    <x v="2040"/>
    <n v="10000"/>
    <n v="12353"/>
    <x v="0"/>
    <x v="0"/>
    <s v="USD"/>
    <n v="1453481974"/>
    <x v="2042"/>
    <x v="0"/>
    <n v="140"/>
    <x v="0"/>
    <x v="30"/>
    <n v="124"/>
    <n v="88.24"/>
    <x v="2"/>
    <x v="30"/>
  </r>
  <r>
    <n v="2043"/>
    <x v="2043"/>
    <x v="2041"/>
    <n v="1385"/>
    <n v="7011"/>
    <x v="0"/>
    <x v="0"/>
    <s v="USD"/>
    <n v="1481432340"/>
    <x v="2043"/>
    <x v="0"/>
    <n v="193"/>
    <x v="0"/>
    <x v="30"/>
    <n v="506"/>
    <n v="36.33"/>
    <x v="2"/>
    <x v="30"/>
  </r>
  <r>
    <n v="2044"/>
    <x v="2044"/>
    <x v="2042"/>
    <n v="15000"/>
    <n v="16232"/>
    <x v="0"/>
    <x v="0"/>
    <s v="USD"/>
    <n v="1434212714"/>
    <x v="2044"/>
    <x v="0"/>
    <n v="180"/>
    <x v="0"/>
    <x v="30"/>
    <n v="108"/>
    <n v="90.18"/>
    <x v="2"/>
    <x v="30"/>
  </r>
  <r>
    <n v="2045"/>
    <x v="2045"/>
    <x v="2043"/>
    <n v="4900"/>
    <n v="40140.01"/>
    <x v="0"/>
    <x v="0"/>
    <s v="USD"/>
    <n v="1341799647"/>
    <x v="2045"/>
    <x v="0"/>
    <n v="263"/>
    <x v="0"/>
    <x v="30"/>
    <n v="819"/>
    <n v="152.62"/>
    <x v="2"/>
    <x v="30"/>
  </r>
  <r>
    <n v="2046"/>
    <x v="2046"/>
    <x v="2044"/>
    <n v="10000"/>
    <n v="12110"/>
    <x v="0"/>
    <x v="0"/>
    <s v="USD"/>
    <n v="1369282044"/>
    <x v="2046"/>
    <x v="0"/>
    <n v="217"/>
    <x v="0"/>
    <x v="30"/>
    <n v="121"/>
    <n v="55.81"/>
    <x v="2"/>
    <x v="30"/>
  </r>
  <r>
    <n v="2047"/>
    <x v="2047"/>
    <x v="2045"/>
    <n v="98000"/>
    <n v="100939"/>
    <x v="0"/>
    <x v="2"/>
    <s v="AUD"/>
    <n v="1429228800"/>
    <x v="2047"/>
    <x v="0"/>
    <n v="443"/>
    <x v="0"/>
    <x v="30"/>
    <n v="103"/>
    <n v="227.85"/>
    <x v="2"/>
    <x v="30"/>
  </r>
  <r>
    <n v="2048"/>
    <x v="2048"/>
    <x v="2046"/>
    <n v="85000"/>
    <n v="126082.45"/>
    <x v="0"/>
    <x v="0"/>
    <s v="USD"/>
    <n v="1369323491"/>
    <x v="2048"/>
    <x v="0"/>
    <n v="1373"/>
    <x v="0"/>
    <x v="30"/>
    <n v="148"/>
    <n v="91.83"/>
    <x v="2"/>
    <x v="30"/>
  </r>
  <r>
    <n v="2049"/>
    <x v="2049"/>
    <x v="2047"/>
    <n v="50000"/>
    <n v="60095.35"/>
    <x v="0"/>
    <x v="1"/>
    <s v="GBP"/>
    <n v="1386025140"/>
    <x v="2049"/>
    <x v="0"/>
    <n v="742"/>
    <x v="0"/>
    <x v="30"/>
    <n v="120"/>
    <n v="80.989999999999995"/>
    <x v="2"/>
    <x v="30"/>
  </r>
  <r>
    <n v="2050"/>
    <x v="2050"/>
    <x v="2048"/>
    <n v="10000"/>
    <n v="47327"/>
    <x v="0"/>
    <x v="0"/>
    <s v="USD"/>
    <n v="1433036578"/>
    <x v="2050"/>
    <x v="0"/>
    <n v="170"/>
    <x v="0"/>
    <x v="30"/>
    <n v="473"/>
    <n v="278.39"/>
    <x v="2"/>
    <x v="30"/>
  </r>
  <r>
    <n v="2051"/>
    <x v="2051"/>
    <x v="2049"/>
    <n v="8000"/>
    <n v="10429"/>
    <x v="0"/>
    <x v="0"/>
    <s v="USD"/>
    <n v="1388017937"/>
    <x v="2051"/>
    <x v="0"/>
    <n v="242"/>
    <x v="0"/>
    <x v="30"/>
    <n v="130"/>
    <n v="43.1"/>
    <x v="2"/>
    <x v="30"/>
  </r>
  <r>
    <n v="2052"/>
    <x v="2052"/>
    <x v="2050"/>
    <n v="50000"/>
    <n v="176524"/>
    <x v="0"/>
    <x v="0"/>
    <s v="USD"/>
    <n v="1455933653"/>
    <x v="2052"/>
    <x v="0"/>
    <n v="541"/>
    <x v="0"/>
    <x v="30"/>
    <n v="353"/>
    <n v="326.29000000000002"/>
    <x v="2"/>
    <x v="30"/>
  </r>
  <r>
    <n v="2053"/>
    <x v="2053"/>
    <x v="2051"/>
    <n v="5000"/>
    <n v="5051"/>
    <x v="0"/>
    <x v="0"/>
    <s v="USD"/>
    <n v="1448466551"/>
    <x v="2053"/>
    <x v="0"/>
    <n v="121"/>
    <x v="0"/>
    <x v="30"/>
    <n v="101"/>
    <n v="41.74"/>
    <x v="2"/>
    <x v="30"/>
  </r>
  <r>
    <n v="2054"/>
    <x v="2054"/>
    <x v="2052"/>
    <n v="35000"/>
    <n v="39757"/>
    <x v="0"/>
    <x v="1"/>
    <s v="GBP"/>
    <n v="1399033810"/>
    <x v="2054"/>
    <x v="0"/>
    <n v="621"/>
    <x v="0"/>
    <x v="30"/>
    <n v="114"/>
    <n v="64.02"/>
    <x v="2"/>
    <x v="30"/>
  </r>
  <r>
    <n v="2055"/>
    <x v="2055"/>
    <x v="2053"/>
    <n v="6000"/>
    <n v="10045"/>
    <x v="0"/>
    <x v="0"/>
    <s v="USD"/>
    <n v="1417579200"/>
    <x v="2055"/>
    <x v="0"/>
    <n v="101"/>
    <x v="0"/>
    <x v="30"/>
    <n v="167"/>
    <n v="99.46"/>
    <x v="2"/>
    <x v="30"/>
  </r>
  <r>
    <n v="2056"/>
    <x v="2056"/>
    <x v="2054"/>
    <n v="50000"/>
    <n v="76726"/>
    <x v="0"/>
    <x v="0"/>
    <s v="USD"/>
    <n v="1366222542"/>
    <x v="2056"/>
    <x v="0"/>
    <n v="554"/>
    <x v="0"/>
    <x v="30"/>
    <n v="153"/>
    <n v="138.49"/>
    <x v="2"/>
    <x v="30"/>
  </r>
  <r>
    <n v="2057"/>
    <x v="2057"/>
    <x v="2055"/>
    <n v="15000"/>
    <n v="30334.83"/>
    <x v="0"/>
    <x v="1"/>
    <s v="GBP"/>
    <n v="1456487532"/>
    <x v="2057"/>
    <x v="0"/>
    <n v="666"/>
    <x v="0"/>
    <x v="30"/>
    <n v="202"/>
    <n v="45.55"/>
    <x v="2"/>
    <x v="30"/>
  </r>
  <r>
    <n v="2058"/>
    <x v="2058"/>
    <x v="2056"/>
    <n v="2560"/>
    <n v="4308"/>
    <x v="0"/>
    <x v="1"/>
    <s v="GBP"/>
    <n v="1425326400"/>
    <x v="2058"/>
    <x v="0"/>
    <n v="410"/>
    <x v="0"/>
    <x v="30"/>
    <n v="168"/>
    <n v="10.51"/>
    <x v="2"/>
    <x v="30"/>
  </r>
  <r>
    <n v="2059"/>
    <x v="2059"/>
    <x v="2057"/>
    <n v="30000"/>
    <n v="43037"/>
    <x v="0"/>
    <x v="0"/>
    <s v="USD"/>
    <n v="1454277540"/>
    <x v="2059"/>
    <x v="0"/>
    <n v="375"/>
    <x v="0"/>
    <x v="30"/>
    <n v="143"/>
    <n v="114.77"/>
    <x v="2"/>
    <x v="30"/>
  </r>
  <r>
    <n v="2060"/>
    <x v="2060"/>
    <x v="2058"/>
    <n v="25000"/>
    <n v="49100"/>
    <x v="0"/>
    <x v="0"/>
    <s v="USD"/>
    <n v="1406129150"/>
    <x v="2060"/>
    <x v="0"/>
    <n v="1364"/>
    <x v="0"/>
    <x v="30"/>
    <n v="196"/>
    <n v="36"/>
    <x v="2"/>
    <x v="30"/>
  </r>
  <r>
    <n v="2061"/>
    <x v="2061"/>
    <x v="2059"/>
    <n v="5000"/>
    <n v="5396"/>
    <x v="0"/>
    <x v="0"/>
    <s v="USD"/>
    <n v="1483208454"/>
    <x v="2061"/>
    <x v="0"/>
    <n v="35"/>
    <x v="0"/>
    <x v="30"/>
    <n v="108"/>
    <n v="154.16999999999999"/>
    <x v="2"/>
    <x v="30"/>
  </r>
  <r>
    <n v="2062"/>
    <x v="2062"/>
    <x v="2060"/>
    <n v="100000"/>
    <n v="114977"/>
    <x v="0"/>
    <x v="8"/>
    <s v="DKK"/>
    <n v="1458807098"/>
    <x v="2062"/>
    <x v="0"/>
    <n v="203"/>
    <x v="0"/>
    <x v="30"/>
    <n v="115"/>
    <n v="566.39"/>
    <x v="2"/>
    <x v="30"/>
  </r>
  <r>
    <n v="2063"/>
    <x v="2063"/>
    <x v="2061"/>
    <n v="4000"/>
    <n v="5922"/>
    <x v="0"/>
    <x v="12"/>
    <s v="EUR"/>
    <n v="1463333701"/>
    <x v="2063"/>
    <x v="0"/>
    <n v="49"/>
    <x v="0"/>
    <x v="30"/>
    <n v="148"/>
    <n v="120.86"/>
    <x v="2"/>
    <x v="30"/>
  </r>
  <r>
    <n v="2064"/>
    <x v="2064"/>
    <x v="2062"/>
    <n v="261962"/>
    <n v="500784.27"/>
    <x v="0"/>
    <x v="0"/>
    <s v="USD"/>
    <n v="1370001600"/>
    <x v="2064"/>
    <x v="0"/>
    <n v="5812"/>
    <x v="0"/>
    <x v="30"/>
    <n v="191"/>
    <n v="86.16"/>
    <x v="2"/>
    <x v="30"/>
  </r>
  <r>
    <n v="2065"/>
    <x v="2065"/>
    <x v="2063"/>
    <n v="40000"/>
    <n v="79686.05"/>
    <x v="0"/>
    <x v="1"/>
    <s v="GBP"/>
    <n v="1387958429"/>
    <x v="2065"/>
    <x v="0"/>
    <n v="1556"/>
    <x v="0"/>
    <x v="30"/>
    <n v="199"/>
    <n v="51.21"/>
    <x v="2"/>
    <x v="30"/>
  </r>
  <r>
    <n v="2066"/>
    <x v="2066"/>
    <x v="2064"/>
    <n v="2000"/>
    <n v="4372"/>
    <x v="0"/>
    <x v="0"/>
    <s v="USD"/>
    <n v="1408818683"/>
    <x v="2066"/>
    <x v="0"/>
    <n v="65"/>
    <x v="0"/>
    <x v="30"/>
    <n v="219"/>
    <n v="67.260000000000005"/>
    <x v="2"/>
    <x v="30"/>
  </r>
  <r>
    <n v="2067"/>
    <x v="2067"/>
    <x v="2065"/>
    <n v="495"/>
    <n v="628"/>
    <x v="0"/>
    <x v="1"/>
    <s v="GBP"/>
    <n v="1432499376"/>
    <x v="2067"/>
    <x v="0"/>
    <n v="10"/>
    <x v="0"/>
    <x v="30"/>
    <n v="127"/>
    <n v="62.8"/>
    <x v="2"/>
    <x v="30"/>
  </r>
  <r>
    <n v="2068"/>
    <x v="2068"/>
    <x v="2066"/>
    <n v="25000"/>
    <n v="26305.97"/>
    <x v="0"/>
    <x v="0"/>
    <s v="USD"/>
    <n v="1476994315"/>
    <x v="2068"/>
    <x v="0"/>
    <n v="76"/>
    <x v="0"/>
    <x v="30"/>
    <n v="105"/>
    <n v="346.13"/>
    <x v="2"/>
    <x v="30"/>
  </r>
  <r>
    <n v="2069"/>
    <x v="2069"/>
    <x v="2067"/>
    <n v="50000"/>
    <n v="64203.33"/>
    <x v="0"/>
    <x v="0"/>
    <s v="USD"/>
    <n v="1451776791"/>
    <x v="2069"/>
    <x v="0"/>
    <n v="263"/>
    <x v="0"/>
    <x v="30"/>
    <n v="128"/>
    <n v="244.12"/>
    <x v="2"/>
    <x v="30"/>
  </r>
  <r>
    <n v="2070"/>
    <x v="2070"/>
    <x v="2068"/>
    <n v="125000"/>
    <n v="396659"/>
    <x v="0"/>
    <x v="12"/>
    <s v="EUR"/>
    <n v="1467128723"/>
    <x v="2070"/>
    <x v="0"/>
    <n v="1530"/>
    <x v="0"/>
    <x v="30"/>
    <n v="317"/>
    <n v="259.25"/>
    <x v="2"/>
    <x v="30"/>
  </r>
  <r>
    <n v="2071"/>
    <x v="2071"/>
    <x v="2069"/>
    <n v="20000"/>
    <n v="56146"/>
    <x v="0"/>
    <x v="0"/>
    <s v="USD"/>
    <n v="1475390484"/>
    <x v="2071"/>
    <x v="0"/>
    <n v="278"/>
    <x v="0"/>
    <x v="30"/>
    <n v="281"/>
    <n v="201.96"/>
    <x v="2"/>
    <x v="30"/>
  </r>
  <r>
    <n v="2072"/>
    <x v="2072"/>
    <x v="2070"/>
    <n v="71500"/>
    <n v="79173"/>
    <x v="0"/>
    <x v="0"/>
    <s v="USD"/>
    <n v="1462629432"/>
    <x v="2072"/>
    <x v="0"/>
    <n v="350"/>
    <x v="0"/>
    <x v="30"/>
    <n v="111"/>
    <n v="226.21"/>
    <x v="2"/>
    <x v="30"/>
  </r>
  <r>
    <n v="2073"/>
    <x v="2073"/>
    <x v="2071"/>
    <n v="100000"/>
    <n v="152604.29999999999"/>
    <x v="0"/>
    <x v="0"/>
    <s v="USD"/>
    <n v="1431100918"/>
    <x v="2073"/>
    <x v="0"/>
    <n v="470"/>
    <x v="0"/>
    <x v="30"/>
    <n v="153"/>
    <n v="324.69"/>
    <x v="2"/>
    <x v="30"/>
  </r>
  <r>
    <n v="2074"/>
    <x v="2074"/>
    <x v="2072"/>
    <n v="600"/>
    <n v="615"/>
    <x v="0"/>
    <x v="0"/>
    <s v="USD"/>
    <n v="1462564182"/>
    <x v="2074"/>
    <x v="0"/>
    <n v="3"/>
    <x v="0"/>
    <x v="30"/>
    <n v="103"/>
    <n v="205"/>
    <x v="2"/>
    <x v="30"/>
  </r>
  <r>
    <n v="2075"/>
    <x v="2075"/>
    <x v="2073"/>
    <n v="9999"/>
    <n v="167820.6"/>
    <x v="0"/>
    <x v="0"/>
    <s v="USD"/>
    <n v="1374769288"/>
    <x v="2075"/>
    <x v="0"/>
    <n v="8200"/>
    <x v="0"/>
    <x v="30"/>
    <n v="1678"/>
    <n v="20.47"/>
    <x v="2"/>
    <x v="30"/>
  </r>
  <r>
    <n v="2076"/>
    <x v="2076"/>
    <x v="2074"/>
    <n v="179000"/>
    <n v="972594.99"/>
    <x v="0"/>
    <x v="1"/>
    <s v="GBP"/>
    <n v="1406149689"/>
    <x v="2076"/>
    <x v="0"/>
    <n v="8359"/>
    <x v="0"/>
    <x v="30"/>
    <n v="543"/>
    <n v="116.35"/>
    <x v="2"/>
    <x v="30"/>
  </r>
  <r>
    <n v="2077"/>
    <x v="2077"/>
    <x v="2075"/>
    <n v="50000"/>
    <n v="57754"/>
    <x v="0"/>
    <x v="0"/>
    <s v="USD"/>
    <n v="1433538000"/>
    <x v="2077"/>
    <x v="0"/>
    <n v="188"/>
    <x v="0"/>
    <x v="30"/>
    <n v="116"/>
    <n v="307.2"/>
    <x v="2"/>
    <x v="30"/>
  </r>
  <r>
    <n v="2078"/>
    <x v="2078"/>
    <x v="2076"/>
    <n v="20000"/>
    <n v="26241"/>
    <x v="0"/>
    <x v="3"/>
    <s v="EUR"/>
    <n v="1482085857"/>
    <x v="2078"/>
    <x v="0"/>
    <n v="48"/>
    <x v="0"/>
    <x v="30"/>
    <n v="131"/>
    <n v="546.69000000000005"/>
    <x v="2"/>
    <x v="30"/>
  </r>
  <r>
    <n v="2079"/>
    <x v="2079"/>
    <x v="2077"/>
    <n v="10000"/>
    <n v="28817"/>
    <x v="0"/>
    <x v="1"/>
    <s v="GBP"/>
    <n v="1435258800"/>
    <x v="2079"/>
    <x v="0"/>
    <n v="607"/>
    <x v="0"/>
    <x v="30"/>
    <n v="288"/>
    <n v="47.47"/>
    <x v="2"/>
    <x v="30"/>
  </r>
  <r>
    <n v="2080"/>
    <x v="2080"/>
    <x v="2078"/>
    <n v="1000"/>
    <n v="5078"/>
    <x v="0"/>
    <x v="0"/>
    <s v="USD"/>
    <n v="1447286300"/>
    <x v="2080"/>
    <x v="0"/>
    <n v="50"/>
    <x v="0"/>
    <x v="30"/>
    <n v="508"/>
    <n v="101.56"/>
    <x v="2"/>
    <x v="30"/>
  </r>
  <r>
    <n v="2081"/>
    <x v="2081"/>
    <x v="2079"/>
    <n v="3500"/>
    <n v="4010"/>
    <x v="0"/>
    <x v="0"/>
    <s v="USD"/>
    <n v="1337144340"/>
    <x v="2081"/>
    <x v="0"/>
    <n v="55"/>
    <x v="0"/>
    <x v="14"/>
    <n v="115"/>
    <n v="72.91"/>
    <x v="4"/>
    <x v="14"/>
  </r>
  <r>
    <n v="2082"/>
    <x v="2082"/>
    <x v="2080"/>
    <n v="1500"/>
    <n v="1661"/>
    <x v="0"/>
    <x v="0"/>
    <s v="USD"/>
    <n v="1322106796"/>
    <x v="2082"/>
    <x v="0"/>
    <n v="38"/>
    <x v="0"/>
    <x v="14"/>
    <n v="111"/>
    <n v="43.71"/>
    <x v="4"/>
    <x v="14"/>
  </r>
  <r>
    <n v="2083"/>
    <x v="2083"/>
    <x v="2081"/>
    <n v="750"/>
    <n v="850"/>
    <x v="0"/>
    <x v="0"/>
    <s v="USD"/>
    <n v="1338830395"/>
    <x v="2083"/>
    <x v="0"/>
    <n v="25"/>
    <x v="0"/>
    <x v="14"/>
    <n v="113"/>
    <n v="34"/>
    <x v="4"/>
    <x v="14"/>
  </r>
  <r>
    <n v="2084"/>
    <x v="2084"/>
    <x v="2082"/>
    <n v="3000"/>
    <n v="3250"/>
    <x v="0"/>
    <x v="0"/>
    <s v="USD"/>
    <n v="1399186740"/>
    <x v="2084"/>
    <x v="0"/>
    <n v="46"/>
    <x v="0"/>
    <x v="14"/>
    <n v="108"/>
    <n v="70.650000000000006"/>
    <x v="4"/>
    <x v="14"/>
  </r>
  <r>
    <n v="2085"/>
    <x v="2085"/>
    <x v="2083"/>
    <n v="6000"/>
    <n v="7412"/>
    <x v="0"/>
    <x v="0"/>
    <s v="USD"/>
    <n v="1342382587"/>
    <x v="2085"/>
    <x v="0"/>
    <n v="83"/>
    <x v="0"/>
    <x v="14"/>
    <n v="124"/>
    <n v="89.3"/>
    <x v="4"/>
    <x v="14"/>
  </r>
  <r>
    <n v="2086"/>
    <x v="2086"/>
    <x v="2084"/>
    <n v="4000"/>
    <n v="4028"/>
    <x v="0"/>
    <x v="0"/>
    <s v="USD"/>
    <n v="1323838740"/>
    <x v="2086"/>
    <x v="0"/>
    <n v="35"/>
    <x v="0"/>
    <x v="14"/>
    <n v="101"/>
    <n v="115.09"/>
    <x v="4"/>
    <x v="14"/>
  </r>
  <r>
    <n v="2087"/>
    <x v="2087"/>
    <x v="2085"/>
    <n v="1500"/>
    <n v="1553"/>
    <x v="0"/>
    <x v="0"/>
    <s v="USD"/>
    <n v="1315457658"/>
    <x v="2087"/>
    <x v="0"/>
    <n v="25"/>
    <x v="0"/>
    <x v="14"/>
    <n v="104"/>
    <n v="62.12"/>
    <x v="4"/>
    <x v="14"/>
  </r>
  <r>
    <n v="2088"/>
    <x v="2088"/>
    <x v="2086"/>
    <n v="3000"/>
    <n v="3465.32"/>
    <x v="0"/>
    <x v="0"/>
    <s v="USD"/>
    <n v="1284177540"/>
    <x v="2088"/>
    <x v="0"/>
    <n v="75"/>
    <x v="0"/>
    <x v="14"/>
    <n v="116"/>
    <n v="46.2"/>
    <x v="4"/>
    <x v="14"/>
  </r>
  <r>
    <n v="2089"/>
    <x v="2089"/>
    <x v="2087"/>
    <n v="2500"/>
    <n v="3010.01"/>
    <x v="0"/>
    <x v="0"/>
    <s v="USD"/>
    <n v="1375408194"/>
    <x v="2089"/>
    <x v="0"/>
    <n v="62"/>
    <x v="0"/>
    <x v="14"/>
    <n v="120"/>
    <n v="48.55"/>
    <x v="4"/>
    <x v="14"/>
  </r>
  <r>
    <n v="2090"/>
    <x v="2090"/>
    <x v="2088"/>
    <n v="8000"/>
    <n v="9203.23"/>
    <x v="0"/>
    <x v="0"/>
    <s v="USD"/>
    <n v="1361696955"/>
    <x v="2090"/>
    <x v="0"/>
    <n v="160"/>
    <x v="0"/>
    <x v="14"/>
    <n v="115"/>
    <n v="57.52"/>
    <x v="4"/>
    <x v="14"/>
  </r>
  <r>
    <n v="2091"/>
    <x v="2091"/>
    <x v="2089"/>
    <n v="18000"/>
    <n v="21684.2"/>
    <x v="0"/>
    <x v="0"/>
    <s v="USD"/>
    <n v="1299009600"/>
    <x v="2091"/>
    <x v="0"/>
    <n v="246"/>
    <x v="0"/>
    <x v="14"/>
    <n v="120"/>
    <n v="88.15"/>
    <x v="4"/>
    <x v="14"/>
  </r>
  <r>
    <n v="2092"/>
    <x v="2092"/>
    <x v="2090"/>
    <n v="6000"/>
    <n v="6077"/>
    <x v="0"/>
    <x v="0"/>
    <s v="USD"/>
    <n v="1318006732"/>
    <x v="2092"/>
    <x v="0"/>
    <n v="55"/>
    <x v="0"/>
    <x v="14"/>
    <n v="101"/>
    <n v="110.49"/>
    <x v="4"/>
    <x v="14"/>
  </r>
  <r>
    <n v="2093"/>
    <x v="2093"/>
    <x v="2091"/>
    <n v="1500"/>
    <n v="1537"/>
    <x v="0"/>
    <x v="0"/>
    <s v="USD"/>
    <n v="1356211832"/>
    <x v="2093"/>
    <x v="0"/>
    <n v="23"/>
    <x v="0"/>
    <x v="14"/>
    <n v="102"/>
    <n v="66.83"/>
    <x v="4"/>
    <x v="14"/>
  </r>
  <r>
    <n v="2094"/>
    <x v="2094"/>
    <x v="2092"/>
    <n v="3500"/>
    <n v="4219"/>
    <x v="0"/>
    <x v="0"/>
    <s v="USD"/>
    <n v="1330916400"/>
    <x v="2094"/>
    <x v="0"/>
    <n v="72"/>
    <x v="0"/>
    <x v="14"/>
    <n v="121"/>
    <n v="58.6"/>
    <x v="4"/>
    <x v="14"/>
  </r>
  <r>
    <n v="2095"/>
    <x v="2095"/>
    <x v="2093"/>
    <n v="2500"/>
    <n v="2500"/>
    <x v="0"/>
    <x v="0"/>
    <s v="USD"/>
    <n v="1317576973"/>
    <x v="2095"/>
    <x v="0"/>
    <n v="22"/>
    <x v="0"/>
    <x v="14"/>
    <n v="100"/>
    <n v="113.64"/>
    <x v="4"/>
    <x v="14"/>
  </r>
  <r>
    <n v="2096"/>
    <x v="2096"/>
    <x v="2094"/>
    <n v="600"/>
    <n v="610"/>
    <x v="0"/>
    <x v="0"/>
    <s v="USD"/>
    <n v="1351223940"/>
    <x v="2096"/>
    <x v="0"/>
    <n v="14"/>
    <x v="0"/>
    <x v="14"/>
    <n v="102"/>
    <n v="43.57"/>
    <x v="4"/>
    <x v="14"/>
  </r>
  <r>
    <n v="2097"/>
    <x v="2097"/>
    <x v="2095"/>
    <n v="3000"/>
    <n v="3000"/>
    <x v="0"/>
    <x v="0"/>
    <s v="USD"/>
    <n v="1322751735"/>
    <x v="2097"/>
    <x v="0"/>
    <n v="38"/>
    <x v="0"/>
    <x v="14"/>
    <n v="100"/>
    <n v="78.95"/>
    <x v="4"/>
    <x v="14"/>
  </r>
  <r>
    <n v="2098"/>
    <x v="2098"/>
    <x v="2096"/>
    <n v="6000"/>
    <n v="6020"/>
    <x v="0"/>
    <x v="0"/>
    <s v="USD"/>
    <n v="1331174635"/>
    <x v="2098"/>
    <x v="0"/>
    <n v="32"/>
    <x v="0"/>
    <x v="14"/>
    <n v="100"/>
    <n v="188.13"/>
    <x v="4"/>
    <x v="14"/>
  </r>
  <r>
    <n v="2099"/>
    <x v="2099"/>
    <x v="2097"/>
    <n v="3000"/>
    <n v="3971"/>
    <x v="0"/>
    <x v="0"/>
    <s v="USD"/>
    <n v="1435808400"/>
    <x v="2099"/>
    <x v="0"/>
    <n v="63"/>
    <x v="0"/>
    <x v="14"/>
    <n v="132"/>
    <n v="63.03"/>
    <x v="4"/>
    <x v="14"/>
  </r>
  <r>
    <n v="2100"/>
    <x v="2100"/>
    <x v="2098"/>
    <n v="600"/>
    <n v="820"/>
    <x v="0"/>
    <x v="0"/>
    <s v="USD"/>
    <n v="1341028740"/>
    <x v="2100"/>
    <x v="0"/>
    <n v="27"/>
    <x v="0"/>
    <x v="14"/>
    <n v="137"/>
    <n v="30.37"/>
    <x v="4"/>
    <x v="14"/>
  </r>
  <r>
    <n v="2101"/>
    <x v="2101"/>
    <x v="2099"/>
    <n v="2000"/>
    <n v="2265"/>
    <x v="0"/>
    <x v="0"/>
    <s v="USD"/>
    <n v="1329104114"/>
    <x v="2101"/>
    <x v="0"/>
    <n v="44"/>
    <x v="0"/>
    <x v="14"/>
    <n v="113"/>
    <n v="51.48"/>
    <x v="4"/>
    <x v="14"/>
  </r>
  <r>
    <n v="2102"/>
    <x v="2102"/>
    <x v="2100"/>
    <n v="1000"/>
    <n v="1360"/>
    <x v="0"/>
    <x v="0"/>
    <s v="USD"/>
    <n v="1304628648"/>
    <x v="2102"/>
    <x v="0"/>
    <n v="38"/>
    <x v="0"/>
    <x v="14"/>
    <n v="136"/>
    <n v="35.79"/>
    <x v="4"/>
    <x v="14"/>
  </r>
  <r>
    <n v="2103"/>
    <x v="2103"/>
    <x v="2101"/>
    <n v="7777"/>
    <n v="11364"/>
    <x v="0"/>
    <x v="0"/>
    <s v="USD"/>
    <n v="1352488027"/>
    <x v="2103"/>
    <x v="0"/>
    <n v="115"/>
    <x v="0"/>
    <x v="14"/>
    <n v="146"/>
    <n v="98.82"/>
    <x v="4"/>
    <x v="14"/>
  </r>
  <r>
    <n v="2104"/>
    <x v="2104"/>
    <x v="2102"/>
    <n v="800"/>
    <n v="1036"/>
    <x v="0"/>
    <x v="0"/>
    <s v="USD"/>
    <n v="1369958400"/>
    <x v="2104"/>
    <x v="0"/>
    <n v="37"/>
    <x v="0"/>
    <x v="14"/>
    <n v="130"/>
    <n v="28"/>
    <x v="4"/>
    <x v="14"/>
  </r>
  <r>
    <n v="2105"/>
    <x v="2105"/>
    <x v="2103"/>
    <n v="2000"/>
    <n v="5080"/>
    <x v="0"/>
    <x v="0"/>
    <s v="USD"/>
    <n v="1416542400"/>
    <x v="2105"/>
    <x v="0"/>
    <n v="99"/>
    <x v="0"/>
    <x v="14"/>
    <n v="254"/>
    <n v="51.31"/>
    <x v="4"/>
    <x v="14"/>
  </r>
  <r>
    <n v="2106"/>
    <x v="2106"/>
    <x v="2104"/>
    <n v="2200"/>
    <n v="2355"/>
    <x v="0"/>
    <x v="0"/>
    <s v="USD"/>
    <n v="1359176974"/>
    <x v="2106"/>
    <x v="0"/>
    <n v="44"/>
    <x v="0"/>
    <x v="14"/>
    <n v="107"/>
    <n v="53.52"/>
    <x v="4"/>
    <x v="14"/>
  </r>
  <r>
    <n v="2107"/>
    <x v="2107"/>
    <x v="2105"/>
    <n v="2000"/>
    <n v="2154.66"/>
    <x v="0"/>
    <x v="0"/>
    <s v="USD"/>
    <n v="1415815393"/>
    <x v="2107"/>
    <x v="0"/>
    <n v="58"/>
    <x v="0"/>
    <x v="14"/>
    <n v="108"/>
    <n v="37.15"/>
    <x v="4"/>
    <x v="14"/>
  </r>
  <r>
    <n v="2108"/>
    <x v="2108"/>
    <x v="2106"/>
    <n v="16000"/>
    <n v="17170"/>
    <x v="0"/>
    <x v="0"/>
    <s v="USD"/>
    <n v="1347249300"/>
    <x v="2108"/>
    <x v="0"/>
    <n v="191"/>
    <x v="0"/>
    <x v="14"/>
    <n v="107"/>
    <n v="89.9"/>
    <x v="4"/>
    <x v="14"/>
  </r>
  <r>
    <n v="2109"/>
    <x v="2109"/>
    <x v="2107"/>
    <n v="4000"/>
    <n v="4261"/>
    <x v="0"/>
    <x v="0"/>
    <s v="USD"/>
    <n v="1436115617"/>
    <x v="2109"/>
    <x v="0"/>
    <n v="40"/>
    <x v="0"/>
    <x v="14"/>
    <n v="107"/>
    <n v="106.53"/>
    <x v="4"/>
    <x v="14"/>
  </r>
  <r>
    <n v="2110"/>
    <x v="2110"/>
    <x v="2108"/>
    <n v="2000"/>
    <n v="2007"/>
    <x v="0"/>
    <x v="0"/>
    <s v="USD"/>
    <n v="1401253140"/>
    <x v="2110"/>
    <x v="0"/>
    <n v="38"/>
    <x v="0"/>
    <x v="14"/>
    <n v="100"/>
    <n v="52.82"/>
    <x v="4"/>
    <x v="14"/>
  </r>
  <r>
    <n v="2111"/>
    <x v="2111"/>
    <x v="2109"/>
    <n v="2000"/>
    <n v="2130"/>
    <x v="0"/>
    <x v="0"/>
    <s v="USD"/>
    <n v="1313370000"/>
    <x v="2111"/>
    <x v="0"/>
    <n v="39"/>
    <x v="0"/>
    <x v="14"/>
    <n v="107"/>
    <n v="54.62"/>
    <x v="4"/>
    <x v="14"/>
  </r>
  <r>
    <n v="2112"/>
    <x v="2112"/>
    <x v="2110"/>
    <n v="300"/>
    <n v="300"/>
    <x v="0"/>
    <x v="0"/>
    <s v="USD"/>
    <n v="1366064193"/>
    <x v="2112"/>
    <x v="0"/>
    <n v="11"/>
    <x v="0"/>
    <x v="14"/>
    <n v="100"/>
    <n v="27.27"/>
    <x v="4"/>
    <x v="14"/>
  </r>
  <r>
    <n v="2113"/>
    <x v="2113"/>
    <x v="2111"/>
    <n v="7000"/>
    <n v="7340"/>
    <x v="0"/>
    <x v="0"/>
    <s v="USD"/>
    <n v="1411505176"/>
    <x v="2113"/>
    <x v="0"/>
    <n v="107"/>
    <x v="0"/>
    <x v="14"/>
    <n v="105"/>
    <n v="68.599999999999994"/>
    <x v="4"/>
    <x v="14"/>
  </r>
  <r>
    <n v="2114"/>
    <x v="2114"/>
    <x v="2112"/>
    <n v="5000"/>
    <n v="5235"/>
    <x v="0"/>
    <x v="0"/>
    <s v="USD"/>
    <n v="1291870740"/>
    <x v="2114"/>
    <x v="0"/>
    <n v="147"/>
    <x v="0"/>
    <x v="14"/>
    <n v="105"/>
    <n v="35.61"/>
    <x v="4"/>
    <x v="14"/>
  </r>
  <r>
    <n v="2115"/>
    <x v="2115"/>
    <x v="2113"/>
    <n v="1500"/>
    <n v="3385"/>
    <x v="0"/>
    <x v="0"/>
    <s v="USD"/>
    <n v="1298167001"/>
    <x v="2115"/>
    <x v="0"/>
    <n v="36"/>
    <x v="0"/>
    <x v="14"/>
    <n v="226"/>
    <n v="94.03"/>
    <x v="4"/>
    <x v="14"/>
  </r>
  <r>
    <n v="2116"/>
    <x v="2116"/>
    <x v="2114"/>
    <n v="48000"/>
    <n v="48434"/>
    <x v="0"/>
    <x v="0"/>
    <s v="USD"/>
    <n v="1349203203"/>
    <x v="2116"/>
    <x v="0"/>
    <n v="92"/>
    <x v="0"/>
    <x v="14"/>
    <n v="101"/>
    <n v="526.46"/>
    <x v="4"/>
    <x v="14"/>
  </r>
  <r>
    <n v="2117"/>
    <x v="2117"/>
    <x v="2115"/>
    <n v="1200"/>
    <n v="1773"/>
    <x v="0"/>
    <x v="0"/>
    <s v="USD"/>
    <n v="1445921940"/>
    <x v="2117"/>
    <x v="0"/>
    <n v="35"/>
    <x v="0"/>
    <x v="14"/>
    <n v="148"/>
    <n v="50.66"/>
    <x v="4"/>
    <x v="14"/>
  </r>
  <r>
    <n v="2118"/>
    <x v="2118"/>
    <x v="2116"/>
    <n v="1000"/>
    <n v="1346.11"/>
    <x v="0"/>
    <x v="0"/>
    <s v="USD"/>
    <n v="1311538136"/>
    <x v="2118"/>
    <x v="0"/>
    <n v="17"/>
    <x v="0"/>
    <x v="14"/>
    <n v="135"/>
    <n v="79.180000000000007"/>
    <x v="4"/>
    <x v="14"/>
  </r>
  <r>
    <n v="2119"/>
    <x v="2119"/>
    <x v="2117"/>
    <n v="2000"/>
    <n v="2015"/>
    <x v="0"/>
    <x v="0"/>
    <s v="USD"/>
    <n v="1345086445"/>
    <x v="2119"/>
    <x v="0"/>
    <n v="22"/>
    <x v="0"/>
    <x v="14"/>
    <n v="101"/>
    <n v="91.59"/>
    <x v="4"/>
    <x v="14"/>
  </r>
  <r>
    <n v="2120"/>
    <x v="2120"/>
    <x v="2118"/>
    <n v="8000"/>
    <n v="8070.43"/>
    <x v="0"/>
    <x v="0"/>
    <s v="USD"/>
    <n v="1388617736"/>
    <x v="2120"/>
    <x v="0"/>
    <n v="69"/>
    <x v="0"/>
    <x v="14"/>
    <n v="101"/>
    <n v="116.96"/>
    <x v="4"/>
    <x v="14"/>
  </r>
  <r>
    <n v="2121"/>
    <x v="2121"/>
    <x v="2119"/>
    <n v="50000"/>
    <n v="284"/>
    <x v="2"/>
    <x v="16"/>
    <s v="CHF"/>
    <n v="1484156948"/>
    <x v="2121"/>
    <x v="0"/>
    <n v="10"/>
    <x v="1"/>
    <x v="17"/>
    <n v="1"/>
    <n v="28.4"/>
    <x v="6"/>
    <x v="17"/>
  </r>
  <r>
    <n v="2122"/>
    <x v="2122"/>
    <x v="2120"/>
    <n v="80000"/>
    <n v="310"/>
    <x v="2"/>
    <x v="14"/>
    <s v="MXN"/>
    <n v="1483773169"/>
    <x v="2122"/>
    <x v="0"/>
    <n v="3"/>
    <x v="1"/>
    <x v="17"/>
    <n v="0"/>
    <n v="103.33"/>
    <x v="6"/>
    <x v="17"/>
  </r>
  <r>
    <n v="2123"/>
    <x v="2123"/>
    <x v="2121"/>
    <n v="500"/>
    <n v="50"/>
    <x v="2"/>
    <x v="0"/>
    <s v="USD"/>
    <n v="1268636340"/>
    <x v="2123"/>
    <x v="0"/>
    <n v="5"/>
    <x v="1"/>
    <x v="17"/>
    <n v="10"/>
    <n v="10"/>
    <x v="6"/>
    <x v="17"/>
  </r>
  <r>
    <n v="2124"/>
    <x v="2124"/>
    <x v="2122"/>
    <n v="1100"/>
    <n v="115"/>
    <x v="2"/>
    <x v="0"/>
    <s v="USD"/>
    <n v="1291093200"/>
    <x v="2124"/>
    <x v="0"/>
    <n v="5"/>
    <x v="1"/>
    <x v="17"/>
    <n v="10"/>
    <n v="23"/>
    <x v="6"/>
    <x v="17"/>
  </r>
  <r>
    <n v="2125"/>
    <x v="2125"/>
    <x v="2123"/>
    <n v="60000"/>
    <n v="852"/>
    <x v="2"/>
    <x v="0"/>
    <s v="USD"/>
    <n v="1438734833"/>
    <x v="2125"/>
    <x v="0"/>
    <n v="27"/>
    <x v="1"/>
    <x v="17"/>
    <n v="1"/>
    <n v="31.56"/>
    <x v="6"/>
    <x v="17"/>
  </r>
  <r>
    <n v="2126"/>
    <x v="2126"/>
    <x v="2124"/>
    <n v="20000"/>
    <n v="10"/>
    <x v="2"/>
    <x v="0"/>
    <s v="USD"/>
    <n v="1418080887"/>
    <x v="2126"/>
    <x v="0"/>
    <n v="2"/>
    <x v="1"/>
    <x v="17"/>
    <n v="0"/>
    <n v="5"/>
    <x v="6"/>
    <x v="17"/>
  </r>
  <r>
    <n v="2127"/>
    <x v="2127"/>
    <x v="2125"/>
    <n v="28000"/>
    <n v="8076"/>
    <x v="2"/>
    <x v="1"/>
    <s v="GBP"/>
    <n v="1426158463"/>
    <x v="2127"/>
    <x v="0"/>
    <n v="236"/>
    <x v="1"/>
    <x v="17"/>
    <n v="29"/>
    <n v="34.22"/>
    <x v="6"/>
    <x v="17"/>
  </r>
  <r>
    <n v="2128"/>
    <x v="2128"/>
    <x v="2126"/>
    <n v="15000"/>
    <n v="25"/>
    <x v="2"/>
    <x v="5"/>
    <s v="CAD"/>
    <n v="1411324369"/>
    <x v="2128"/>
    <x v="0"/>
    <n v="1"/>
    <x v="1"/>
    <x v="17"/>
    <n v="0"/>
    <n v="25"/>
    <x v="6"/>
    <x v="17"/>
  </r>
  <r>
    <n v="2129"/>
    <x v="2129"/>
    <x v="2127"/>
    <n v="2000"/>
    <n v="236"/>
    <x v="2"/>
    <x v="0"/>
    <s v="USD"/>
    <n v="1457570100"/>
    <x v="2129"/>
    <x v="0"/>
    <n v="12"/>
    <x v="1"/>
    <x v="17"/>
    <n v="12"/>
    <n v="19.670000000000002"/>
    <x v="6"/>
    <x v="17"/>
  </r>
  <r>
    <n v="2130"/>
    <x v="2130"/>
    <x v="2128"/>
    <n v="42000"/>
    <n v="85"/>
    <x v="2"/>
    <x v="0"/>
    <s v="USD"/>
    <n v="1408154663"/>
    <x v="2130"/>
    <x v="0"/>
    <n v="4"/>
    <x v="1"/>
    <x v="17"/>
    <n v="0"/>
    <n v="21.25"/>
    <x v="6"/>
    <x v="17"/>
  </r>
  <r>
    <n v="2131"/>
    <x v="2131"/>
    <x v="2129"/>
    <n v="500"/>
    <n v="25"/>
    <x v="2"/>
    <x v="0"/>
    <s v="USD"/>
    <n v="1436677091"/>
    <x v="2131"/>
    <x v="0"/>
    <n v="3"/>
    <x v="1"/>
    <x v="17"/>
    <n v="5"/>
    <n v="8.33"/>
    <x v="6"/>
    <x v="17"/>
  </r>
  <r>
    <n v="2132"/>
    <x v="2132"/>
    <x v="2130"/>
    <n v="100000"/>
    <n v="2112.9899999999998"/>
    <x v="2"/>
    <x v="0"/>
    <s v="USD"/>
    <n v="1391427692"/>
    <x v="2132"/>
    <x v="0"/>
    <n v="99"/>
    <x v="1"/>
    <x v="17"/>
    <n v="2"/>
    <n v="21.34"/>
    <x v="6"/>
    <x v="17"/>
  </r>
  <r>
    <n v="2133"/>
    <x v="2133"/>
    <x v="2131"/>
    <n v="1000"/>
    <n v="16"/>
    <x v="2"/>
    <x v="0"/>
    <s v="USD"/>
    <n v="1303628340"/>
    <x v="2133"/>
    <x v="0"/>
    <n v="3"/>
    <x v="1"/>
    <x v="17"/>
    <n v="2"/>
    <n v="5.33"/>
    <x v="6"/>
    <x v="17"/>
  </r>
  <r>
    <n v="2134"/>
    <x v="2134"/>
    <x v="2132"/>
    <n v="6000"/>
    <n v="104"/>
    <x v="2"/>
    <x v="0"/>
    <s v="USD"/>
    <n v="1367097391"/>
    <x v="2134"/>
    <x v="0"/>
    <n v="3"/>
    <x v="1"/>
    <x v="17"/>
    <n v="2"/>
    <n v="34.67"/>
    <x v="6"/>
    <x v="17"/>
  </r>
  <r>
    <n v="2135"/>
    <x v="2135"/>
    <x v="2133"/>
    <n v="5000"/>
    <n v="478"/>
    <x v="2"/>
    <x v="0"/>
    <s v="USD"/>
    <n v="1349392033"/>
    <x v="2135"/>
    <x v="0"/>
    <n v="22"/>
    <x v="1"/>
    <x v="17"/>
    <n v="10"/>
    <n v="21.73"/>
    <x v="6"/>
    <x v="17"/>
  </r>
  <r>
    <n v="2136"/>
    <x v="2136"/>
    <x v="2134"/>
    <n v="80000"/>
    <n v="47.69"/>
    <x v="2"/>
    <x v="0"/>
    <s v="USD"/>
    <n v="1382184786"/>
    <x v="2136"/>
    <x v="0"/>
    <n v="4"/>
    <x v="1"/>
    <x v="17"/>
    <n v="0"/>
    <n v="11.92"/>
    <x v="6"/>
    <x v="17"/>
  </r>
  <r>
    <n v="2137"/>
    <x v="2137"/>
    <x v="2135"/>
    <n v="50000"/>
    <n v="14203"/>
    <x v="2"/>
    <x v="5"/>
    <s v="CAD"/>
    <n v="1417804229"/>
    <x v="2137"/>
    <x v="0"/>
    <n v="534"/>
    <x v="1"/>
    <x v="17"/>
    <n v="28"/>
    <n v="26.6"/>
    <x v="6"/>
    <x v="17"/>
  </r>
  <r>
    <n v="2138"/>
    <x v="2138"/>
    <x v="2136"/>
    <n v="1000"/>
    <n v="128"/>
    <x v="2"/>
    <x v="1"/>
    <s v="GBP"/>
    <n v="1383959939"/>
    <x v="2138"/>
    <x v="0"/>
    <n v="12"/>
    <x v="1"/>
    <x v="17"/>
    <n v="13"/>
    <n v="10.67"/>
    <x v="6"/>
    <x v="17"/>
  </r>
  <r>
    <n v="2139"/>
    <x v="2139"/>
    <x v="2137"/>
    <n v="30000"/>
    <n v="1626"/>
    <x v="2"/>
    <x v="0"/>
    <s v="USD"/>
    <n v="1478196008"/>
    <x v="2139"/>
    <x v="0"/>
    <n v="56"/>
    <x v="1"/>
    <x v="17"/>
    <n v="5"/>
    <n v="29.04"/>
    <x v="6"/>
    <x v="17"/>
  </r>
  <r>
    <n v="2140"/>
    <x v="2140"/>
    <x v="2138"/>
    <n v="500000"/>
    <n v="560"/>
    <x v="2"/>
    <x v="0"/>
    <s v="USD"/>
    <n v="1357934424"/>
    <x v="2140"/>
    <x v="0"/>
    <n v="11"/>
    <x v="1"/>
    <x v="17"/>
    <n v="0"/>
    <n v="50.91"/>
    <x v="6"/>
    <x v="17"/>
  </r>
  <r>
    <n v="2141"/>
    <x v="2141"/>
    <x v="2139"/>
    <n v="15000"/>
    <n v="0"/>
    <x v="2"/>
    <x v="0"/>
    <s v="USD"/>
    <n v="1415947159"/>
    <x v="2141"/>
    <x v="0"/>
    <n v="0"/>
    <x v="1"/>
    <x v="17"/>
    <n v="0"/>
    <e v="#DIV/0!"/>
    <x v="6"/>
    <x v="17"/>
  </r>
  <r>
    <n v="2142"/>
    <x v="2142"/>
    <x v="2140"/>
    <n v="10500"/>
    <n v="601"/>
    <x v="2"/>
    <x v="12"/>
    <s v="EUR"/>
    <n v="1451494210"/>
    <x v="2142"/>
    <x v="0"/>
    <n v="12"/>
    <x v="1"/>
    <x v="17"/>
    <n v="6"/>
    <n v="50.08"/>
    <x v="6"/>
    <x v="17"/>
  </r>
  <r>
    <n v="2143"/>
    <x v="2143"/>
    <x v="2141"/>
    <n v="2000"/>
    <n v="225"/>
    <x v="2"/>
    <x v="0"/>
    <s v="USD"/>
    <n v="1279738800"/>
    <x v="2143"/>
    <x v="0"/>
    <n v="5"/>
    <x v="1"/>
    <x v="17"/>
    <n v="11"/>
    <n v="45"/>
    <x v="6"/>
    <x v="17"/>
  </r>
  <r>
    <n v="2144"/>
    <x v="2144"/>
    <x v="2142"/>
    <n v="35500"/>
    <n v="607"/>
    <x v="2"/>
    <x v="0"/>
    <s v="USD"/>
    <n v="1379164040"/>
    <x v="2144"/>
    <x v="0"/>
    <n v="24"/>
    <x v="1"/>
    <x v="17"/>
    <n v="2"/>
    <n v="25.29"/>
    <x v="6"/>
    <x v="17"/>
  </r>
  <r>
    <n v="2145"/>
    <x v="2145"/>
    <x v="2143"/>
    <n v="15000"/>
    <n v="4565"/>
    <x v="2"/>
    <x v="0"/>
    <s v="USD"/>
    <n v="1385534514"/>
    <x v="2145"/>
    <x v="0"/>
    <n v="89"/>
    <x v="1"/>
    <x v="17"/>
    <n v="30"/>
    <n v="51.29"/>
    <x v="6"/>
    <x v="17"/>
  </r>
  <r>
    <n v="2146"/>
    <x v="2146"/>
    <x v="2144"/>
    <n v="5000"/>
    <n v="1"/>
    <x v="2"/>
    <x v="0"/>
    <s v="USD"/>
    <n v="1455207510"/>
    <x v="2146"/>
    <x v="0"/>
    <n v="1"/>
    <x v="1"/>
    <x v="17"/>
    <n v="0"/>
    <n v="1"/>
    <x v="6"/>
    <x v="17"/>
  </r>
  <r>
    <n v="2147"/>
    <x v="2147"/>
    <x v="2145"/>
    <n v="390000"/>
    <n v="2716"/>
    <x v="2"/>
    <x v="0"/>
    <s v="USD"/>
    <n v="1416125148"/>
    <x v="2147"/>
    <x v="0"/>
    <n v="55"/>
    <x v="1"/>
    <x v="17"/>
    <n v="1"/>
    <n v="49.38"/>
    <x v="6"/>
    <x v="17"/>
  </r>
  <r>
    <n v="2148"/>
    <x v="2148"/>
    <x v="2146"/>
    <n v="100"/>
    <n v="2"/>
    <x v="2"/>
    <x v="1"/>
    <s v="GBP"/>
    <n v="1427992582"/>
    <x v="2148"/>
    <x v="0"/>
    <n v="2"/>
    <x v="1"/>
    <x v="17"/>
    <n v="2"/>
    <n v="1"/>
    <x v="6"/>
    <x v="17"/>
  </r>
  <r>
    <n v="2149"/>
    <x v="2149"/>
    <x v="2147"/>
    <n v="2000"/>
    <n v="0"/>
    <x v="2"/>
    <x v="0"/>
    <s v="USD"/>
    <n v="1280534400"/>
    <x v="2149"/>
    <x v="0"/>
    <n v="0"/>
    <x v="1"/>
    <x v="17"/>
    <n v="0"/>
    <e v="#DIV/0!"/>
    <x v="6"/>
    <x v="17"/>
  </r>
  <r>
    <n v="2150"/>
    <x v="2150"/>
    <x v="2148"/>
    <n v="50000"/>
    <n v="405"/>
    <x v="2"/>
    <x v="10"/>
    <s v="NOK"/>
    <n v="1468392599"/>
    <x v="2150"/>
    <x v="0"/>
    <n v="4"/>
    <x v="1"/>
    <x v="17"/>
    <n v="1"/>
    <n v="101.25"/>
    <x v="6"/>
    <x v="17"/>
  </r>
  <r>
    <n v="2151"/>
    <x v="2151"/>
    <x v="2149"/>
    <n v="45000"/>
    <n v="118"/>
    <x v="2"/>
    <x v="0"/>
    <s v="USD"/>
    <n v="1467231614"/>
    <x v="2151"/>
    <x v="0"/>
    <n v="6"/>
    <x v="1"/>
    <x v="17"/>
    <n v="0"/>
    <n v="19.670000000000002"/>
    <x v="6"/>
    <x v="17"/>
  </r>
  <r>
    <n v="2152"/>
    <x v="2152"/>
    <x v="2150"/>
    <n v="30000"/>
    <n v="50"/>
    <x v="2"/>
    <x v="0"/>
    <s v="USD"/>
    <n v="1394909909"/>
    <x v="2152"/>
    <x v="0"/>
    <n v="4"/>
    <x v="1"/>
    <x v="17"/>
    <n v="0"/>
    <n v="12.5"/>
    <x v="6"/>
    <x v="17"/>
  </r>
  <r>
    <n v="2153"/>
    <x v="2153"/>
    <x v="2151"/>
    <n v="372625"/>
    <n v="34"/>
    <x v="2"/>
    <x v="0"/>
    <s v="USD"/>
    <n v="1420876740"/>
    <x v="2153"/>
    <x v="0"/>
    <n v="4"/>
    <x v="1"/>
    <x v="17"/>
    <n v="0"/>
    <n v="8.5"/>
    <x v="6"/>
    <x v="17"/>
  </r>
  <r>
    <n v="2154"/>
    <x v="2154"/>
    <x v="2152"/>
    <n v="250"/>
    <n v="2"/>
    <x v="2"/>
    <x v="0"/>
    <s v="USD"/>
    <n v="1390921827"/>
    <x v="2154"/>
    <x v="0"/>
    <n v="2"/>
    <x v="1"/>
    <x v="17"/>
    <n v="1"/>
    <n v="1"/>
    <x v="6"/>
    <x v="17"/>
  </r>
  <r>
    <n v="2155"/>
    <x v="2155"/>
    <x v="2153"/>
    <n v="5000"/>
    <n v="115"/>
    <x v="2"/>
    <x v="1"/>
    <s v="GBP"/>
    <n v="1459443385"/>
    <x v="2155"/>
    <x v="0"/>
    <n v="5"/>
    <x v="1"/>
    <x v="17"/>
    <n v="2"/>
    <n v="23"/>
    <x v="6"/>
    <x v="17"/>
  </r>
  <r>
    <n v="2156"/>
    <x v="2156"/>
    <x v="2154"/>
    <n v="56000"/>
    <n v="1493"/>
    <x v="2"/>
    <x v="0"/>
    <s v="USD"/>
    <n v="1379363406"/>
    <x v="2156"/>
    <x v="0"/>
    <n v="83"/>
    <x v="1"/>
    <x v="17"/>
    <n v="3"/>
    <n v="17.989999999999998"/>
    <x v="6"/>
    <x v="17"/>
  </r>
  <r>
    <n v="2157"/>
    <x v="2157"/>
    <x v="2155"/>
    <n v="75000"/>
    <n v="21144"/>
    <x v="2"/>
    <x v="0"/>
    <s v="USD"/>
    <n v="1482479940"/>
    <x v="2157"/>
    <x v="0"/>
    <n v="57"/>
    <x v="1"/>
    <x v="17"/>
    <n v="28"/>
    <n v="370.95"/>
    <x v="6"/>
    <x v="17"/>
  </r>
  <r>
    <n v="2158"/>
    <x v="2158"/>
    <x v="2156"/>
    <n v="300000"/>
    <n v="19770.11"/>
    <x v="2"/>
    <x v="0"/>
    <s v="USD"/>
    <n v="1360009774"/>
    <x v="2158"/>
    <x v="0"/>
    <n v="311"/>
    <x v="1"/>
    <x v="17"/>
    <n v="7"/>
    <n v="63.57"/>
    <x v="6"/>
    <x v="17"/>
  </r>
  <r>
    <n v="2159"/>
    <x v="2159"/>
    <x v="2157"/>
    <n v="3600"/>
    <n v="26"/>
    <x v="2"/>
    <x v="0"/>
    <s v="USD"/>
    <n v="1310837574"/>
    <x v="2159"/>
    <x v="0"/>
    <n v="2"/>
    <x v="1"/>
    <x v="17"/>
    <n v="1"/>
    <n v="13"/>
    <x v="6"/>
    <x v="17"/>
  </r>
  <r>
    <n v="2160"/>
    <x v="2160"/>
    <x v="2158"/>
    <n v="10000"/>
    <n v="85"/>
    <x v="2"/>
    <x v="0"/>
    <s v="USD"/>
    <n v="1337447105"/>
    <x v="2160"/>
    <x v="0"/>
    <n v="16"/>
    <x v="1"/>
    <x v="17"/>
    <n v="1"/>
    <n v="5.31"/>
    <x v="6"/>
    <x v="17"/>
  </r>
  <r>
    <n v="2161"/>
    <x v="2161"/>
    <x v="2159"/>
    <n v="400"/>
    <n v="463"/>
    <x v="0"/>
    <x v="0"/>
    <s v="USD"/>
    <n v="1443040059"/>
    <x v="2161"/>
    <x v="0"/>
    <n v="13"/>
    <x v="0"/>
    <x v="11"/>
    <n v="116"/>
    <n v="35.619999999999997"/>
    <x v="4"/>
    <x v="11"/>
  </r>
  <r>
    <n v="2162"/>
    <x v="2162"/>
    <x v="2160"/>
    <n v="4500"/>
    <n v="5052"/>
    <x v="0"/>
    <x v="0"/>
    <s v="USD"/>
    <n v="1406226191"/>
    <x v="2162"/>
    <x v="0"/>
    <n v="58"/>
    <x v="0"/>
    <x v="11"/>
    <n v="112"/>
    <n v="87.1"/>
    <x v="4"/>
    <x v="11"/>
  </r>
  <r>
    <n v="2163"/>
    <x v="2163"/>
    <x v="2161"/>
    <n v="2500"/>
    <n v="3305"/>
    <x v="0"/>
    <x v="0"/>
    <s v="USD"/>
    <n v="1433735400"/>
    <x v="2163"/>
    <x v="0"/>
    <n v="44"/>
    <x v="0"/>
    <x v="11"/>
    <n v="132"/>
    <n v="75.11"/>
    <x v="4"/>
    <x v="11"/>
  </r>
  <r>
    <n v="2164"/>
    <x v="2164"/>
    <x v="2162"/>
    <n v="5500"/>
    <n v="5645"/>
    <x v="0"/>
    <x v="0"/>
    <s v="USD"/>
    <n v="1466827140"/>
    <x v="2164"/>
    <x v="0"/>
    <n v="83"/>
    <x v="0"/>
    <x v="11"/>
    <n v="103"/>
    <n v="68.010000000000005"/>
    <x v="4"/>
    <x v="11"/>
  </r>
  <r>
    <n v="2165"/>
    <x v="2165"/>
    <x v="2163"/>
    <n v="2500"/>
    <n v="3466"/>
    <x v="0"/>
    <x v="6"/>
    <s v="EUR"/>
    <n v="1460127635"/>
    <x v="2165"/>
    <x v="0"/>
    <n v="117"/>
    <x v="0"/>
    <x v="11"/>
    <n v="139"/>
    <n v="29.62"/>
    <x v="4"/>
    <x v="11"/>
  </r>
  <r>
    <n v="2166"/>
    <x v="2166"/>
    <x v="2164"/>
    <n v="2000"/>
    <n v="2932"/>
    <x v="0"/>
    <x v="0"/>
    <s v="USD"/>
    <n v="1417813618"/>
    <x v="2166"/>
    <x v="0"/>
    <n v="32"/>
    <x v="0"/>
    <x v="11"/>
    <n v="147"/>
    <n v="91.63"/>
    <x v="4"/>
    <x v="11"/>
  </r>
  <r>
    <n v="2167"/>
    <x v="2167"/>
    <x v="2165"/>
    <n v="150"/>
    <n v="180"/>
    <x v="0"/>
    <x v="0"/>
    <s v="USD"/>
    <n v="1347672937"/>
    <x v="2167"/>
    <x v="0"/>
    <n v="8"/>
    <x v="0"/>
    <x v="11"/>
    <n v="120"/>
    <n v="22.5"/>
    <x v="4"/>
    <x v="11"/>
  </r>
  <r>
    <n v="2168"/>
    <x v="2168"/>
    <x v="2166"/>
    <n v="18000"/>
    <n v="21884.69"/>
    <x v="0"/>
    <x v="0"/>
    <s v="USD"/>
    <n v="1486702800"/>
    <x v="2168"/>
    <x v="0"/>
    <n v="340"/>
    <x v="0"/>
    <x v="11"/>
    <n v="122"/>
    <n v="64.37"/>
    <x v="4"/>
    <x v="11"/>
  </r>
  <r>
    <n v="2169"/>
    <x v="2169"/>
    <x v="2167"/>
    <n v="153"/>
    <n v="153"/>
    <x v="0"/>
    <x v="0"/>
    <s v="USD"/>
    <n v="1488473351"/>
    <x v="2169"/>
    <x v="0"/>
    <n v="7"/>
    <x v="0"/>
    <x v="11"/>
    <n v="100"/>
    <n v="21.86"/>
    <x v="4"/>
    <x v="11"/>
  </r>
  <r>
    <n v="2170"/>
    <x v="2170"/>
    <x v="2168"/>
    <n v="350"/>
    <n v="633"/>
    <x v="0"/>
    <x v="0"/>
    <s v="USD"/>
    <n v="1440266422"/>
    <x v="2170"/>
    <x v="0"/>
    <n v="19"/>
    <x v="0"/>
    <x v="11"/>
    <n v="181"/>
    <n v="33.32"/>
    <x v="4"/>
    <x v="11"/>
  </r>
  <r>
    <n v="2171"/>
    <x v="2171"/>
    <x v="2169"/>
    <n v="4000"/>
    <n v="4243"/>
    <x v="0"/>
    <x v="0"/>
    <s v="USD"/>
    <n v="1434949200"/>
    <x v="2171"/>
    <x v="0"/>
    <n v="47"/>
    <x v="0"/>
    <x v="11"/>
    <n v="106"/>
    <n v="90.28"/>
    <x v="4"/>
    <x v="11"/>
  </r>
  <r>
    <n v="2172"/>
    <x v="2172"/>
    <x v="2170"/>
    <n v="1000"/>
    <n v="1000"/>
    <x v="0"/>
    <x v="0"/>
    <s v="USD"/>
    <n v="1429365320"/>
    <x v="2172"/>
    <x v="0"/>
    <n v="13"/>
    <x v="0"/>
    <x v="11"/>
    <n v="100"/>
    <n v="76.92"/>
    <x v="4"/>
    <x v="11"/>
  </r>
  <r>
    <n v="2173"/>
    <x v="2173"/>
    <x v="2171"/>
    <n v="4200"/>
    <n v="5331"/>
    <x v="0"/>
    <x v="0"/>
    <s v="USD"/>
    <n v="1378785540"/>
    <x v="2173"/>
    <x v="0"/>
    <n v="90"/>
    <x v="0"/>
    <x v="11"/>
    <n v="127"/>
    <n v="59.23"/>
    <x v="4"/>
    <x v="11"/>
  </r>
  <r>
    <n v="2174"/>
    <x v="2174"/>
    <x v="2172"/>
    <n v="4000"/>
    <n v="4119"/>
    <x v="0"/>
    <x v="1"/>
    <s v="GBP"/>
    <n v="1462453307"/>
    <x v="2174"/>
    <x v="0"/>
    <n v="63"/>
    <x v="0"/>
    <x v="11"/>
    <n v="103"/>
    <n v="65.38"/>
    <x v="4"/>
    <x v="11"/>
  </r>
  <r>
    <n v="2175"/>
    <x v="2175"/>
    <x v="2173"/>
    <n v="700"/>
    <n v="1750"/>
    <x v="0"/>
    <x v="0"/>
    <s v="USD"/>
    <n v="1469059986"/>
    <x v="2175"/>
    <x v="0"/>
    <n v="26"/>
    <x v="0"/>
    <x v="11"/>
    <n v="250"/>
    <n v="67.31"/>
    <x v="4"/>
    <x v="11"/>
  </r>
  <r>
    <n v="2176"/>
    <x v="2176"/>
    <x v="2174"/>
    <n v="5000"/>
    <n v="6301"/>
    <x v="0"/>
    <x v="0"/>
    <s v="USD"/>
    <n v="1430579509"/>
    <x v="2176"/>
    <x v="0"/>
    <n v="71"/>
    <x v="0"/>
    <x v="11"/>
    <n v="126"/>
    <n v="88.75"/>
    <x v="4"/>
    <x v="11"/>
  </r>
  <r>
    <n v="2177"/>
    <x v="2177"/>
    <x v="2175"/>
    <n v="2500"/>
    <n v="2503"/>
    <x v="0"/>
    <x v="0"/>
    <s v="USD"/>
    <n v="1465192867"/>
    <x v="2177"/>
    <x v="0"/>
    <n v="38"/>
    <x v="0"/>
    <x v="11"/>
    <n v="100"/>
    <n v="65.87"/>
    <x v="4"/>
    <x v="11"/>
  </r>
  <r>
    <n v="2178"/>
    <x v="2178"/>
    <x v="2176"/>
    <n v="25000"/>
    <n v="34660"/>
    <x v="0"/>
    <x v="0"/>
    <s v="USD"/>
    <n v="1484752597"/>
    <x v="2178"/>
    <x v="0"/>
    <n v="859"/>
    <x v="0"/>
    <x v="11"/>
    <n v="139"/>
    <n v="40.35"/>
    <x v="4"/>
    <x v="11"/>
  </r>
  <r>
    <n v="2179"/>
    <x v="2179"/>
    <x v="2177"/>
    <n v="1000"/>
    <n v="1614"/>
    <x v="0"/>
    <x v="0"/>
    <s v="USD"/>
    <n v="1428725192"/>
    <x v="2179"/>
    <x v="0"/>
    <n v="21"/>
    <x v="0"/>
    <x v="11"/>
    <n v="161"/>
    <n v="76.86"/>
    <x v="4"/>
    <x v="11"/>
  </r>
  <r>
    <n v="2180"/>
    <x v="2180"/>
    <x v="2178"/>
    <n v="5000"/>
    <n v="5359.21"/>
    <x v="0"/>
    <x v="0"/>
    <s v="USD"/>
    <n v="1447434268"/>
    <x v="2180"/>
    <x v="0"/>
    <n v="78"/>
    <x v="0"/>
    <x v="11"/>
    <n v="107"/>
    <n v="68.709999999999994"/>
    <x v="4"/>
    <x v="11"/>
  </r>
  <r>
    <n v="2181"/>
    <x v="2181"/>
    <x v="2179"/>
    <n v="2000"/>
    <n v="3062"/>
    <x v="0"/>
    <x v="0"/>
    <s v="USD"/>
    <n v="1487635653"/>
    <x v="2181"/>
    <x v="0"/>
    <n v="53"/>
    <x v="0"/>
    <x v="32"/>
    <n v="153"/>
    <n v="57.77"/>
    <x v="6"/>
    <x v="32"/>
  </r>
  <r>
    <n v="2182"/>
    <x v="2182"/>
    <x v="2180"/>
    <n v="3000"/>
    <n v="15725"/>
    <x v="0"/>
    <x v="5"/>
    <s v="CAD"/>
    <n v="1412285825"/>
    <x v="2182"/>
    <x v="0"/>
    <n v="356"/>
    <x v="0"/>
    <x v="32"/>
    <n v="524"/>
    <n v="44.17"/>
    <x v="6"/>
    <x v="32"/>
  </r>
  <r>
    <n v="2183"/>
    <x v="2183"/>
    <x v="2181"/>
    <n v="1800"/>
    <n v="8807"/>
    <x v="0"/>
    <x v="0"/>
    <s v="USD"/>
    <n v="1486616400"/>
    <x v="2183"/>
    <x v="0"/>
    <n v="279"/>
    <x v="0"/>
    <x v="32"/>
    <n v="489"/>
    <n v="31.57"/>
    <x v="6"/>
    <x v="32"/>
  </r>
  <r>
    <n v="2184"/>
    <x v="2184"/>
    <x v="2182"/>
    <n v="10000"/>
    <n v="28474"/>
    <x v="0"/>
    <x v="0"/>
    <s v="USD"/>
    <n v="1453737600"/>
    <x v="2184"/>
    <x v="1"/>
    <n v="266"/>
    <x v="0"/>
    <x v="32"/>
    <n v="285"/>
    <n v="107.05"/>
    <x v="6"/>
    <x v="32"/>
  </r>
  <r>
    <n v="2185"/>
    <x v="2185"/>
    <x v="2183"/>
    <n v="5000"/>
    <n v="92848.5"/>
    <x v="0"/>
    <x v="1"/>
    <s v="GBP"/>
    <n v="1364286239"/>
    <x v="2185"/>
    <x v="0"/>
    <n v="623"/>
    <x v="0"/>
    <x v="32"/>
    <n v="1857"/>
    <n v="149.03"/>
    <x v="6"/>
    <x v="32"/>
  </r>
  <r>
    <n v="2186"/>
    <x v="2186"/>
    <x v="2184"/>
    <n v="20000"/>
    <n v="21935"/>
    <x v="0"/>
    <x v="0"/>
    <s v="USD"/>
    <n v="1473213600"/>
    <x v="2186"/>
    <x v="0"/>
    <n v="392"/>
    <x v="0"/>
    <x v="32"/>
    <n v="110"/>
    <n v="55.96"/>
    <x v="6"/>
    <x v="32"/>
  </r>
  <r>
    <n v="2187"/>
    <x v="2187"/>
    <x v="2185"/>
    <n v="20000"/>
    <n v="202928.5"/>
    <x v="0"/>
    <x v="0"/>
    <s v="USD"/>
    <n v="1428033540"/>
    <x v="2187"/>
    <x v="1"/>
    <n v="3562"/>
    <x v="0"/>
    <x v="32"/>
    <n v="1015"/>
    <n v="56.97"/>
    <x v="6"/>
    <x v="32"/>
  </r>
  <r>
    <n v="2188"/>
    <x v="2188"/>
    <x v="2186"/>
    <n v="5494"/>
    <n v="22645"/>
    <x v="0"/>
    <x v="2"/>
    <s v="AUD"/>
    <n v="1477414800"/>
    <x v="2188"/>
    <x v="0"/>
    <n v="514"/>
    <x v="0"/>
    <x v="32"/>
    <n v="412"/>
    <n v="44.06"/>
    <x v="6"/>
    <x v="32"/>
  </r>
  <r>
    <n v="2189"/>
    <x v="2189"/>
    <x v="2187"/>
    <n v="1200"/>
    <n v="6039"/>
    <x v="0"/>
    <x v="1"/>
    <s v="GBP"/>
    <n v="1461276000"/>
    <x v="2189"/>
    <x v="0"/>
    <n v="88"/>
    <x v="0"/>
    <x v="32"/>
    <n v="503"/>
    <n v="68.63"/>
    <x v="6"/>
    <x v="32"/>
  </r>
  <r>
    <n v="2190"/>
    <x v="2190"/>
    <x v="2188"/>
    <n v="19000"/>
    <n v="35076"/>
    <x v="0"/>
    <x v="0"/>
    <s v="USD"/>
    <n v="1458716340"/>
    <x v="2190"/>
    <x v="0"/>
    <n v="537"/>
    <x v="0"/>
    <x v="32"/>
    <n v="185"/>
    <n v="65.319999999999993"/>
    <x v="6"/>
    <x v="32"/>
  </r>
  <r>
    <n v="2191"/>
    <x v="2191"/>
    <x v="2189"/>
    <n v="750"/>
    <n v="898"/>
    <x v="0"/>
    <x v="1"/>
    <s v="GBP"/>
    <n v="1487102427"/>
    <x v="2191"/>
    <x v="0"/>
    <n v="25"/>
    <x v="0"/>
    <x v="32"/>
    <n v="120"/>
    <n v="35.92"/>
    <x v="6"/>
    <x v="32"/>
  </r>
  <r>
    <n v="2192"/>
    <x v="2192"/>
    <x v="2190"/>
    <n v="12000"/>
    <n v="129748.82"/>
    <x v="0"/>
    <x v="1"/>
    <s v="GBP"/>
    <n v="1481842800"/>
    <x v="2192"/>
    <x v="0"/>
    <n v="3238"/>
    <x v="0"/>
    <x v="32"/>
    <n v="1081"/>
    <n v="40.07"/>
    <x v="6"/>
    <x v="32"/>
  </r>
  <r>
    <n v="2193"/>
    <x v="2193"/>
    <x v="2191"/>
    <n v="15000"/>
    <n v="67856"/>
    <x v="0"/>
    <x v="0"/>
    <s v="USD"/>
    <n v="1479704340"/>
    <x v="2193"/>
    <x v="0"/>
    <n v="897"/>
    <x v="0"/>
    <x v="32"/>
    <n v="452"/>
    <n v="75.650000000000006"/>
    <x v="6"/>
    <x v="32"/>
  </r>
  <r>
    <n v="2194"/>
    <x v="2194"/>
    <x v="2192"/>
    <n v="10000"/>
    <n v="53737"/>
    <x v="0"/>
    <x v="0"/>
    <s v="USD"/>
    <n v="1459012290"/>
    <x v="2194"/>
    <x v="0"/>
    <n v="878"/>
    <x v="0"/>
    <x v="32"/>
    <n v="537"/>
    <n v="61.2"/>
    <x v="6"/>
    <x v="32"/>
  </r>
  <r>
    <n v="2195"/>
    <x v="2195"/>
    <x v="2193"/>
    <n v="4600"/>
    <n v="5535"/>
    <x v="0"/>
    <x v="0"/>
    <s v="USD"/>
    <n v="1439317900"/>
    <x v="2195"/>
    <x v="0"/>
    <n v="115"/>
    <x v="0"/>
    <x v="32"/>
    <n v="120"/>
    <n v="48.13"/>
    <x v="6"/>
    <x v="32"/>
  </r>
  <r>
    <n v="2196"/>
    <x v="2196"/>
    <x v="2194"/>
    <n v="14000"/>
    <n v="15937"/>
    <x v="0"/>
    <x v="0"/>
    <s v="USD"/>
    <n v="1480662000"/>
    <x v="2196"/>
    <x v="0"/>
    <n v="234"/>
    <x v="0"/>
    <x v="32"/>
    <n v="114"/>
    <n v="68.11"/>
    <x v="6"/>
    <x v="32"/>
  </r>
  <r>
    <n v="2197"/>
    <x v="2197"/>
    <x v="2195"/>
    <n v="30000"/>
    <n v="285309.33"/>
    <x v="0"/>
    <x v="0"/>
    <s v="USD"/>
    <n v="1425132059"/>
    <x v="2197"/>
    <x v="0"/>
    <n v="4330"/>
    <x v="0"/>
    <x v="32"/>
    <n v="951"/>
    <n v="65.89"/>
    <x v="6"/>
    <x v="32"/>
  </r>
  <r>
    <n v="2198"/>
    <x v="2198"/>
    <x v="2196"/>
    <n v="40000"/>
    <n v="53157"/>
    <x v="0"/>
    <x v="0"/>
    <s v="USD"/>
    <n v="1447507200"/>
    <x v="2198"/>
    <x v="0"/>
    <n v="651"/>
    <x v="0"/>
    <x v="32"/>
    <n v="133"/>
    <n v="81.650000000000006"/>
    <x v="6"/>
    <x v="32"/>
  </r>
  <r>
    <n v="2199"/>
    <x v="2199"/>
    <x v="2197"/>
    <n v="9000"/>
    <n v="13228"/>
    <x v="0"/>
    <x v="17"/>
    <s v="EUR"/>
    <n v="1444903198"/>
    <x v="2199"/>
    <x v="1"/>
    <n v="251"/>
    <x v="0"/>
    <x v="32"/>
    <n v="147"/>
    <n v="52.7"/>
    <x v="6"/>
    <x v="32"/>
  </r>
  <r>
    <n v="2200"/>
    <x v="2200"/>
    <x v="2198"/>
    <n v="2000"/>
    <n v="10843"/>
    <x v="0"/>
    <x v="1"/>
    <s v="GBP"/>
    <n v="1436151600"/>
    <x v="2200"/>
    <x v="0"/>
    <n v="263"/>
    <x v="0"/>
    <x v="32"/>
    <n v="542"/>
    <n v="41.23"/>
    <x v="6"/>
    <x v="32"/>
  </r>
  <r>
    <n v="2201"/>
    <x v="2201"/>
    <x v="2199"/>
    <n v="110"/>
    <n v="420.99"/>
    <x v="0"/>
    <x v="1"/>
    <s v="GBP"/>
    <n v="1358367565"/>
    <x v="2201"/>
    <x v="0"/>
    <n v="28"/>
    <x v="0"/>
    <x v="15"/>
    <n v="383"/>
    <n v="15.04"/>
    <x v="4"/>
    <x v="15"/>
  </r>
  <r>
    <n v="2202"/>
    <x v="2202"/>
    <x v="2200"/>
    <n v="4000"/>
    <n v="28167.25"/>
    <x v="0"/>
    <x v="0"/>
    <s v="USD"/>
    <n v="1351801368"/>
    <x v="2202"/>
    <x v="0"/>
    <n v="721"/>
    <x v="0"/>
    <x v="15"/>
    <n v="704"/>
    <n v="39.07"/>
    <x v="4"/>
    <x v="15"/>
  </r>
  <r>
    <n v="2203"/>
    <x v="2203"/>
    <x v="2201"/>
    <n v="2000"/>
    <n v="2191"/>
    <x v="0"/>
    <x v="5"/>
    <s v="CAD"/>
    <n v="1443127082"/>
    <x v="2203"/>
    <x v="0"/>
    <n v="50"/>
    <x v="0"/>
    <x v="15"/>
    <n v="110"/>
    <n v="43.82"/>
    <x v="4"/>
    <x v="15"/>
  </r>
  <r>
    <n v="2204"/>
    <x v="2204"/>
    <x v="2202"/>
    <n v="1500"/>
    <n v="1993"/>
    <x v="0"/>
    <x v="0"/>
    <s v="USD"/>
    <n v="1362814119"/>
    <x v="2204"/>
    <x v="0"/>
    <n v="73"/>
    <x v="0"/>
    <x v="15"/>
    <n v="133"/>
    <n v="27.3"/>
    <x v="4"/>
    <x v="15"/>
  </r>
  <r>
    <n v="2205"/>
    <x v="2205"/>
    <x v="2203"/>
    <n v="750"/>
    <n v="1140"/>
    <x v="0"/>
    <x v="0"/>
    <s v="USD"/>
    <n v="1338579789"/>
    <x v="2205"/>
    <x v="0"/>
    <n v="27"/>
    <x v="0"/>
    <x v="15"/>
    <n v="152"/>
    <n v="42.22"/>
    <x v="4"/>
    <x v="15"/>
  </r>
  <r>
    <n v="2206"/>
    <x v="2206"/>
    <x v="2204"/>
    <n v="1100"/>
    <n v="1130"/>
    <x v="0"/>
    <x v="0"/>
    <s v="USD"/>
    <n v="1334556624"/>
    <x v="2206"/>
    <x v="0"/>
    <n v="34"/>
    <x v="0"/>
    <x v="15"/>
    <n v="103"/>
    <n v="33.24"/>
    <x v="4"/>
    <x v="15"/>
  </r>
  <r>
    <n v="2207"/>
    <x v="2207"/>
    <x v="2205"/>
    <n v="2000"/>
    <n v="2000"/>
    <x v="0"/>
    <x v="0"/>
    <s v="USD"/>
    <n v="1384580373"/>
    <x v="2207"/>
    <x v="0"/>
    <n v="7"/>
    <x v="0"/>
    <x v="15"/>
    <n v="100"/>
    <n v="285.70999999999998"/>
    <x v="4"/>
    <x v="15"/>
  </r>
  <r>
    <n v="2208"/>
    <x v="2208"/>
    <x v="2206"/>
    <n v="1000"/>
    <n v="1016"/>
    <x v="0"/>
    <x v="0"/>
    <s v="USD"/>
    <n v="1333771200"/>
    <x v="2208"/>
    <x v="0"/>
    <n v="24"/>
    <x v="0"/>
    <x v="15"/>
    <n v="102"/>
    <n v="42.33"/>
    <x v="4"/>
    <x v="15"/>
  </r>
  <r>
    <n v="2209"/>
    <x v="2209"/>
    <x v="2207"/>
    <n v="500"/>
    <n v="754"/>
    <x v="0"/>
    <x v="1"/>
    <s v="GBP"/>
    <n v="1397516400"/>
    <x v="2209"/>
    <x v="0"/>
    <n v="15"/>
    <x v="0"/>
    <x v="15"/>
    <n v="151"/>
    <n v="50.27"/>
    <x v="4"/>
    <x v="15"/>
  </r>
  <r>
    <n v="2210"/>
    <x v="2210"/>
    <x v="2208"/>
    <n v="4000"/>
    <n v="4457"/>
    <x v="0"/>
    <x v="0"/>
    <s v="USD"/>
    <n v="1334424960"/>
    <x v="2210"/>
    <x v="0"/>
    <n v="72"/>
    <x v="0"/>
    <x v="15"/>
    <n v="111"/>
    <n v="61.9"/>
    <x v="4"/>
    <x v="15"/>
  </r>
  <r>
    <n v="2211"/>
    <x v="2211"/>
    <x v="2209"/>
    <n v="2500"/>
    <n v="4890"/>
    <x v="0"/>
    <x v="0"/>
    <s v="USD"/>
    <n v="1397113140"/>
    <x v="2211"/>
    <x v="0"/>
    <n v="120"/>
    <x v="0"/>
    <x v="15"/>
    <n v="196"/>
    <n v="40.75"/>
    <x v="4"/>
    <x v="15"/>
  </r>
  <r>
    <n v="2212"/>
    <x v="2212"/>
    <x v="2210"/>
    <n v="6000"/>
    <n v="6863"/>
    <x v="0"/>
    <x v="0"/>
    <s v="USD"/>
    <n v="1383526800"/>
    <x v="2212"/>
    <x v="0"/>
    <n v="123"/>
    <x v="0"/>
    <x v="15"/>
    <n v="114"/>
    <n v="55.8"/>
    <x v="4"/>
    <x v="15"/>
  </r>
  <r>
    <n v="2213"/>
    <x v="2213"/>
    <x v="2211"/>
    <n v="5"/>
    <n v="10"/>
    <x v="0"/>
    <x v="0"/>
    <s v="USD"/>
    <n v="1431719379"/>
    <x v="2213"/>
    <x v="0"/>
    <n v="1"/>
    <x v="0"/>
    <x v="15"/>
    <n v="200"/>
    <n v="10"/>
    <x v="4"/>
    <x v="15"/>
  </r>
  <r>
    <n v="2214"/>
    <x v="2214"/>
    <x v="2212"/>
    <n v="600"/>
    <n v="1755.01"/>
    <x v="0"/>
    <x v="0"/>
    <s v="USD"/>
    <n v="1391713248"/>
    <x v="2214"/>
    <x v="0"/>
    <n v="24"/>
    <x v="0"/>
    <x v="15"/>
    <n v="293"/>
    <n v="73.13"/>
    <x v="4"/>
    <x v="15"/>
  </r>
  <r>
    <n v="2215"/>
    <x v="2215"/>
    <x v="2213"/>
    <n v="550"/>
    <n v="860"/>
    <x v="0"/>
    <x v="0"/>
    <s v="USD"/>
    <n v="1331621940"/>
    <x v="2215"/>
    <x v="0"/>
    <n v="33"/>
    <x v="0"/>
    <x v="15"/>
    <n v="156"/>
    <n v="26.06"/>
    <x v="4"/>
    <x v="15"/>
  </r>
  <r>
    <n v="2216"/>
    <x v="2216"/>
    <x v="2214"/>
    <n v="300"/>
    <n v="317"/>
    <x v="0"/>
    <x v="0"/>
    <s v="USD"/>
    <n v="1437674545"/>
    <x v="2216"/>
    <x v="0"/>
    <n v="14"/>
    <x v="0"/>
    <x v="15"/>
    <n v="106"/>
    <n v="22.64"/>
    <x v="4"/>
    <x v="15"/>
  </r>
  <r>
    <n v="2217"/>
    <x v="2217"/>
    <x v="2215"/>
    <n v="420"/>
    <n v="425"/>
    <x v="0"/>
    <x v="0"/>
    <s v="USD"/>
    <n v="1446451200"/>
    <x v="2217"/>
    <x v="0"/>
    <n v="9"/>
    <x v="0"/>
    <x v="15"/>
    <n v="101"/>
    <n v="47.22"/>
    <x v="4"/>
    <x v="15"/>
  </r>
  <r>
    <n v="2218"/>
    <x v="2218"/>
    <x v="2216"/>
    <n v="2000"/>
    <n v="2456.66"/>
    <x v="0"/>
    <x v="0"/>
    <s v="USD"/>
    <n v="1346198400"/>
    <x v="2218"/>
    <x v="0"/>
    <n v="76"/>
    <x v="0"/>
    <x v="15"/>
    <n v="123"/>
    <n v="32.32"/>
    <x v="4"/>
    <x v="15"/>
  </r>
  <r>
    <n v="2219"/>
    <x v="2219"/>
    <x v="2217"/>
    <n v="1000"/>
    <n v="1015"/>
    <x v="0"/>
    <x v="0"/>
    <s v="USD"/>
    <n v="1440004512"/>
    <x v="2219"/>
    <x v="0"/>
    <n v="19"/>
    <x v="0"/>
    <x v="15"/>
    <n v="102"/>
    <n v="53.42"/>
    <x v="4"/>
    <x v="15"/>
  </r>
  <r>
    <n v="2220"/>
    <x v="2220"/>
    <x v="2218"/>
    <n v="3500"/>
    <n v="3540"/>
    <x v="0"/>
    <x v="0"/>
    <s v="USD"/>
    <n v="1374888436"/>
    <x v="2220"/>
    <x v="0"/>
    <n v="69"/>
    <x v="0"/>
    <x v="15"/>
    <n v="101"/>
    <n v="51.3"/>
    <x v="4"/>
    <x v="15"/>
  </r>
  <r>
    <n v="2221"/>
    <x v="2221"/>
    <x v="2219"/>
    <n v="7500"/>
    <n v="8109"/>
    <x v="0"/>
    <x v="0"/>
    <s v="USD"/>
    <n v="1461369600"/>
    <x v="2221"/>
    <x v="0"/>
    <n v="218"/>
    <x v="0"/>
    <x v="32"/>
    <n v="108"/>
    <n v="37.200000000000003"/>
    <x v="6"/>
    <x v="32"/>
  </r>
  <r>
    <n v="2222"/>
    <x v="2222"/>
    <x v="2220"/>
    <n v="500"/>
    <n v="813"/>
    <x v="0"/>
    <x v="0"/>
    <s v="USD"/>
    <n v="1327776847"/>
    <x v="2222"/>
    <x v="0"/>
    <n v="30"/>
    <x v="0"/>
    <x v="32"/>
    <n v="163"/>
    <n v="27.1"/>
    <x v="6"/>
    <x v="32"/>
  </r>
  <r>
    <n v="2223"/>
    <x v="2223"/>
    <x v="2221"/>
    <n v="19500"/>
    <n v="20631"/>
    <x v="0"/>
    <x v="5"/>
    <s v="CAD"/>
    <n v="1435418568"/>
    <x v="2223"/>
    <x v="0"/>
    <n v="100"/>
    <x v="0"/>
    <x v="32"/>
    <n v="106"/>
    <n v="206.31"/>
    <x v="6"/>
    <x v="32"/>
  </r>
  <r>
    <n v="2224"/>
    <x v="2224"/>
    <x v="2222"/>
    <n v="10000"/>
    <n v="24315"/>
    <x v="0"/>
    <x v="0"/>
    <s v="USD"/>
    <n v="1477767600"/>
    <x v="2224"/>
    <x v="0"/>
    <n v="296"/>
    <x v="0"/>
    <x v="32"/>
    <n v="243"/>
    <n v="82.15"/>
    <x v="6"/>
    <x v="32"/>
  </r>
  <r>
    <n v="2225"/>
    <x v="2225"/>
    <x v="2223"/>
    <n v="21000"/>
    <n v="198415.01"/>
    <x v="0"/>
    <x v="1"/>
    <s v="GBP"/>
    <n v="1411326015"/>
    <x v="2225"/>
    <x v="0"/>
    <n v="1204"/>
    <x v="0"/>
    <x v="32"/>
    <n v="945"/>
    <n v="164.8"/>
    <x v="6"/>
    <x v="32"/>
  </r>
  <r>
    <n v="2226"/>
    <x v="2226"/>
    <x v="2224"/>
    <n v="18000"/>
    <n v="19523.310000000001"/>
    <x v="0"/>
    <x v="0"/>
    <s v="USD"/>
    <n v="1455253140"/>
    <x v="2226"/>
    <x v="0"/>
    <n v="321"/>
    <x v="0"/>
    <x v="32"/>
    <n v="108"/>
    <n v="60.82"/>
    <x v="6"/>
    <x v="32"/>
  </r>
  <r>
    <n v="2227"/>
    <x v="2227"/>
    <x v="2225"/>
    <n v="13000"/>
    <n v="20459"/>
    <x v="0"/>
    <x v="1"/>
    <s v="GBP"/>
    <n v="1384374155"/>
    <x v="2227"/>
    <x v="0"/>
    <n v="301"/>
    <x v="0"/>
    <x v="32"/>
    <n v="157"/>
    <n v="67.97"/>
    <x v="6"/>
    <x v="32"/>
  </r>
  <r>
    <n v="2228"/>
    <x v="2228"/>
    <x v="2226"/>
    <n v="1000"/>
    <n v="11744.9"/>
    <x v="0"/>
    <x v="12"/>
    <s v="EUR"/>
    <n v="1439707236"/>
    <x v="2228"/>
    <x v="0"/>
    <n v="144"/>
    <x v="0"/>
    <x v="32"/>
    <n v="1174"/>
    <n v="81.56"/>
    <x v="6"/>
    <x v="32"/>
  </r>
  <r>
    <n v="2229"/>
    <x v="2229"/>
    <x v="2227"/>
    <n v="8012"/>
    <n v="13704.33"/>
    <x v="0"/>
    <x v="0"/>
    <s v="USD"/>
    <n v="1378180800"/>
    <x v="2229"/>
    <x v="0"/>
    <n v="539"/>
    <x v="0"/>
    <x v="32"/>
    <n v="171"/>
    <n v="25.43"/>
    <x v="6"/>
    <x v="32"/>
  </r>
  <r>
    <n v="2230"/>
    <x v="2230"/>
    <x v="2228"/>
    <n v="8500"/>
    <n v="10706"/>
    <x v="0"/>
    <x v="0"/>
    <s v="USD"/>
    <n v="1398460127"/>
    <x v="2230"/>
    <x v="0"/>
    <n v="498"/>
    <x v="0"/>
    <x v="32"/>
    <n v="126"/>
    <n v="21.5"/>
    <x v="6"/>
    <x v="32"/>
  </r>
  <r>
    <n v="2231"/>
    <x v="2231"/>
    <x v="2229"/>
    <n v="2500"/>
    <n v="30303.24"/>
    <x v="0"/>
    <x v="0"/>
    <s v="USD"/>
    <n v="1372136400"/>
    <x v="2231"/>
    <x v="0"/>
    <n v="1113"/>
    <x v="0"/>
    <x v="32"/>
    <n v="1212"/>
    <n v="27.23"/>
    <x v="6"/>
    <x v="32"/>
  </r>
  <r>
    <n v="2232"/>
    <x v="2232"/>
    <x v="2230"/>
    <n v="5000"/>
    <n v="24790"/>
    <x v="0"/>
    <x v="0"/>
    <s v="USD"/>
    <n v="1405738800"/>
    <x v="2232"/>
    <x v="0"/>
    <n v="988"/>
    <x v="0"/>
    <x v="32"/>
    <n v="496"/>
    <n v="25.09"/>
    <x v="6"/>
    <x v="32"/>
  </r>
  <r>
    <n v="2233"/>
    <x v="2233"/>
    <x v="2231"/>
    <n v="2500"/>
    <n v="8301"/>
    <x v="0"/>
    <x v="1"/>
    <s v="GBP"/>
    <n v="1450051200"/>
    <x v="2233"/>
    <x v="0"/>
    <n v="391"/>
    <x v="0"/>
    <x v="32"/>
    <n v="332"/>
    <n v="21.23"/>
    <x v="6"/>
    <x v="32"/>
  </r>
  <r>
    <n v="2234"/>
    <x v="2234"/>
    <x v="2232"/>
    <n v="100"/>
    <n v="1165"/>
    <x v="0"/>
    <x v="0"/>
    <s v="USD"/>
    <n v="1483645647"/>
    <x v="2234"/>
    <x v="0"/>
    <n v="28"/>
    <x v="0"/>
    <x v="32"/>
    <n v="1165"/>
    <n v="41.61"/>
    <x v="6"/>
    <x v="32"/>
  </r>
  <r>
    <n v="2235"/>
    <x v="2235"/>
    <x v="2233"/>
    <n v="13000"/>
    <n v="19931"/>
    <x v="0"/>
    <x v="5"/>
    <s v="CAD"/>
    <n v="1427585511"/>
    <x v="2235"/>
    <x v="0"/>
    <n v="147"/>
    <x v="0"/>
    <x v="32"/>
    <n v="153"/>
    <n v="135.59"/>
    <x v="6"/>
    <x v="32"/>
  </r>
  <r>
    <n v="2236"/>
    <x v="2236"/>
    <x v="2234"/>
    <n v="2800"/>
    <n v="15039"/>
    <x v="0"/>
    <x v="0"/>
    <s v="USD"/>
    <n v="1454338123"/>
    <x v="2236"/>
    <x v="0"/>
    <n v="680"/>
    <x v="0"/>
    <x v="32"/>
    <n v="537"/>
    <n v="22.12"/>
    <x v="6"/>
    <x v="32"/>
  </r>
  <r>
    <n v="2237"/>
    <x v="2237"/>
    <x v="2235"/>
    <n v="18000"/>
    <n v="63527"/>
    <x v="0"/>
    <x v="0"/>
    <s v="USD"/>
    <n v="1415779140"/>
    <x v="2237"/>
    <x v="0"/>
    <n v="983"/>
    <x v="0"/>
    <x v="32"/>
    <n v="353"/>
    <n v="64.63"/>
    <x v="6"/>
    <x v="32"/>
  </r>
  <r>
    <n v="2238"/>
    <x v="2238"/>
    <x v="2236"/>
    <n v="4000"/>
    <n v="5496"/>
    <x v="0"/>
    <x v="12"/>
    <s v="EUR"/>
    <n v="1489157716"/>
    <x v="2238"/>
    <x v="0"/>
    <n v="79"/>
    <x v="0"/>
    <x v="32"/>
    <n v="137"/>
    <n v="69.569999999999993"/>
    <x v="6"/>
    <x v="32"/>
  </r>
  <r>
    <n v="2239"/>
    <x v="2239"/>
    <x v="2237"/>
    <n v="25000"/>
    <n v="32006.67"/>
    <x v="0"/>
    <x v="0"/>
    <s v="USD"/>
    <n v="1385870520"/>
    <x v="2239"/>
    <x v="0"/>
    <n v="426"/>
    <x v="0"/>
    <x v="32"/>
    <n v="128"/>
    <n v="75.13"/>
    <x v="6"/>
    <x v="32"/>
  </r>
  <r>
    <n v="2240"/>
    <x v="2240"/>
    <x v="2238"/>
    <n v="5000"/>
    <n v="13534"/>
    <x v="0"/>
    <x v="0"/>
    <s v="USD"/>
    <n v="1461354544"/>
    <x v="2240"/>
    <x v="0"/>
    <n v="96"/>
    <x v="0"/>
    <x v="32"/>
    <n v="271"/>
    <n v="140.97999999999999"/>
    <x v="6"/>
    <x v="32"/>
  </r>
  <r>
    <n v="2241"/>
    <x v="2241"/>
    <x v="2239"/>
    <n v="1000"/>
    <n v="8064"/>
    <x v="0"/>
    <x v="1"/>
    <s v="GBP"/>
    <n v="1488484300"/>
    <x v="2241"/>
    <x v="0"/>
    <n v="163"/>
    <x v="0"/>
    <x v="32"/>
    <n v="806"/>
    <n v="49.47"/>
    <x v="6"/>
    <x v="32"/>
  </r>
  <r>
    <n v="2242"/>
    <x v="2242"/>
    <x v="2240"/>
    <n v="10000"/>
    <n v="136009.76"/>
    <x v="0"/>
    <x v="0"/>
    <s v="USD"/>
    <n v="1385521320"/>
    <x v="2242"/>
    <x v="0"/>
    <n v="2525"/>
    <x v="0"/>
    <x v="32"/>
    <n v="1360"/>
    <n v="53.87"/>
    <x v="6"/>
    <x v="32"/>
  </r>
  <r>
    <n v="2243"/>
    <x v="2243"/>
    <x v="2241"/>
    <n v="1"/>
    <n v="9302.5"/>
    <x v="0"/>
    <x v="0"/>
    <s v="USD"/>
    <n v="1489374000"/>
    <x v="2243"/>
    <x v="0"/>
    <n v="2035"/>
    <x v="0"/>
    <x v="32"/>
    <n v="930250"/>
    <n v="4.57"/>
    <x v="6"/>
    <x v="32"/>
  </r>
  <r>
    <n v="2244"/>
    <x v="2244"/>
    <x v="2242"/>
    <n v="5000"/>
    <n v="18851"/>
    <x v="0"/>
    <x v="0"/>
    <s v="USD"/>
    <n v="1476649800"/>
    <x v="2244"/>
    <x v="0"/>
    <n v="290"/>
    <x v="0"/>
    <x v="32"/>
    <n v="377"/>
    <n v="65"/>
    <x v="6"/>
    <x v="32"/>
  </r>
  <r>
    <n v="2245"/>
    <x v="2245"/>
    <x v="2243"/>
    <n v="4000"/>
    <n v="105881"/>
    <x v="0"/>
    <x v="0"/>
    <s v="USD"/>
    <n v="1393005600"/>
    <x v="2245"/>
    <x v="0"/>
    <n v="1980"/>
    <x v="0"/>
    <x v="32"/>
    <n v="2647"/>
    <n v="53.48"/>
    <x v="6"/>
    <x v="32"/>
  </r>
  <r>
    <n v="2246"/>
    <x v="2246"/>
    <x v="2244"/>
    <n v="2500"/>
    <n v="2503"/>
    <x v="0"/>
    <x v="1"/>
    <s v="GBP"/>
    <n v="1441393210"/>
    <x v="2246"/>
    <x v="0"/>
    <n v="57"/>
    <x v="0"/>
    <x v="32"/>
    <n v="100"/>
    <n v="43.91"/>
    <x v="6"/>
    <x v="32"/>
  </r>
  <r>
    <n v="2247"/>
    <x v="2247"/>
    <x v="2245"/>
    <n v="18500"/>
    <n v="19324"/>
    <x v="0"/>
    <x v="0"/>
    <s v="USD"/>
    <n v="1438185565"/>
    <x v="2247"/>
    <x v="0"/>
    <n v="380"/>
    <x v="0"/>
    <x v="32"/>
    <n v="104"/>
    <n v="50.85"/>
    <x v="6"/>
    <x v="32"/>
  </r>
  <r>
    <n v="2248"/>
    <x v="2248"/>
    <x v="2246"/>
    <n v="7000"/>
    <n v="7505"/>
    <x v="0"/>
    <x v="1"/>
    <s v="GBP"/>
    <n v="1481749278"/>
    <x v="2248"/>
    <x v="0"/>
    <n v="128"/>
    <x v="0"/>
    <x v="32"/>
    <n v="107"/>
    <n v="58.63"/>
    <x v="6"/>
    <x v="32"/>
  </r>
  <r>
    <n v="2249"/>
    <x v="2249"/>
    <x v="2247"/>
    <n v="3500"/>
    <n v="5907"/>
    <x v="0"/>
    <x v="0"/>
    <s v="USD"/>
    <n v="1364917965"/>
    <x v="2249"/>
    <x v="0"/>
    <n v="180"/>
    <x v="0"/>
    <x v="32"/>
    <n v="169"/>
    <n v="32.82"/>
    <x v="6"/>
    <x v="32"/>
  </r>
  <r>
    <n v="2250"/>
    <x v="2250"/>
    <x v="2248"/>
    <n v="25000"/>
    <n v="243778"/>
    <x v="0"/>
    <x v="0"/>
    <s v="USD"/>
    <n v="1480727273"/>
    <x v="2250"/>
    <x v="0"/>
    <n v="571"/>
    <x v="0"/>
    <x v="32"/>
    <n v="975"/>
    <n v="426.93"/>
    <x v="6"/>
    <x v="32"/>
  </r>
  <r>
    <n v="2251"/>
    <x v="2251"/>
    <x v="2249"/>
    <n v="8500"/>
    <n v="11428.19"/>
    <x v="0"/>
    <x v="0"/>
    <s v="USD"/>
    <n v="1408177077"/>
    <x v="2251"/>
    <x v="0"/>
    <n v="480"/>
    <x v="0"/>
    <x v="32"/>
    <n v="134"/>
    <n v="23.81"/>
    <x v="6"/>
    <x v="32"/>
  </r>
  <r>
    <n v="2252"/>
    <x v="2252"/>
    <x v="2250"/>
    <n v="9000"/>
    <n v="24505"/>
    <x v="0"/>
    <x v="3"/>
    <s v="EUR"/>
    <n v="1470469938"/>
    <x v="2252"/>
    <x v="0"/>
    <n v="249"/>
    <x v="0"/>
    <x v="32"/>
    <n v="272"/>
    <n v="98.41"/>
    <x v="6"/>
    <x v="32"/>
  </r>
  <r>
    <n v="2253"/>
    <x v="2253"/>
    <x v="2251"/>
    <n v="8000"/>
    <n v="9015"/>
    <x v="0"/>
    <x v="0"/>
    <s v="USD"/>
    <n v="1447862947"/>
    <x v="2253"/>
    <x v="0"/>
    <n v="84"/>
    <x v="0"/>
    <x v="32"/>
    <n v="113"/>
    <n v="107.32"/>
    <x v="6"/>
    <x v="32"/>
  </r>
  <r>
    <n v="2254"/>
    <x v="2254"/>
    <x v="2252"/>
    <n v="500"/>
    <n v="2299"/>
    <x v="0"/>
    <x v="0"/>
    <s v="USD"/>
    <n v="1485271968"/>
    <x v="2254"/>
    <x v="0"/>
    <n v="197"/>
    <x v="0"/>
    <x v="32"/>
    <n v="460"/>
    <n v="11.67"/>
    <x v="6"/>
    <x v="32"/>
  </r>
  <r>
    <n v="2255"/>
    <x v="2255"/>
    <x v="2253"/>
    <n v="3950"/>
    <n v="11323"/>
    <x v="0"/>
    <x v="0"/>
    <s v="USD"/>
    <n v="1462661451"/>
    <x v="2255"/>
    <x v="0"/>
    <n v="271"/>
    <x v="0"/>
    <x v="32"/>
    <n v="287"/>
    <n v="41.78"/>
    <x v="6"/>
    <x v="32"/>
  </r>
  <r>
    <n v="2256"/>
    <x v="2256"/>
    <x v="2254"/>
    <n v="480"/>
    <n v="1069"/>
    <x v="0"/>
    <x v="1"/>
    <s v="GBP"/>
    <n v="1479811846"/>
    <x v="2256"/>
    <x v="0"/>
    <n v="50"/>
    <x v="0"/>
    <x v="32"/>
    <n v="223"/>
    <n v="21.38"/>
    <x v="6"/>
    <x v="32"/>
  </r>
  <r>
    <n v="2257"/>
    <x v="2257"/>
    <x v="2255"/>
    <n v="2500"/>
    <n v="15903.5"/>
    <x v="0"/>
    <x v="1"/>
    <s v="GBP"/>
    <n v="1466377200"/>
    <x v="2257"/>
    <x v="0"/>
    <n v="169"/>
    <x v="0"/>
    <x v="32"/>
    <n v="636"/>
    <n v="94.1"/>
    <x v="6"/>
    <x v="32"/>
  </r>
  <r>
    <n v="2258"/>
    <x v="2258"/>
    <x v="2256"/>
    <n v="2200"/>
    <n v="3223"/>
    <x v="0"/>
    <x v="0"/>
    <s v="USD"/>
    <n v="1434045687"/>
    <x v="2258"/>
    <x v="0"/>
    <n v="205"/>
    <x v="0"/>
    <x v="32"/>
    <n v="147"/>
    <n v="15.72"/>
    <x v="6"/>
    <x v="32"/>
  </r>
  <r>
    <n v="2259"/>
    <x v="2259"/>
    <x v="2257"/>
    <n v="1000"/>
    <n v="18671"/>
    <x v="0"/>
    <x v="1"/>
    <s v="GBP"/>
    <n v="1481224736"/>
    <x v="2259"/>
    <x v="0"/>
    <n v="206"/>
    <x v="0"/>
    <x v="32"/>
    <n v="1867"/>
    <n v="90.64"/>
    <x v="6"/>
    <x v="32"/>
  </r>
  <r>
    <n v="2260"/>
    <x v="2260"/>
    <x v="2258"/>
    <n v="2500"/>
    <n v="8173"/>
    <x v="0"/>
    <x v="0"/>
    <s v="USD"/>
    <n v="1395876250"/>
    <x v="2260"/>
    <x v="0"/>
    <n v="84"/>
    <x v="0"/>
    <x v="32"/>
    <n v="327"/>
    <n v="97.3"/>
    <x v="6"/>
    <x v="32"/>
  </r>
  <r>
    <n v="2261"/>
    <x v="2261"/>
    <x v="2259"/>
    <n v="1000"/>
    <n v="7795"/>
    <x v="0"/>
    <x v="2"/>
    <s v="AUD"/>
    <n v="1487093020"/>
    <x v="2261"/>
    <x v="0"/>
    <n v="210"/>
    <x v="0"/>
    <x v="32"/>
    <n v="780"/>
    <n v="37.119999999999997"/>
    <x v="6"/>
    <x v="32"/>
  </r>
  <r>
    <n v="2262"/>
    <x v="2262"/>
    <x v="2260"/>
    <n v="3300"/>
    <n v="5087"/>
    <x v="0"/>
    <x v="0"/>
    <s v="USD"/>
    <n v="1416268800"/>
    <x v="2262"/>
    <x v="0"/>
    <n v="181"/>
    <x v="0"/>
    <x v="32"/>
    <n v="154"/>
    <n v="28.1"/>
    <x v="6"/>
    <x v="32"/>
  </r>
  <r>
    <n v="2263"/>
    <x v="2263"/>
    <x v="2261"/>
    <n v="7500"/>
    <n v="8666"/>
    <x v="0"/>
    <x v="11"/>
    <s v="SEK"/>
    <n v="1422734313"/>
    <x v="2263"/>
    <x v="0"/>
    <n v="60"/>
    <x v="0"/>
    <x v="32"/>
    <n v="116"/>
    <n v="144.43"/>
    <x v="6"/>
    <x v="32"/>
  </r>
  <r>
    <n v="2264"/>
    <x v="2264"/>
    <x v="2262"/>
    <n v="6000"/>
    <n v="10802"/>
    <x v="0"/>
    <x v="0"/>
    <s v="USD"/>
    <n v="1463972400"/>
    <x v="2264"/>
    <x v="0"/>
    <n v="445"/>
    <x v="0"/>
    <x v="32"/>
    <n v="180"/>
    <n v="24.27"/>
    <x v="6"/>
    <x v="32"/>
  </r>
  <r>
    <n v="2265"/>
    <x v="2265"/>
    <x v="2263"/>
    <n v="200"/>
    <n v="597"/>
    <x v="0"/>
    <x v="1"/>
    <s v="GBP"/>
    <n v="1479846507"/>
    <x v="2265"/>
    <x v="0"/>
    <n v="17"/>
    <x v="0"/>
    <x v="32"/>
    <n v="299"/>
    <n v="35.119999999999997"/>
    <x v="6"/>
    <x v="32"/>
  </r>
  <r>
    <n v="2266"/>
    <x v="2266"/>
    <x v="2264"/>
    <n v="1500"/>
    <n v="4804"/>
    <x v="0"/>
    <x v="0"/>
    <s v="USD"/>
    <n v="1461722400"/>
    <x v="2266"/>
    <x v="0"/>
    <n v="194"/>
    <x v="0"/>
    <x v="32"/>
    <n v="320"/>
    <n v="24.76"/>
    <x v="6"/>
    <x v="32"/>
  </r>
  <r>
    <n v="2267"/>
    <x v="2267"/>
    <x v="2265"/>
    <n v="20000"/>
    <n v="76105"/>
    <x v="0"/>
    <x v="0"/>
    <s v="USD"/>
    <n v="1419123600"/>
    <x v="2267"/>
    <x v="0"/>
    <n v="404"/>
    <x v="0"/>
    <x v="32"/>
    <n v="381"/>
    <n v="188.38"/>
    <x v="6"/>
    <x v="32"/>
  </r>
  <r>
    <n v="2268"/>
    <x v="2268"/>
    <x v="2266"/>
    <n v="28000"/>
    <n v="28728"/>
    <x v="0"/>
    <x v="0"/>
    <s v="USD"/>
    <n v="1489283915"/>
    <x v="2268"/>
    <x v="0"/>
    <n v="194"/>
    <x v="0"/>
    <x v="32"/>
    <n v="103"/>
    <n v="148.08000000000001"/>
    <x v="6"/>
    <x v="32"/>
  </r>
  <r>
    <n v="2269"/>
    <x v="2269"/>
    <x v="2267"/>
    <n v="2500"/>
    <n v="45041"/>
    <x v="0"/>
    <x v="0"/>
    <s v="USD"/>
    <n v="1488862800"/>
    <x v="2269"/>
    <x v="0"/>
    <n v="902"/>
    <x v="0"/>
    <x v="32"/>
    <n v="1802"/>
    <n v="49.93"/>
    <x v="6"/>
    <x v="32"/>
  </r>
  <r>
    <n v="2270"/>
    <x v="2270"/>
    <x v="2268"/>
    <n v="25000"/>
    <n v="180062"/>
    <x v="0"/>
    <x v="0"/>
    <s v="USD"/>
    <n v="1484085540"/>
    <x v="2270"/>
    <x v="0"/>
    <n v="1670"/>
    <x v="0"/>
    <x v="32"/>
    <n v="720"/>
    <n v="107.82"/>
    <x v="6"/>
    <x v="32"/>
  </r>
  <r>
    <n v="2271"/>
    <x v="2271"/>
    <x v="2269"/>
    <n v="20000"/>
    <n v="56618"/>
    <x v="0"/>
    <x v="0"/>
    <s v="USD"/>
    <n v="1481328004"/>
    <x v="2271"/>
    <x v="0"/>
    <n v="1328"/>
    <x v="0"/>
    <x v="32"/>
    <n v="283"/>
    <n v="42.63"/>
    <x v="6"/>
    <x v="32"/>
  </r>
  <r>
    <n v="2272"/>
    <x v="2272"/>
    <x v="2270"/>
    <n v="1000"/>
    <n v="13566"/>
    <x v="0"/>
    <x v="0"/>
    <s v="USD"/>
    <n v="1449506836"/>
    <x v="2272"/>
    <x v="0"/>
    <n v="944"/>
    <x v="0"/>
    <x v="32"/>
    <n v="1357"/>
    <n v="14.37"/>
    <x v="6"/>
    <x v="32"/>
  </r>
  <r>
    <n v="2273"/>
    <x v="2273"/>
    <x v="2271"/>
    <n v="2500"/>
    <n v="5509"/>
    <x v="0"/>
    <x v="5"/>
    <s v="CAD"/>
    <n v="1489320642"/>
    <x v="2273"/>
    <x v="0"/>
    <n v="147"/>
    <x v="0"/>
    <x v="32"/>
    <n v="220"/>
    <n v="37.479999999999997"/>
    <x v="6"/>
    <x v="32"/>
  </r>
  <r>
    <n v="2274"/>
    <x v="2274"/>
    <x v="2272"/>
    <n v="2500"/>
    <n v="2990"/>
    <x v="0"/>
    <x v="0"/>
    <s v="USD"/>
    <n v="1393156857"/>
    <x v="2274"/>
    <x v="0"/>
    <n v="99"/>
    <x v="0"/>
    <x v="32"/>
    <n v="120"/>
    <n v="30.2"/>
    <x v="6"/>
    <x v="32"/>
  </r>
  <r>
    <n v="2275"/>
    <x v="2275"/>
    <x v="2273"/>
    <n v="650"/>
    <n v="2650.5"/>
    <x v="0"/>
    <x v="1"/>
    <s v="GBP"/>
    <n v="1419259679"/>
    <x v="2275"/>
    <x v="0"/>
    <n v="79"/>
    <x v="0"/>
    <x v="32"/>
    <n v="408"/>
    <n v="33.549999999999997"/>
    <x v="6"/>
    <x v="32"/>
  </r>
  <r>
    <n v="2276"/>
    <x v="2276"/>
    <x v="2274"/>
    <n v="4589"/>
    <n v="4856"/>
    <x v="0"/>
    <x v="0"/>
    <s v="USD"/>
    <n v="1388936289"/>
    <x v="2276"/>
    <x v="0"/>
    <n v="75"/>
    <x v="0"/>
    <x v="32"/>
    <n v="106"/>
    <n v="64.75"/>
    <x v="6"/>
    <x v="32"/>
  </r>
  <r>
    <n v="2277"/>
    <x v="2277"/>
    <x v="2275"/>
    <n v="8500"/>
    <n v="11992"/>
    <x v="0"/>
    <x v="0"/>
    <s v="USD"/>
    <n v="1330359423"/>
    <x v="2277"/>
    <x v="0"/>
    <n v="207"/>
    <x v="0"/>
    <x v="32"/>
    <n v="141"/>
    <n v="57.93"/>
    <x v="6"/>
    <x v="32"/>
  </r>
  <r>
    <n v="2278"/>
    <x v="2278"/>
    <x v="2276"/>
    <n v="2000"/>
    <n v="5414"/>
    <x v="0"/>
    <x v="13"/>
    <s v="EUR"/>
    <n v="1451861940"/>
    <x v="2278"/>
    <x v="0"/>
    <n v="102"/>
    <x v="0"/>
    <x v="32"/>
    <n v="271"/>
    <n v="53.08"/>
    <x v="6"/>
    <x v="32"/>
  </r>
  <r>
    <n v="2279"/>
    <x v="2279"/>
    <x v="2277"/>
    <n v="1000"/>
    <n v="1538"/>
    <x v="0"/>
    <x v="0"/>
    <s v="USD"/>
    <n v="1423022400"/>
    <x v="2279"/>
    <x v="0"/>
    <n v="32"/>
    <x v="0"/>
    <x v="32"/>
    <n v="154"/>
    <n v="48.06"/>
    <x v="6"/>
    <x v="32"/>
  </r>
  <r>
    <n v="2280"/>
    <x v="2280"/>
    <x v="2278"/>
    <n v="9800"/>
    <n v="39550.5"/>
    <x v="0"/>
    <x v="0"/>
    <s v="USD"/>
    <n v="1442501991"/>
    <x v="2280"/>
    <x v="0"/>
    <n v="480"/>
    <x v="0"/>
    <x v="32"/>
    <n v="404"/>
    <n v="82.4"/>
    <x v="6"/>
    <x v="32"/>
  </r>
  <r>
    <n v="2281"/>
    <x v="2281"/>
    <x v="2279"/>
    <n v="300"/>
    <n v="555"/>
    <x v="0"/>
    <x v="0"/>
    <s v="USD"/>
    <n v="1311576600"/>
    <x v="2281"/>
    <x v="0"/>
    <n v="11"/>
    <x v="0"/>
    <x v="11"/>
    <n v="185"/>
    <n v="50.45"/>
    <x v="4"/>
    <x v="11"/>
  </r>
  <r>
    <n v="2282"/>
    <x v="2282"/>
    <x v="2280"/>
    <n v="750"/>
    <n v="1390"/>
    <x v="0"/>
    <x v="0"/>
    <s v="USD"/>
    <n v="1452744686"/>
    <x v="2282"/>
    <x v="0"/>
    <n v="12"/>
    <x v="0"/>
    <x v="11"/>
    <n v="185"/>
    <n v="115.83"/>
    <x v="4"/>
    <x v="11"/>
  </r>
  <r>
    <n v="2283"/>
    <x v="2283"/>
    <x v="2281"/>
    <n v="3000"/>
    <n v="3025.66"/>
    <x v="0"/>
    <x v="0"/>
    <s v="USD"/>
    <n v="1336528804"/>
    <x v="2283"/>
    <x v="0"/>
    <n v="48"/>
    <x v="0"/>
    <x v="11"/>
    <n v="101"/>
    <n v="63.03"/>
    <x v="4"/>
    <x v="11"/>
  </r>
  <r>
    <n v="2284"/>
    <x v="2284"/>
    <x v="2282"/>
    <n v="6000"/>
    <n v="6373.27"/>
    <x v="0"/>
    <x v="0"/>
    <s v="USD"/>
    <n v="1299902400"/>
    <x v="2284"/>
    <x v="0"/>
    <n v="59"/>
    <x v="0"/>
    <x v="11"/>
    <n v="106"/>
    <n v="108.02"/>
    <x v="4"/>
    <x v="11"/>
  </r>
  <r>
    <n v="2285"/>
    <x v="2285"/>
    <x v="2283"/>
    <n v="3000"/>
    <n v="3641"/>
    <x v="0"/>
    <x v="0"/>
    <s v="USD"/>
    <n v="1340944043"/>
    <x v="2285"/>
    <x v="0"/>
    <n v="79"/>
    <x v="0"/>
    <x v="11"/>
    <n v="121"/>
    <n v="46.09"/>
    <x v="4"/>
    <x v="11"/>
  </r>
  <r>
    <n v="2286"/>
    <x v="2286"/>
    <x v="2284"/>
    <n v="1500"/>
    <n v="1501"/>
    <x v="0"/>
    <x v="0"/>
    <s v="USD"/>
    <n v="1378439940"/>
    <x v="2286"/>
    <x v="0"/>
    <n v="14"/>
    <x v="0"/>
    <x v="11"/>
    <n v="100"/>
    <n v="107.21"/>
    <x v="4"/>
    <x v="11"/>
  </r>
  <r>
    <n v="2287"/>
    <x v="2287"/>
    <x v="2285"/>
    <n v="4500"/>
    <n v="5398.99"/>
    <x v="0"/>
    <x v="0"/>
    <s v="USD"/>
    <n v="1403539260"/>
    <x v="2287"/>
    <x v="0"/>
    <n v="106"/>
    <x v="0"/>
    <x v="11"/>
    <n v="120"/>
    <n v="50.93"/>
    <x v="4"/>
    <x v="11"/>
  </r>
  <r>
    <n v="2288"/>
    <x v="2288"/>
    <x v="2286"/>
    <n v="1000"/>
    <n v="1001"/>
    <x v="0"/>
    <x v="0"/>
    <s v="USD"/>
    <n v="1340733600"/>
    <x v="2288"/>
    <x v="0"/>
    <n v="25"/>
    <x v="0"/>
    <x v="11"/>
    <n v="100"/>
    <n v="40.04"/>
    <x v="4"/>
    <x v="11"/>
  </r>
  <r>
    <n v="2289"/>
    <x v="2289"/>
    <x v="2287"/>
    <n v="1500"/>
    <n v="1611"/>
    <x v="0"/>
    <x v="0"/>
    <s v="USD"/>
    <n v="1386372120"/>
    <x v="2289"/>
    <x v="0"/>
    <n v="25"/>
    <x v="0"/>
    <x v="11"/>
    <n v="107"/>
    <n v="64.44"/>
    <x v="4"/>
    <x v="11"/>
  </r>
  <r>
    <n v="2290"/>
    <x v="2290"/>
    <x v="2288"/>
    <n v="1500"/>
    <n v="1561"/>
    <x v="0"/>
    <x v="0"/>
    <s v="USD"/>
    <n v="1259686800"/>
    <x v="2290"/>
    <x v="0"/>
    <n v="29"/>
    <x v="0"/>
    <x v="11"/>
    <n v="104"/>
    <n v="53.83"/>
    <x v="4"/>
    <x v="11"/>
  </r>
  <r>
    <n v="2291"/>
    <x v="2291"/>
    <x v="2289"/>
    <n v="2500"/>
    <n v="4320"/>
    <x v="0"/>
    <x v="0"/>
    <s v="USD"/>
    <n v="1335153600"/>
    <x v="2291"/>
    <x v="0"/>
    <n v="43"/>
    <x v="0"/>
    <x v="11"/>
    <n v="173"/>
    <n v="100.47"/>
    <x v="4"/>
    <x v="11"/>
  </r>
  <r>
    <n v="2292"/>
    <x v="2292"/>
    <x v="2290"/>
    <n v="2000"/>
    <n v="2145.0100000000002"/>
    <x v="0"/>
    <x v="0"/>
    <s v="USD"/>
    <n v="1334767476"/>
    <x v="2292"/>
    <x v="0"/>
    <n v="46"/>
    <x v="0"/>
    <x v="11"/>
    <n v="107"/>
    <n v="46.63"/>
    <x v="4"/>
    <x v="11"/>
  </r>
  <r>
    <n v="2293"/>
    <x v="2293"/>
    <x v="2291"/>
    <n v="850"/>
    <n v="920"/>
    <x v="0"/>
    <x v="0"/>
    <s v="USD"/>
    <n v="1348545540"/>
    <x v="2293"/>
    <x v="0"/>
    <n v="27"/>
    <x v="0"/>
    <x v="11"/>
    <n v="108"/>
    <n v="34.07"/>
    <x v="4"/>
    <x v="11"/>
  </r>
  <r>
    <n v="2294"/>
    <x v="2294"/>
    <x v="2292"/>
    <n v="5000"/>
    <n v="7304.04"/>
    <x v="0"/>
    <x v="0"/>
    <s v="USD"/>
    <n v="1358702480"/>
    <x v="2294"/>
    <x v="0"/>
    <n v="112"/>
    <x v="0"/>
    <x v="11"/>
    <n v="146"/>
    <n v="65.209999999999994"/>
    <x v="4"/>
    <x v="11"/>
  </r>
  <r>
    <n v="2295"/>
    <x v="2295"/>
    <x v="2293"/>
    <n v="1200"/>
    <n v="1503"/>
    <x v="0"/>
    <x v="0"/>
    <s v="USD"/>
    <n v="1359240856"/>
    <x v="2295"/>
    <x v="0"/>
    <n v="34"/>
    <x v="0"/>
    <x v="11"/>
    <n v="125"/>
    <n v="44.21"/>
    <x v="4"/>
    <x v="11"/>
  </r>
  <r>
    <n v="2296"/>
    <x v="2296"/>
    <x v="2294"/>
    <n v="7000"/>
    <n v="10435"/>
    <x v="0"/>
    <x v="0"/>
    <s v="USD"/>
    <n v="1330018426"/>
    <x v="2296"/>
    <x v="0"/>
    <n v="145"/>
    <x v="0"/>
    <x v="11"/>
    <n v="149"/>
    <n v="71.97"/>
    <x v="4"/>
    <x v="11"/>
  </r>
  <r>
    <n v="2297"/>
    <x v="2297"/>
    <x v="2295"/>
    <n v="1000"/>
    <n v="1006"/>
    <x v="0"/>
    <x v="0"/>
    <s v="USD"/>
    <n v="1331697540"/>
    <x v="2297"/>
    <x v="0"/>
    <n v="19"/>
    <x v="0"/>
    <x v="11"/>
    <n v="101"/>
    <n v="52.95"/>
    <x v="4"/>
    <x v="11"/>
  </r>
  <r>
    <n v="2298"/>
    <x v="2298"/>
    <x v="2296"/>
    <n v="30000"/>
    <n v="31522"/>
    <x v="0"/>
    <x v="0"/>
    <s v="USD"/>
    <n v="1395861033"/>
    <x v="2298"/>
    <x v="0"/>
    <n v="288"/>
    <x v="0"/>
    <x v="11"/>
    <n v="105"/>
    <n v="109.45"/>
    <x v="4"/>
    <x v="11"/>
  </r>
  <r>
    <n v="2299"/>
    <x v="2299"/>
    <x v="2297"/>
    <n v="300"/>
    <n v="1050.5"/>
    <x v="0"/>
    <x v="0"/>
    <s v="USD"/>
    <n v="1296953209"/>
    <x v="2299"/>
    <x v="0"/>
    <n v="14"/>
    <x v="0"/>
    <x v="11"/>
    <n v="350"/>
    <n v="75.040000000000006"/>
    <x v="4"/>
    <x v="11"/>
  </r>
  <r>
    <n v="2300"/>
    <x v="2300"/>
    <x v="2298"/>
    <n v="800"/>
    <n v="810"/>
    <x v="0"/>
    <x v="0"/>
    <s v="USD"/>
    <n v="1340904416"/>
    <x v="2300"/>
    <x v="0"/>
    <n v="7"/>
    <x v="0"/>
    <x v="11"/>
    <n v="101"/>
    <n v="115.71"/>
    <x v="4"/>
    <x v="11"/>
  </r>
  <r>
    <n v="2301"/>
    <x v="2301"/>
    <x v="2299"/>
    <n v="5000"/>
    <n v="6680.22"/>
    <x v="0"/>
    <x v="0"/>
    <s v="USD"/>
    <n v="1371785496"/>
    <x v="2301"/>
    <x v="1"/>
    <n v="211"/>
    <x v="0"/>
    <x v="14"/>
    <n v="134"/>
    <n v="31.66"/>
    <x v="4"/>
    <x v="14"/>
  </r>
  <r>
    <n v="2302"/>
    <x v="2302"/>
    <x v="2300"/>
    <n v="2300"/>
    <n v="3925"/>
    <x v="0"/>
    <x v="0"/>
    <s v="USD"/>
    <n v="1388473200"/>
    <x v="2302"/>
    <x v="1"/>
    <n v="85"/>
    <x v="0"/>
    <x v="14"/>
    <n v="171"/>
    <n v="46.18"/>
    <x v="4"/>
    <x v="14"/>
  </r>
  <r>
    <n v="2303"/>
    <x v="2303"/>
    <x v="2301"/>
    <n v="6450"/>
    <n v="7053.61"/>
    <x v="0"/>
    <x v="0"/>
    <s v="USD"/>
    <n v="1323747596"/>
    <x v="2303"/>
    <x v="1"/>
    <n v="103"/>
    <x v="0"/>
    <x v="14"/>
    <n v="109"/>
    <n v="68.48"/>
    <x v="4"/>
    <x v="14"/>
  </r>
  <r>
    <n v="2304"/>
    <x v="2304"/>
    <x v="2302"/>
    <n v="6000"/>
    <n v="6042.02"/>
    <x v="0"/>
    <x v="0"/>
    <s v="USD"/>
    <n v="1293857940"/>
    <x v="2304"/>
    <x v="1"/>
    <n v="113"/>
    <x v="0"/>
    <x v="14"/>
    <n v="101"/>
    <n v="53.47"/>
    <x v="4"/>
    <x v="14"/>
  </r>
  <r>
    <n v="2305"/>
    <x v="2305"/>
    <x v="2303"/>
    <n v="18000"/>
    <n v="18221"/>
    <x v="0"/>
    <x v="0"/>
    <s v="USD"/>
    <n v="1407520800"/>
    <x v="2305"/>
    <x v="1"/>
    <n v="167"/>
    <x v="0"/>
    <x v="14"/>
    <n v="101"/>
    <n v="109.11"/>
    <x v="4"/>
    <x v="14"/>
  </r>
  <r>
    <n v="2306"/>
    <x v="2306"/>
    <x v="2304"/>
    <n v="3500"/>
    <n v="3736.55"/>
    <x v="0"/>
    <x v="0"/>
    <s v="USD"/>
    <n v="1331352129"/>
    <x v="2306"/>
    <x v="1"/>
    <n v="73"/>
    <x v="0"/>
    <x v="14"/>
    <n v="107"/>
    <n v="51.19"/>
    <x v="4"/>
    <x v="14"/>
  </r>
  <r>
    <n v="2307"/>
    <x v="2307"/>
    <x v="2305"/>
    <n v="1964.47"/>
    <n v="2095.2600000000002"/>
    <x v="0"/>
    <x v="0"/>
    <s v="USD"/>
    <n v="1336245328"/>
    <x v="2307"/>
    <x v="1"/>
    <n v="75"/>
    <x v="0"/>
    <x v="14"/>
    <n v="107"/>
    <n v="27.94"/>
    <x v="4"/>
    <x v="14"/>
  </r>
  <r>
    <n v="2308"/>
    <x v="2308"/>
    <x v="2306"/>
    <n v="50000"/>
    <n v="50653.11"/>
    <x v="0"/>
    <x v="0"/>
    <s v="USD"/>
    <n v="1409274000"/>
    <x v="2308"/>
    <x v="1"/>
    <n v="614"/>
    <x v="0"/>
    <x v="14"/>
    <n v="101"/>
    <n v="82.5"/>
    <x v="4"/>
    <x v="14"/>
  </r>
  <r>
    <n v="2309"/>
    <x v="2309"/>
    <x v="2307"/>
    <n v="6000"/>
    <n v="6400.47"/>
    <x v="0"/>
    <x v="0"/>
    <s v="USD"/>
    <n v="1362872537"/>
    <x v="2309"/>
    <x v="1"/>
    <n v="107"/>
    <x v="0"/>
    <x v="14"/>
    <n v="107"/>
    <n v="59.82"/>
    <x v="4"/>
    <x v="14"/>
  </r>
  <r>
    <n v="2310"/>
    <x v="2310"/>
    <x v="2308"/>
    <n v="18500"/>
    <n v="79335.360000000001"/>
    <x v="0"/>
    <x v="0"/>
    <s v="USD"/>
    <n v="1363889015"/>
    <x v="2310"/>
    <x v="1"/>
    <n v="1224"/>
    <x v="0"/>
    <x v="14"/>
    <n v="429"/>
    <n v="64.819999999999993"/>
    <x v="4"/>
    <x v="14"/>
  </r>
  <r>
    <n v="2311"/>
    <x v="2311"/>
    <x v="2309"/>
    <n v="9000"/>
    <n v="9370"/>
    <x v="0"/>
    <x v="0"/>
    <s v="USD"/>
    <n v="1399421189"/>
    <x v="2311"/>
    <x v="1"/>
    <n v="104"/>
    <x v="0"/>
    <x v="14"/>
    <n v="104"/>
    <n v="90.1"/>
    <x v="4"/>
    <x v="14"/>
  </r>
  <r>
    <n v="2312"/>
    <x v="2312"/>
    <x v="2310"/>
    <n v="3000"/>
    <n v="3236"/>
    <x v="0"/>
    <x v="0"/>
    <s v="USD"/>
    <n v="1397862000"/>
    <x v="2312"/>
    <x v="1"/>
    <n v="79"/>
    <x v="0"/>
    <x v="14"/>
    <n v="108"/>
    <n v="40.96"/>
    <x v="4"/>
    <x v="14"/>
  </r>
  <r>
    <n v="2313"/>
    <x v="2313"/>
    <x v="2311"/>
    <n v="5000"/>
    <n v="8792.02"/>
    <x v="0"/>
    <x v="0"/>
    <s v="USD"/>
    <n v="1336086026"/>
    <x v="2313"/>
    <x v="1"/>
    <n v="157"/>
    <x v="0"/>
    <x v="14"/>
    <n v="176"/>
    <n v="56"/>
    <x v="4"/>
    <x v="14"/>
  </r>
  <r>
    <n v="2314"/>
    <x v="2314"/>
    <x v="2312"/>
    <n v="1200"/>
    <n v="1883.64"/>
    <x v="0"/>
    <x v="0"/>
    <s v="USD"/>
    <n v="1339074857"/>
    <x v="2314"/>
    <x v="1"/>
    <n v="50"/>
    <x v="0"/>
    <x v="14"/>
    <n v="157"/>
    <n v="37.67"/>
    <x v="4"/>
    <x v="14"/>
  </r>
  <r>
    <n v="2315"/>
    <x v="2315"/>
    <x v="2313"/>
    <n v="2500"/>
    <n v="2565"/>
    <x v="0"/>
    <x v="0"/>
    <s v="USD"/>
    <n v="1336238743"/>
    <x v="2315"/>
    <x v="1"/>
    <n v="64"/>
    <x v="0"/>
    <x v="14"/>
    <n v="103"/>
    <n v="40.08"/>
    <x v="4"/>
    <x v="14"/>
  </r>
  <r>
    <n v="2316"/>
    <x v="2316"/>
    <x v="2314"/>
    <n v="15000"/>
    <n v="15606.4"/>
    <x v="0"/>
    <x v="0"/>
    <s v="USD"/>
    <n v="1260383040"/>
    <x v="2316"/>
    <x v="1"/>
    <n v="200"/>
    <x v="0"/>
    <x v="14"/>
    <n v="104"/>
    <n v="78.03"/>
    <x v="4"/>
    <x v="14"/>
  </r>
  <r>
    <n v="2317"/>
    <x v="2317"/>
    <x v="2315"/>
    <n v="400"/>
    <n v="416"/>
    <x v="0"/>
    <x v="0"/>
    <s v="USD"/>
    <n v="1266210000"/>
    <x v="2317"/>
    <x v="1"/>
    <n v="22"/>
    <x v="0"/>
    <x v="14"/>
    <n v="104"/>
    <n v="18.91"/>
    <x v="4"/>
    <x v="14"/>
  </r>
  <r>
    <n v="2318"/>
    <x v="2318"/>
    <x v="2316"/>
    <n v="5000"/>
    <n v="6053"/>
    <x v="0"/>
    <x v="0"/>
    <s v="USD"/>
    <n v="1253937540"/>
    <x v="2318"/>
    <x v="1"/>
    <n v="163"/>
    <x v="0"/>
    <x v="14"/>
    <n v="121"/>
    <n v="37.130000000000003"/>
    <x v="4"/>
    <x v="14"/>
  </r>
  <r>
    <n v="2319"/>
    <x v="2319"/>
    <x v="2317"/>
    <n v="3000"/>
    <n v="3231"/>
    <x v="0"/>
    <x v="0"/>
    <s v="USD"/>
    <n v="1387072685"/>
    <x v="2319"/>
    <x v="1"/>
    <n v="77"/>
    <x v="0"/>
    <x v="14"/>
    <n v="108"/>
    <n v="41.96"/>
    <x v="4"/>
    <x v="14"/>
  </r>
  <r>
    <n v="2320"/>
    <x v="2320"/>
    <x v="2318"/>
    <n v="5000"/>
    <n v="5433"/>
    <x v="0"/>
    <x v="0"/>
    <s v="USD"/>
    <n v="1396463800"/>
    <x v="2320"/>
    <x v="1"/>
    <n v="89"/>
    <x v="0"/>
    <x v="14"/>
    <n v="109"/>
    <n v="61.04"/>
    <x v="4"/>
    <x v="14"/>
  </r>
  <r>
    <n v="2321"/>
    <x v="2321"/>
    <x v="2319"/>
    <n v="10557"/>
    <n v="4130"/>
    <x v="3"/>
    <x v="15"/>
    <s v="EUR"/>
    <n v="1491282901"/>
    <x v="2321"/>
    <x v="0"/>
    <n v="64"/>
    <x v="1"/>
    <x v="33"/>
    <n v="39"/>
    <n v="64.53"/>
    <x v="7"/>
    <x v="33"/>
  </r>
  <r>
    <n v="2322"/>
    <x v="2322"/>
    <x v="2320"/>
    <n v="2700"/>
    <n v="85"/>
    <x v="3"/>
    <x v="0"/>
    <s v="USD"/>
    <n v="1491769769"/>
    <x v="2322"/>
    <x v="0"/>
    <n v="4"/>
    <x v="1"/>
    <x v="33"/>
    <n v="3"/>
    <n v="21.25"/>
    <x v="7"/>
    <x v="33"/>
  </r>
  <r>
    <n v="2323"/>
    <x v="2323"/>
    <x v="2321"/>
    <n v="250"/>
    <n v="120"/>
    <x v="3"/>
    <x v="0"/>
    <s v="USD"/>
    <n v="1490033247"/>
    <x v="2323"/>
    <x v="0"/>
    <n v="4"/>
    <x v="1"/>
    <x v="33"/>
    <n v="48"/>
    <n v="30"/>
    <x v="7"/>
    <x v="33"/>
  </r>
  <r>
    <n v="2324"/>
    <x v="2324"/>
    <x v="2322"/>
    <n v="7500"/>
    <n v="1555"/>
    <x v="3"/>
    <x v="1"/>
    <s v="GBP"/>
    <n v="1490559285"/>
    <x v="2324"/>
    <x v="0"/>
    <n v="61"/>
    <x v="1"/>
    <x v="33"/>
    <n v="21"/>
    <n v="25.49"/>
    <x v="7"/>
    <x v="33"/>
  </r>
  <r>
    <n v="2325"/>
    <x v="2325"/>
    <x v="2323"/>
    <n v="1000"/>
    <n v="80"/>
    <x v="3"/>
    <x v="0"/>
    <s v="USD"/>
    <n v="1490830331"/>
    <x v="2325"/>
    <x v="0"/>
    <n v="7"/>
    <x v="1"/>
    <x v="33"/>
    <n v="8"/>
    <n v="11.43"/>
    <x v="7"/>
    <x v="33"/>
  </r>
  <r>
    <n v="2326"/>
    <x v="2326"/>
    <x v="2324"/>
    <n v="15000"/>
    <n v="108"/>
    <x v="3"/>
    <x v="0"/>
    <s v="USD"/>
    <n v="1493571600"/>
    <x v="2326"/>
    <x v="0"/>
    <n v="1"/>
    <x v="1"/>
    <x v="33"/>
    <n v="1"/>
    <n v="108"/>
    <x v="7"/>
    <x v="33"/>
  </r>
  <r>
    <n v="2327"/>
    <x v="2327"/>
    <x v="2325"/>
    <n v="35000"/>
    <n v="184133.01"/>
    <x v="0"/>
    <x v="0"/>
    <s v="USD"/>
    <n v="1409090440"/>
    <x v="2327"/>
    <x v="1"/>
    <n v="3355"/>
    <x v="0"/>
    <x v="33"/>
    <n v="526"/>
    <n v="54.88"/>
    <x v="7"/>
    <x v="33"/>
  </r>
  <r>
    <n v="2328"/>
    <x v="2328"/>
    <x v="2326"/>
    <n v="10000"/>
    <n v="25445"/>
    <x v="0"/>
    <x v="0"/>
    <s v="USD"/>
    <n v="1434307537"/>
    <x v="2328"/>
    <x v="1"/>
    <n v="537"/>
    <x v="0"/>
    <x v="33"/>
    <n v="254"/>
    <n v="47.38"/>
    <x v="7"/>
    <x v="33"/>
  </r>
  <r>
    <n v="2329"/>
    <x v="2329"/>
    <x v="2327"/>
    <n v="25000"/>
    <n v="26480"/>
    <x v="0"/>
    <x v="0"/>
    <s v="USD"/>
    <n v="1405609146"/>
    <x v="2329"/>
    <x v="1"/>
    <n v="125"/>
    <x v="0"/>
    <x v="33"/>
    <n v="106"/>
    <n v="211.84"/>
    <x v="7"/>
    <x v="33"/>
  </r>
  <r>
    <n v="2330"/>
    <x v="2330"/>
    <x v="2328"/>
    <n v="35000"/>
    <n v="35848"/>
    <x v="0"/>
    <x v="0"/>
    <s v="USD"/>
    <n v="1451001600"/>
    <x v="2330"/>
    <x v="1"/>
    <n v="163"/>
    <x v="0"/>
    <x v="33"/>
    <n v="102"/>
    <n v="219.93"/>
    <x v="7"/>
    <x v="33"/>
  </r>
  <r>
    <n v="2331"/>
    <x v="2331"/>
    <x v="2329"/>
    <n v="8000"/>
    <n v="11545.1"/>
    <x v="0"/>
    <x v="0"/>
    <s v="USD"/>
    <n v="1408320490"/>
    <x v="2331"/>
    <x v="1"/>
    <n v="283"/>
    <x v="0"/>
    <x v="33"/>
    <n v="144"/>
    <n v="40.799999999999997"/>
    <x v="7"/>
    <x v="33"/>
  </r>
  <r>
    <n v="2332"/>
    <x v="2332"/>
    <x v="2330"/>
    <n v="25000"/>
    <n v="26577"/>
    <x v="0"/>
    <x v="0"/>
    <s v="USD"/>
    <n v="1423235071"/>
    <x v="2332"/>
    <x v="1"/>
    <n v="352"/>
    <x v="0"/>
    <x v="33"/>
    <n v="106"/>
    <n v="75.5"/>
    <x v="7"/>
    <x v="33"/>
  </r>
  <r>
    <n v="2333"/>
    <x v="2333"/>
    <x v="2331"/>
    <n v="600"/>
    <n v="1273"/>
    <x v="0"/>
    <x v="0"/>
    <s v="USD"/>
    <n v="1401385800"/>
    <x v="2333"/>
    <x v="1"/>
    <n v="94"/>
    <x v="0"/>
    <x v="33"/>
    <n v="212"/>
    <n v="13.54"/>
    <x v="7"/>
    <x v="33"/>
  </r>
  <r>
    <n v="2334"/>
    <x v="2334"/>
    <x v="2332"/>
    <n v="4000"/>
    <n v="4078"/>
    <x v="0"/>
    <x v="0"/>
    <s v="USD"/>
    <n v="1415208840"/>
    <x v="2334"/>
    <x v="1"/>
    <n v="67"/>
    <x v="0"/>
    <x v="33"/>
    <n v="102"/>
    <n v="60.87"/>
    <x v="7"/>
    <x v="33"/>
  </r>
  <r>
    <n v="2335"/>
    <x v="2335"/>
    <x v="2333"/>
    <n v="25000"/>
    <n v="25568"/>
    <x v="0"/>
    <x v="0"/>
    <s v="USD"/>
    <n v="1402494243"/>
    <x v="2335"/>
    <x v="1"/>
    <n v="221"/>
    <x v="0"/>
    <x v="33"/>
    <n v="102"/>
    <n v="115.69"/>
    <x v="7"/>
    <x v="33"/>
  </r>
  <r>
    <n v="2336"/>
    <x v="2336"/>
    <x v="2334"/>
    <n v="20000"/>
    <n v="104146.51"/>
    <x v="0"/>
    <x v="0"/>
    <s v="USD"/>
    <n v="1394316695"/>
    <x v="2336"/>
    <x v="1"/>
    <n v="2165"/>
    <x v="0"/>
    <x v="33"/>
    <n v="521"/>
    <n v="48.1"/>
    <x v="7"/>
    <x v="33"/>
  </r>
  <r>
    <n v="2337"/>
    <x v="2337"/>
    <x v="2335"/>
    <n v="12000"/>
    <n v="13279"/>
    <x v="0"/>
    <x v="0"/>
    <s v="USD"/>
    <n v="1403796143"/>
    <x v="2337"/>
    <x v="1"/>
    <n v="179"/>
    <x v="0"/>
    <x v="33"/>
    <n v="111"/>
    <n v="74.180000000000007"/>
    <x v="7"/>
    <x v="33"/>
  </r>
  <r>
    <n v="2338"/>
    <x v="2338"/>
    <x v="2336"/>
    <n v="15000"/>
    <n v="15171.5"/>
    <x v="0"/>
    <x v="0"/>
    <s v="USD"/>
    <n v="1404077484"/>
    <x v="2338"/>
    <x v="1"/>
    <n v="123"/>
    <x v="0"/>
    <x v="33"/>
    <n v="101"/>
    <n v="123.35"/>
    <x v="7"/>
    <x v="33"/>
  </r>
  <r>
    <n v="2339"/>
    <x v="2339"/>
    <x v="2337"/>
    <n v="25000"/>
    <n v="73552"/>
    <x v="0"/>
    <x v="0"/>
    <s v="USD"/>
    <n v="1482134340"/>
    <x v="2339"/>
    <x v="1"/>
    <n v="1104"/>
    <x v="0"/>
    <x v="33"/>
    <n v="294"/>
    <n v="66.62"/>
    <x v="7"/>
    <x v="33"/>
  </r>
  <r>
    <n v="2340"/>
    <x v="2340"/>
    <x v="2338"/>
    <n v="40000"/>
    <n v="42311"/>
    <x v="0"/>
    <x v="0"/>
    <s v="USD"/>
    <n v="1477841138"/>
    <x v="2340"/>
    <x v="1"/>
    <n v="403"/>
    <x v="0"/>
    <x v="33"/>
    <n v="106"/>
    <n v="104.99"/>
    <x v="7"/>
    <x v="33"/>
  </r>
  <r>
    <n v="2341"/>
    <x v="2341"/>
    <x v="2339"/>
    <n v="5000"/>
    <n v="0"/>
    <x v="1"/>
    <x v="0"/>
    <s v="USD"/>
    <n v="1436729504"/>
    <x v="2341"/>
    <x v="0"/>
    <n v="0"/>
    <x v="1"/>
    <x v="7"/>
    <n v="0"/>
    <e v="#DIV/0!"/>
    <x v="2"/>
    <x v="7"/>
  </r>
  <r>
    <n v="2342"/>
    <x v="2342"/>
    <x v="2340"/>
    <n v="5500"/>
    <n v="0"/>
    <x v="1"/>
    <x v="0"/>
    <s v="USD"/>
    <n v="1412571600"/>
    <x v="2342"/>
    <x v="0"/>
    <n v="0"/>
    <x v="1"/>
    <x v="7"/>
    <n v="0"/>
    <e v="#DIV/0!"/>
    <x v="2"/>
    <x v="7"/>
  </r>
  <r>
    <n v="2343"/>
    <x v="2343"/>
    <x v="2341"/>
    <n v="10000"/>
    <n v="300"/>
    <x v="1"/>
    <x v="0"/>
    <s v="USD"/>
    <n v="1452282420"/>
    <x v="2343"/>
    <x v="0"/>
    <n v="1"/>
    <x v="1"/>
    <x v="7"/>
    <n v="3"/>
    <n v="300"/>
    <x v="2"/>
    <x v="7"/>
  </r>
  <r>
    <n v="2344"/>
    <x v="2344"/>
    <x v="2342"/>
    <n v="1000"/>
    <n v="1"/>
    <x v="1"/>
    <x v="5"/>
    <s v="CAD"/>
    <n v="1466789269"/>
    <x v="2344"/>
    <x v="0"/>
    <n v="1"/>
    <x v="1"/>
    <x v="7"/>
    <n v="0"/>
    <n v="1"/>
    <x v="2"/>
    <x v="7"/>
  </r>
  <r>
    <n v="2345"/>
    <x v="2345"/>
    <x v="2343"/>
    <n v="3000"/>
    <n v="0"/>
    <x v="1"/>
    <x v="0"/>
    <s v="USD"/>
    <n v="1427845140"/>
    <x v="2345"/>
    <x v="0"/>
    <n v="0"/>
    <x v="1"/>
    <x v="7"/>
    <n v="0"/>
    <e v="#DIV/0!"/>
    <x v="2"/>
    <x v="7"/>
  </r>
  <r>
    <n v="2346"/>
    <x v="2346"/>
    <x v="2344"/>
    <n v="60000"/>
    <n v="39"/>
    <x v="1"/>
    <x v="0"/>
    <s v="USD"/>
    <n v="1476731431"/>
    <x v="2346"/>
    <x v="0"/>
    <n v="3"/>
    <x v="1"/>
    <x v="7"/>
    <n v="0"/>
    <n v="13"/>
    <x v="2"/>
    <x v="7"/>
  </r>
  <r>
    <n v="2347"/>
    <x v="2347"/>
    <x v="2345"/>
    <n v="1000"/>
    <n v="15"/>
    <x v="1"/>
    <x v="0"/>
    <s v="USD"/>
    <n v="1472135676"/>
    <x v="2347"/>
    <x v="0"/>
    <n v="1"/>
    <x v="1"/>
    <x v="7"/>
    <n v="2"/>
    <n v="15"/>
    <x v="2"/>
    <x v="7"/>
  </r>
  <r>
    <n v="2348"/>
    <x v="2348"/>
    <x v="2346"/>
    <n v="70000"/>
    <n v="270"/>
    <x v="1"/>
    <x v="0"/>
    <s v="USD"/>
    <n v="1456006938"/>
    <x v="2348"/>
    <x v="0"/>
    <n v="5"/>
    <x v="1"/>
    <x v="7"/>
    <n v="0"/>
    <n v="54"/>
    <x v="2"/>
    <x v="7"/>
  </r>
  <r>
    <n v="2349"/>
    <x v="2349"/>
    <x v="2347"/>
    <n v="474900"/>
    <n v="0"/>
    <x v="1"/>
    <x v="11"/>
    <s v="SEK"/>
    <n v="1439318228"/>
    <x v="2349"/>
    <x v="0"/>
    <n v="0"/>
    <x v="1"/>
    <x v="7"/>
    <n v="0"/>
    <e v="#DIV/0!"/>
    <x v="2"/>
    <x v="7"/>
  </r>
  <r>
    <n v="2350"/>
    <x v="2350"/>
    <x v="2348"/>
    <n v="50000"/>
    <n v="0"/>
    <x v="1"/>
    <x v="17"/>
    <s v="EUR"/>
    <n v="1483474370"/>
    <x v="2350"/>
    <x v="0"/>
    <n v="0"/>
    <x v="1"/>
    <x v="7"/>
    <n v="0"/>
    <e v="#DIV/0!"/>
    <x v="2"/>
    <x v="7"/>
  </r>
  <r>
    <n v="2351"/>
    <x v="2351"/>
    <x v="2349"/>
    <n v="18900"/>
    <n v="108"/>
    <x v="1"/>
    <x v="4"/>
    <s v="NZD"/>
    <n v="1430360739"/>
    <x v="2351"/>
    <x v="0"/>
    <n v="7"/>
    <x v="1"/>
    <x v="7"/>
    <n v="1"/>
    <n v="15.43"/>
    <x v="2"/>
    <x v="7"/>
  </r>
  <r>
    <n v="2352"/>
    <x v="2352"/>
    <x v="2350"/>
    <n v="2000"/>
    <n v="0"/>
    <x v="1"/>
    <x v="0"/>
    <s v="USD"/>
    <n v="1433603552"/>
    <x v="2352"/>
    <x v="0"/>
    <n v="0"/>
    <x v="1"/>
    <x v="7"/>
    <n v="0"/>
    <e v="#DIV/0!"/>
    <x v="2"/>
    <x v="7"/>
  </r>
  <r>
    <n v="2353"/>
    <x v="2353"/>
    <x v="2351"/>
    <n v="1000"/>
    <n v="0"/>
    <x v="1"/>
    <x v="0"/>
    <s v="USD"/>
    <n v="1429632822"/>
    <x v="2353"/>
    <x v="0"/>
    <n v="0"/>
    <x v="1"/>
    <x v="7"/>
    <n v="0"/>
    <e v="#DIV/0!"/>
    <x v="2"/>
    <x v="7"/>
  </r>
  <r>
    <n v="2354"/>
    <x v="2354"/>
    <x v="2352"/>
    <n v="35000"/>
    <n v="25"/>
    <x v="1"/>
    <x v="0"/>
    <s v="USD"/>
    <n v="1420910460"/>
    <x v="2354"/>
    <x v="0"/>
    <n v="1"/>
    <x v="1"/>
    <x v="7"/>
    <n v="0"/>
    <n v="25"/>
    <x v="2"/>
    <x v="7"/>
  </r>
  <r>
    <n v="2355"/>
    <x v="2355"/>
    <x v="2353"/>
    <n v="8000"/>
    <n v="55"/>
    <x v="1"/>
    <x v="2"/>
    <s v="AUD"/>
    <n v="1430604136"/>
    <x v="2355"/>
    <x v="0"/>
    <n v="2"/>
    <x v="1"/>
    <x v="7"/>
    <n v="1"/>
    <n v="27.5"/>
    <x v="2"/>
    <x v="7"/>
  </r>
  <r>
    <n v="2356"/>
    <x v="2356"/>
    <x v="2354"/>
    <n v="10000"/>
    <n v="0"/>
    <x v="1"/>
    <x v="9"/>
    <s v="EUR"/>
    <n v="1433530104"/>
    <x v="2356"/>
    <x v="0"/>
    <n v="0"/>
    <x v="1"/>
    <x v="7"/>
    <n v="0"/>
    <e v="#DIV/0!"/>
    <x v="2"/>
    <x v="7"/>
  </r>
  <r>
    <n v="2357"/>
    <x v="2357"/>
    <x v="2355"/>
    <n v="27000"/>
    <n v="0"/>
    <x v="1"/>
    <x v="1"/>
    <s v="GBP"/>
    <n v="1445093578"/>
    <x v="2357"/>
    <x v="0"/>
    <n v="0"/>
    <x v="1"/>
    <x v="7"/>
    <n v="0"/>
    <e v="#DIV/0!"/>
    <x v="2"/>
    <x v="7"/>
  </r>
  <r>
    <n v="2358"/>
    <x v="2358"/>
    <x v="2356"/>
    <n v="1500"/>
    <n v="0"/>
    <x v="1"/>
    <x v="1"/>
    <s v="GBP"/>
    <n v="1422664740"/>
    <x v="2358"/>
    <x v="0"/>
    <n v="0"/>
    <x v="1"/>
    <x v="7"/>
    <n v="0"/>
    <e v="#DIV/0!"/>
    <x v="2"/>
    <x v="7"/>
  </r>
  <r>
    <n v="2359"/>
    <x v="2359"/>
    <x v="2357"/>
    <n v="7500"/>
    <n v="1101"/>
    <x v="1"/>
    <x v="0"/>
    <s v="USD"/>
    <n v="1438616124"/>
    <x v="2359"/>
    <x v="0"/>
    <n v="3"/>
    <x v="1"/>
    <x v="7"/>
    <n v="15"/>
    <n v="367"/>
    <x v="2"/>
    <x v="7"/>
  </r>
  <r>
    <n v="2360"/>
    <x v="2360"/>
    <x v="2358"/>
    <n v="5000"/>
    <n v="2"/>
    <x v="1"/>
    <x v="5"/>
    <s v="CAD"/>
    <n v="1454864280"/>
    <x v="2360"/>
    <x v="0"/>
    <n v="1"/>
    <x v="1"/>
    <x v="7"/>
    <n v="0"/>
    <n v="2"/>
    <x v="2"/>
    <x v="7"/>
  </r>
  <r>
    <n v="2361"/>
    <x v="2361"/>
    <x v="2359"/>
    <n v="200"/>
    <n v="0"/>
    <x v="1"/>
    <x v="5"/>
    <s v="CAD"/>
    <n v="1462053600"/>
    <x v="2361"/>
    <x v="0"/>
    <n v="0"/>
    <x v="1"/>
    <x v="7"/>
    <n v="0"/>
    <e v="#DIV/0!"/>
    <x v="2"/>
    <x v="7"/>
  </r>
  <r>
    <n v="2362"/>
    <x v="2362"/>
    <x v="2360"/>
    <n v="420"/>
    <n v="120"/>
    <x v="1"/>
    <x v="0"/>
    <s v="USD"/>
    <n v="1418315470"/>
    <x v="2362"/>
    <x v="0"/>
    <n v="2"/>
    <x v="1"/>
    <x v="7"/>
    <n v="29"/>
    <n v="60"/>
    <x v="2"/>
    <x v="7"/>
  </r>
  <r>
    <n v="2363"/>
    <x v="2363"/>
    <x v="2361"/>
    <n v="175000"/>
    <n v="0"/>
    <x v="1"/>
    <x v="0"/>
    <s v="USD"/>
    <n v="1451348200"/>
    <x v="2363"/>
    <x v="0"/>
    <n v="0"/>
    <x v="1"/>
    <x v="7"/>
    <n v="0"/>
    <e v="#DIV/0!"/>
    <x v="2"/>
    <x v="7"/>
  </r>
  <r>
    <n v="2364"/>
    <x v="2364"/>
    <x v="2362"/>
    <n v="128"/>
    <n v="0"/>
    <x v="1"/>
    <x v="0"/>
    <s v="USD"/>
    <n v="1445898356"/>
    <x v="2364"/>
    <x v="0"/>
    <n v="0"/>
    <x v="1"/>
    <x v="7"/>
    <n v="0"/>
    <e v="#DIV/0!"/>
    <x v="2"/>
    <x v="7"/>
  </r>
  <r>
    <n v="2365"/>
    <x v="2365"/>
    <x v="2363"/>
    <n v="1000"/>
    <n v="0"/>
    <x v="1"/>
    <x v="13"/>
    <s v="EUR"/>
    <n v="1453071600"/>
    <x v="2365"/>
    <x v="0"/>
    <n v="0"/>
    <x v="1"/>
    <x v="7"/>
    <n v="0"/>
    <e v="#DIV/0!"/>
    <x v="2"/>
    <x v="7"/>
  </r>
  <r>
    <n v="2366"/>
    <x v="2366"/>
    <x v="2364"/>
    <n v="25000"/>
    <n v="2630"/>
    <x v="1"/>
    <x v="1"/>
    <s v="GBP"/>
    <n v="1445431533"/>
    <x v="2366"/>
    <x v="0"/>
    <n v="27"/>
    <x v="1"/>
    <x v="7"/>
    <n v="11"/>
    <n v="97.41"/>
    <x v="2"/>
    <x v="7"/>
  </r>
  <r>
    <n v="2367"/>
    <x v="2367"/>
    <x v="2365"/>
    <n v="50000"/>
    <n v="670"/>
    <x v="1"/>
    <x v="0"/>
    <s v="USD"/>
    <n v="1461622616"/>
    <x v="2367"/>
    <x v="0"/>
    <n v="14"/>
    <x v="1"/>
    <x v="7"/>
    <n v="1"/>
    <n v="47.86"/>
    <x v="2"/>
    <x v="7"/>
  </r>
  <r>
    <n v="2368"/>
    <x v="2368"/>
    <x v="2366"/>
    <n v="40000"/>
    <n v="100"/>
    <x v="1"/>
    <x v="0"/>
    <s v="USD"/>
    <n v="1429028365"/>
    <x v="2368"/>
    <x v="0"/>
    <n v="2"/>
    <x v="1"/>
    <x v="7"/>
    <n v="0"/>
    <n v="50"/>
    <x v="2"/>
    <x v="7"/>
  </r>
  <r>
    <n v="2369"/>
    <x v="2369"/>
    <x v="2367"/>
    <n v="25000"/>
    <n v="0"/>
    <x v="1"/>
    <x v="0"/>
    <s v="USD"/>
    <n v="1455132611"/>
    <x v="2369"/>
    <x v="0"/>
    <n v="0"/>
    <x v="1"/>
    <x v="7"/>
    <n v="0"/>
    <e v="#DIV/0!"/>
    <x v="2"/>
    <x v="7"/>
  </r>
  <r>
    <n v="2370"/>
    <x v="2370"/>
    <x v="2368"/>
    <n v="25000"/>
    <n v="82"/>
    <x v="1"/>
    <x v="0"/>
    <s v="USD"/>
    <n v="1418877141"/>
    <x v="2370"/>
    <x v="0"/>
    <n v="4"/>
    <x v="1"/>
    <x v="7"/>
    <n v="0"/>
    <n v="20.5"/>
    <x v="2"/>
    <x v="7"/>
  </r>
  <r>
    <n v="2371"/>
    <x v="2371"/>
    <x v="2369"/>
    <n v="2000"/>
    <n v="0"/>
    <x v="1"/>
    <x v="0"/>
    <s v="USD"/>
    <n v="1435257596"/>
    <x v="2371"/>
    <x v="0"/>
    <n v="0"/>
    <x v="1"/>
    <x v="7"/>
    <n v="0"/>
    <e v="#DIV/0!"/>
    <x v="2"/>
    <x v="7"/>
  </r>
  <r>
    <n v="2372"/>
    <x v="2372"/>
    <x v="2370"/>
    <n v="5500"/>
    <n v="180"/>
    <x v="1"/>
    <x v="2"/>
    <s v="AUD"/>
    <n v="1429839571"/>
    <x v="2372"/>
    <x v="0"/>
    <n v="6"/>
    <x v="1"/>
    <x v="7"/>
    <n v="3"/>
    <n v="30"/>
    <x v="2"/>
    <x v="7"/>
  </r>
  <r>
    <n v="2373"/>
    <x v="2373"/>
    <x v="2371"/>
    <n v="850000"/>
    <n v="50"/>
    <x v="1"/>
    <x v="11"/>
    <s v="SEK"/>
    <n v="1440863624"/>
    <x v="2373"/>
    <x v="0"/>
    <n v="1"/>
    <x v="1"/>
    <x v="7"/>
    <n v="0"/>
    <n v="50"/>
    <x v="2"/>
    <x v="7"/>
  </r>
  <r>
    <n v="2374"/>
    <x v="2374"/>
    <x v="2372"/>
    <n v="22000"/>
    <n v="10"/>
    <x v="1"/>
    <x v="0"/>
    <s v="USD"/>
    <n v="1423772060"/>
    <x v="2374"/>
    <x v="0"/>
    <n v="1"/>
    <x v="1"/>
    <x v="7"/>
    <n v="0"/>
    <n v="10"/>
    <x v="2"/>
    <x v="7"/>
  </r>
  <r>
    <n v="2375"/>
    <x v="2375"/>
    <x v="2373"/>
    <n v="10000"/>
    <n v="0"/>
    <x v="1"/>
    <x v="0"/>
    <s v="USD"/>
    <n v="1473451437"/>
    <x v="2375"/>
    <x v="0"/>
    <n v="0"/>
    <x v="1"/>
    <x v="7"/>
    <n v="0"/>
    <e v="#DIV/0!"/>
    <x v="2"/>
    <x v="7"/>
  </r>
  <r>
    <n v="2376"/>
    <x v="2376"/>
    <x v="2374"/>
    <n v="3000"/>
    <n v="326.33"/>
    <x v="1"/>
    <x v="0"/>
    <s v="USD"/>
    <n v="1449785566"/>
    <x v="2376"/>
    <x v="0"/>
    <n v="4"/>
    <x v="1"/>
    <x v="7"/>
    <n v="11"/>
    <n v="81.58"/>
    <x v="2"/>
    <x v="7"/>
  </r>
  <r>
    <n v="2377"/>
    <x v="2377"/>
    <x v="2375"/>
    <n v="2500"/>
    <n v="0"/>
    <x v="1"/>
    <x v="5"/>
    <s v="CAD"/>
    <n v="1480110783"/>
    <x v="2377"/>
    <x v="0"/>
    <n v="0"/>
    <x v="1"/>
    <x v="7"/>
    <n v="0"/>
    <e v="#DIV/0!"/>
    <x v="2"/>
    <x v="7"/>
  </r>
  <r>
    <n v="2378"/>
    <x v="2378"/>
    <x v="2376"/>
    <n v="110000"/>
    <n v="0"/>
    <x v="1"/>
    <x v="0"/>
    <s v="USD"/>
    <n v="1440548330"/>
    <x v="2378"/>
    <x v="0"/>
    <n v="0"/>
    <x v="1"/>
    <x v="7"/>
    <n v="0"/>
    <e v="#DIV/0!"/>
    <x v="2"/>
    <x v="7"/>
  </r>
  <r>
    <n v="2379"/>
    <x v="2379"/>
    <x v="2377"/>
    <n v="30000"/>
    <n v="0"/>
    <x v="1"/>
    <x v="0"/>
    <s v="USD"/>
    <n v="1444004616"/>
    <x v="2379"/>
    <x v="0"/>
    <n v="0"/>
    <x v="1"/>
    <x v="7"/>
    <n v="0"/>
    <e v="#DIV/0!"/>
    <x v="2"/>
    <x v="7"/>
  </r>
  <r>
    <n v="2380"/>
    <x v="2380"/>
    <x v="2378"/>
    <n v="15000"/>
    <n v="55"/>
    <x v="1"/>
    <x v="0"/>
    <s v="USD"/>
    <n v="1443726142"/>
    <x v="2380"/>
    <x v="0"/>
    <n v="3"/>
    <x v="1"/>
    <x v="7"/>
    <n v="0"/>
    <n v="18.329999999999998"/>
    <x v="2"/>
    <x v="7"/>
  </r>
  <r>
    <n v="2381"/>
    <x v="2381"/>
    <x v="2379"/>
    <n v="86350"/>
    <n v="1571"/>
    <x v="1"/>
    <x v="0"/>
    <s v="USD"/>
    <n v="1428704848"/>
    <x v="2381"/>
    <x v="0"/>
    <n v="7"/>
    <x v="1"/>
    <x v="7"/>
    <n v="2"/>
    <n v="224.43"/>
    <x v="2"/>
    <x v="7"/>
  </r>
  <r>
    <n v="2382"/>
    <x v="2382"/>
    <x v="2380"/>
    <n v="3000"/>
    <n v="75"/>
    <x v="1"/>
    <x v="0"/>
    <s v="USD"/>
    <n v="1438662603"/>
    <x v="2382"/>
    <x v="0"/>
    <n v="2"/>
    <x v="1"/>
    <x v="7"/>
    <n v="3"/>
    <n v="37.5"/>
    <x v="2"/>
    <x v="7"/>
  </r>
  <r>
    <n v="2383"/>
    <x v="2383"/>
    <x v="2381"/>
    <n v="10000"/>
    <n v="435"/>
    <x v="1"/>
    <x v="4"/>
    <s v="NZD"/>
    <n v="1424568107"/>
    <x v="2383"/>
    <x v="0"/>
    <n v="3"/>
    <x v="1"/>
    <x v="7"/>
    <n v="4"/>
    <n v="145"/>
    <x v="2"/>
    <x v="7"/>
  </r>
  <r>
    <n v="2384"/>
    <x v="2384"/>
    <x v="2382"/>
    <n v="1000"/>
    <n v="8"/>
    <x v="1"/>
    <x v="0"/>
    <s v="USD"/>
    <n v="1415932643"/>
    <x v="2384"/>
    <x v="0"/>
    <n v="8"/>
    <x v="1"/>
    <x v="7"/>
    <n v="1"/>
    <n v="1"/>
    <x v="2"/>
    <x v="7"/>
  </r>
  <r>
    <n v="2385"/>
    <x v="2385"/>
    <x v="2383"/>
    <n v="65000"/>
    <n v="788"/>
    <x v="1"/>
    <x v="0"/>
    <s v="USD"/>
    <n v="1438793432"/>
    <x v="2385"/>
    <x v="0"/>
    <n v="7"/>
    <x v="1"/>
    <x v="7"/>
    <n v="1"/>
    <n v="112.57"/>
    <x v="2"/>
    <x v="7"/>
  </r>
  <r>
    <n v="2386"/>
    <x v="2386"/>
    <x v="2384"/>
    <n v="30000"/>
    <n v="0"/>
    <x v="1"/>
    <x v="5"/>
    <s v="CAD"/>
    <n v="1420920424"/>
    <x v="2386"/>
    <x v="0"/>
    <n v="0"/>
    <x v="1"/>
    <x v="7"/>
    <n v="0"/>
    <e v="#DIV/0!"/>
    <x v="2"/>
    <x v="7"/>
  </r>
  <r>
    <n v="2387"/>
    <x v="2387"/>
    <x v="2385"/>
    <n v="150000"/>
    <n v="1026"/>
    <x v="1"/>
    <x v="0"/>
    <s v="USD"/>
    <n v="1469199740"/>
    <x v="2387"/>
    <x v="0"/>
    <n v="3"/>
    <x v="1"/>
    <x v="7"/>
    <n v="1"/>
    <n v="342"/>
    <x v="2"/>
    <x v="7"/>
  </r>
  <r>
    <n v="2388"/>
    <x v="2388"/>
    <x v="2386"/>
    <n v="37000"/>
    <n v="463"/>
    <x v="1"/>
    <x v="0"/>
    <s v="USD"/>
    <n v="1421350140"/>
    <x v="2388"/>
    <x v="0"/>
    <n v="8"/>
    <x v="1"/>
    <x v="7"/>
    <n v="1"/>
    <n v="57.88"/>
    <x v="2"/>
    <x v="7"/>
  </r>
  <r>
    <n v="2389"/>
    <x v="2389"/>
    <x v="2387"/>
    <n v="16000"/>
    <n v="30"/>
    <x v="1"/>
    <x v="6"/>
    <s v="EUR"/>
    <n v="1437861540"/>
    <x v="2389"/>
    <x v="0"/>
    <n v="1"/>
    <x v="1"/>
    <x v="7"/>
    <n v="0"/>
    <n v="30"/>
    <x v="2"/>
    <x v="7"/>
  </r>
  <r>
    <n v="2390"/>
    <x v="2390"/>
    <x v="2388"/>
    <n v="510000"/>
    <n v="0"/>
    <x v="1"/>
    <x v="2"/>
    <s v="AUD"/>
    <n v="1420352264"/>
    <x v="2390"/>
    <x v="0"/>
    <n v="0"/>
    <x v="1"/>
    <x v="7"/>
    <n v="0"/>
    <e v="#DIV/0!"/>
    <x v="2"/>
    <x v="7"/>
  </r>
  <r>
    <n v="2391"/>
    <x v="2391"/>
    <x v="2389"/>
    <n v="20000"/>
    <n v="25"/>
    <x v="1"/>
    <x v="0"/>
    <s v="USD"/>
    <n v="1427825044"/>
    <x v="2391"/>
    <x v="0"/>
    <n v="1"/>
    <x v="1"/>
    <x v="7"/>
    <n v="0"/>
    <n v="25"/>
    <x v="2"/>
    <x v="7"/>
  </r>
  <r>
    <n v="2392"/>
    <x v="2392"/>
    <x v="2390"/>
    <n v="4200"/>
    <n v="0"/>
    <x v="1"/>
    <x v="0"/>
    <s v="USD"/>
    <n v="1446087223"/>
    <x v="2392"/>
    <x v="0"/>
    <n v="0"/>
    <x v="1"/>
    <x v="7"/>
    <n v="0"/>
    <e v="#DIV/0!"/>
    <x v="2"/>
    <x v="7"/>
  </r>
  <r>
    <n v="2393"/>
    <x v="2393"/>
    <x v="2391"/>
    <n v="100000"/>
    <n v="50"/>
    <x v="1"/>
    <x v="0"/>
    <s v="USD"/>
    <n v="1439048017"/>
    <x v="2393"/>
    <x v="0"/>
    <n v="1"/>
    <x v="1"/>
    <x v="7"/>
    <n v="0"/>
    <n v="50"/>
    <x v="2"/>
    <x v="7"/>
  </r>
  <r>
    <n v="2394"/>
    <x v="2394"/>
    <x v="2392"/>
    <n v="5000"/>
    <n v="3"/>
    <x v="1"/>
    <x v="17"/>
    <s v="EUR"/>
    <n v="1424940093"/>
    <x v="2394"/>
    <x v="0"/>
    <n v="2"/>
    <x v="1"/>
    <x v="7"/>
    <n v="0"/>
    <n v="1.5"/>
    <x v="2"/>
    <x v="7"/>
  </r>
  <r>
    <n v="2395"/>
    <x v="2395"/>
    <x v="2393"/>
    <n v="33000"/>
    <n v="0"/>
    <x v="1"/>
    <x v="0"/>
    <s v="USD"/>
    <n v="1484038620"/>
    <x v="2395"/>
    <x v="0"/>
    <n v="0"/>
    <x v="1"/>
    <x v="7"/>
    <n v="0"/>
    <e v="#DIV/0!"/>
    <x v="2"/>
    <x v="7"/>
  </r>
  <r>
    <n v="2396"/>
    <x v="2396"/>
    <x v="2394"/>
    <n v="5000"/>
    <n v="10"/>
    <x v="1"/>
    <x v="16"/>
    <s v="CHF"/>
    <n v="1444940558"/>
    <x v="2396"/>
    <x v="0"/>
    <n v="1"/>
    <x v="1"/>
    <x v="7"/>
    <n v="0"/>
    <n v="10"/>
    <x v="2"/>
    <x v="7"/>
  </r>
  <r>
    <n v="2397"/>
    <x v="2397"/>
    <x v="2395"/>
    <n v="124000"/>
    <n v="0"/>
    <x v="1"/>
    <x v="0"/>
    <s v="USD"/>
    <n v="1420233256"/>
    <x v="2397"/>
    <x v="0"/>
    <n v="0"/>
    <x v="1"/>
    <x v="7"/>
    <n v="0"/>
    <e v="#DIV/0!"/>
    <x v="2"/>
    <x v="7"/>
  </r>
  <r>
    <n v="2398"/>
    <x v="2398"/>
    <x v="2396"/>
    <n v="4000"/>
    <n v="0"/>
    <x v="1"/>
    <x v="0"/>
    <s v="USD"/>
    <n v="1435874384"/>
    <x v="2398"/>
    <x v="0"/>
    <n v="0"/>
    <x v="1"/>
    <x v="7"/>
    <n v="0"/>
    <e v="#DIV/0!"/>
    <x v="2"/>
    <x v="7"/>
  </r>
  <r>
    <n v="2399"/>
    <x v="2399"/>
    <x v="2397"/>
    <n v="13000"/>
    <n v="0"/>
    <x v="1"/>
    <x v="11"/>
    <s v="SEK"/>
    <n v="1418934506"/>
    <x v="2399"/>
    <x v="0"/>
    <n v="0"/>
    <x v="1"/>
    <x v="7"/>
    <n v="0"/>
    <e v="#DIV/0!"/>
    <x v="2"/>
    <x v="7"/>
  </r>
  <r>
    <n v="2400"/>
    <x v="2400"/>
    <x v="2398"/>
    <n v="50000"/>
    <n v="0"/>
    <x v="1"/>
    <x v="2"/>
    <s v="AUD"/>
    <n v="1460615164"/>
    <x v="2400"/>
    <x v="0"/>
    <n v="0"/>
    <x v="1"/>
    <x v="7"/>
    <n v="0"/>
    <e v="#DIV/0!"/>
    <x v="2"/>
    <x v="7"/>
  </r>
  <r>
    <n v="2401"/>
    <x v="2401"/>
    <x v="2399"/>
    <n v="28000"/>
    <n v="201"/>
    <x v="2"/>
    <x v="0"/>
    <s v="USD"/>
    <n v="1457207096"/>
    <x v="2401"/>
    <x v="0"/>
    <n v="9"/>
    <x v="1"/>
    <x v="19"/>
    <n v="1"/>
    <n v="22.33"/>
    <x v="7"/>
    <x v="19"/>
  </r>
  <r>
    <n v="2402"/>
    <x v="2402"/>
    <x v="2400"/>
    <n v="12000"/>
    <n v="52"/>
    <x v="2"/>
    <x v="0"/>
    <s v="USD"/>
    <n v="1431533931"/>
    <x v="2402"/>
    <x v="0"/>
    <n v="1"/>
    <x v="1"/>
    <x v="19"/>
    <n v="0"/>
    <n v="52"/>
    <x v="7"/>
    <x v="19"/>
  </r>
  <r>
    <n v="2403"/>
    <x v="2403"/>
    <x v="2401"/>
    <n v="1200"/>
    <n v="202"/>
    <x v="2"/>
    <x v="1"/>
    <s v="GBP"/>
    <n v="1459368658"/>
    <x v="2403"/>
    <x v="0"/>
    <n v="12"/>
    <x v="1"/>
    <x v="19"/>
    <n v="17"/>
    <n v="16.829999999999998"/>
    <x v="7"/>
    <x v="19"/>
  </r>
  <r>
    <n v="2404"/>
    <x v="2404"/>
    <x v="2402"/>
    <n v="15000"/>
    <n v="0"/>
    <x v="2"/>
    <x v="0"/>
    <s v="USD"/>
    <n v="1451782607"/>
    <x v="2404"/>
    <x v="0"/>
    <n v="0"/>
    <x v="1"/>
    <x v="19"/>
    <n v="0"/>
    <e v="#DIV/0!"/>
    <x v="7"/>
    <x v="19"/>
  </r>
  <r>
    <n v="2405"/>
    <x v="2405"/>
    <x v="2403"/>
    <n v="5000"/>
    <n v="1126"/>
    <x v="2"/>
    <x v="0"/>
    <s v="USD"/>
    <n v="1472911375"/>
    <x v="2405"/>
    <x v="0"/>
    <n v="20"/>
    <x v="1"/>
    <x v="19"/>
    <n v="23"/>
    <n v="56.3"/>
    <x v="7"/>
    <x v="19"/>
  </r>
  <r>
    <n v="2406"/>
    <x v="2406"/>
    <x v="2404"/>
    <n v="3250"/>
    <n v="1345"/>
    <x v="2"/>
    <x v="0"/>
    <s v="USD"/>
    <n v="1421635190"/>
    <x v="2406"/>
    <x v="0"/>
    <n v="16"/>
    <x v="1"/>
    <x v="19"/>
    <n v="41"/>
    <n v="84.06"/>
    <x v="7"/>
    <x v="19"/>
  </r>
  <r>
    <n v="2407"/>
    <x v="2407"/>
    <x v="2405"/>
    <n v="22000"/>
    <n v="5557"/>
    <x v="2"/>
    <x v="0"/>
    <s v="USD"/>
    <n v="1428732000"/>
    <x v="2407"/>
    <x v="0"/>
    <n v="33"/>
    <x v="1"/>
    <x v="19"/>
    <n v="25"/>
    <n v="168.39"/>
    <x v="7"/>
    <x v="19"/>
  </r>
  <r>
    <n v="2408"/>
    <x v="2408"/>
    <x v="2406"/>
    <n v="15000"/>
    <n v="30"/>
    <x v="2"/>
    <x v="0"/>
    <s v="USD"/>
    <n v="1415247757"/>
    <x v="2408"/>
    <x v="0"/>
    <n v="2"/>
    <x v="1"/>
    <x v="19"/>
    <n v="0"/>
    <n v="15"/>
    <x v="7"/>
    <x v="19"/>
  </r>
  <r>
    <n v="2409"/>
    <x v="2409"/>
    <x v="2407"/>
    <n v="25000"/>
    <n v="460"/>
    <x v="2"/>
    <x v="0"/>
    <s v="USD"/>
    <n v="1439931675"/>
    <x v="2409"/>
    <x v="0"/>
    <n v="6"/>
    <x v="1"/>
    <x v="19"/>
    <n v="2"/>
    <n v="76.67"/>
    <x v="7"/>
    <x v="19"/>
  </r>
  <r>
    <n v="2410"/>
    <x v="2410"/>
    <x v="2408"/>
    <n v="15000"/>
    <n v="0"/>
    <x v="2"/>
    <x v="2"/>
    <s v="AUD"/>
    <n v="1441619275"/>
    <x v="2410"/>
    <x v="0"/>
    <n v="0"/>
    <x v="1"/>
    <x v="19"/>
    <n v="0"/>
    <e v="#DIV/0!"/>
    <x v="7"/>
    <x v="19"/>
  </r>
  <r>
    <n v="2411"/>
    <x v="2411"/>
    <x v="2409"/>
    <n v="25000"/>
    <n v="151"/>
    <x v="2"/>
    <x v="0"/>
    <s v="USD"/>
    <n v="1440524082"/>
    <x v="2411"/>
    <x v="0"/>
    <n v="3"/>
    <x v="1"/>
    <x v="19"/>
    <n v="1"/>
    <n v="50.33"/>
    <x v="7"/>
    <x v="19"/>
  </r>
  <r>
    <n v="2412"/>
    <x v="2412"/>
    <x v="2410"/>
    <n v="8000"/>
    <n v="0"/>
    <x v="2"/>
    <x v="6"/>
    <s v="EUR"/>
    <n v="1480185673"/>
    <x v="2412"/>
    <x v="0"/>
    <n v="0"/>
    <x v="1"/>
    <x v="19"/>
    <n v="0"/>
    <e v="#DIV/0!"/>
    <x v="7"/>
    <x v="19"/>
  </r>
  <r>
    <n v="2413"/>
    <x v="2413"/>
    <x v="2411"/>
    <n v="3000"/>
    <n v="25"/>
    <x v="2"/>
    <x v="0"/>
    <s v="USD"/>
    <n v="1401579000"/>
    <x v="2413"/>
    <x v="0"/>
    <n v="3"/>
    <x v="1"/>
    <x v="19"/>
    <n v="1"/>
    <n v="8.33"/>
    <x v="7"/>
    <x v="19"/>
  </r>
  <r>
    <n v="2414"/>
    <x v="2414"/>
    <x v="2412"/>
    <n v="15000"/>
    <n v="460"/>
    <x v="2"/>
    <x v="0"/>
    <s v="USD"/>
    <n v="1440215940"/>
    <x v="2414"/>
    <x v="0"/>
    <n v="13"/>
    <x v="1"/>
    <x v="19"/>
    <n v="3"/>
    <n v="35.380000000000003"/>
    <x v="7"/>
    <x v="19"/>
  </r>
  <r>
    <n v="2415"/>
    <x v="2415"/>
    <x v="2413"/>
    <n v="60000"/>
    <n v="335"/>
    <x v="2"/>
    <x v="0"/>
    <s v="USD"/>
    <n v="1468615346"/>
    <x v="2415"/>
    <x v="0"/>
    <n v="6"/>
    <x v="1"/>
    <x v="19"/>
    <n v="1"/>
    <n v="55.83"/>
    <x v="7"/>
    <x v="19"/>
  </r>
  <r>
    <n v="2416"/>
    <x v="2416"/>
    <x v="2414"/>
    <n v="20000"/>
    <n v="5"/>
    <x v="2"/>
    <x v="0"/>
    <s v="USD"/>
    <n v="1426345200"/>
    <x v="2416"/>
    <x v="0"/>
    <n v="1"/>
    <x v="1"/>
    <x v="19"/>
    <n v="0"/>
    <n v="5"/>
    <x v="7"/>
    <x v="19"/>
  </r>
  <r>
    <n v="2417"/>
    <x v="2417"/>
    <x v="2415"/>
    <n v="1000"/>
    <n v="0"/>
    <x v="2"/>
    <x v="0"/>
    <s v="USD"/>
    <n v="1407705187"/>
    <x v="2417"/>
    <x v="0"/>
    <n v="0"/>
    <x v="1"/>
    <x v="19"/>
    <n v="0"/>
    <e v="#DIV/0!"/>
    <x v="7"/>
    <x v="19"/>
  </r>
  <r>
    <n v="2418"/>
    <x v="2418"/>
    <x v="2416"/>
    <n v="25000"/>
    <n v="5"/>
    <x v="2"/>
    <x v="0"/>
    <s v="USD"/>
    <n v="1427225644"/>
    <x v="2418"/>
    <x v="0"/>
    <n v="5"/>
    <x v="1"/>
    <x v="19"/>
    <n v="0"/>
    <n v="1"/>
    <x v="7"/>
    <x v="19"/>
  </r>
  <r>
    <n v="2419"/>
    <x v="2419"/>
    <x v="2417"/>
    <n v="3000"/>
    <n v="0"/>
    <x v="2"/>
    <x v="0"/>
    <s v="USD"/>
    <n v="1424281389"/>
    <x v="2419"/>
    <x v="0"/>
    <n v="0"/>
    <x v="1"/>
    <x v="19"/>
    <n v="0"/>
    <e v="#DIV/0!"/>
    <x v="7"/>
    <x v="19"/>
  </r>
  <r>
    <n v="2420"/>
    <x v="2420"/>
    <x v="2418"/>
    <n v="16870"/>
    <n v="2501"/>
    <x v="2"/>
    <x v="0"/>
    <s v="USD"/>
    <n v="1415583695"/>
    <x v="2420"/>
    <x v="0"/>
    <n v="36"/>
    <x v="1"/>
    <x v="19"/>
    <n v="15"/>
    <n v="69.47"/>
    <x v="7"/>
    <x v="19"/>
  </r>
  <r>
    <n v="2421"/>
    <x v="2421"/>
    <x v="2419"/>
    <n v="6000"/>
    <n v="1"/>
    <x v="2"/>
    <x v="0"/>
    <s v="USD"/>
    <n v="1424536196"/>
    <x v="2421"/>
    <x v="0"/>
    <n v="1"/>
    <x v="1"/>
    <x v="19"/>
    <n v="0"/>
    <n v="1"/>
    <x v="7"/>
    <x v="19"/>
  </r>
  <r>
    <n v="2422"/>
    <x v="2422"/>
    <x v="2420"/>
    <n v="500"/>
    <n v="1"/>
    <x v="2"/>
    <x v="0"/>
    <s v="USD"/>
    <n v="1426091036"/>
    <x v="2422"/>
    <x v="0"/>
    <n v="1"/>
    <x v="1"/>
    <x v="19"/>
    <n v="0"/>
    <n v="1"/>
    <x v="7"/>
    <x v="19"/>
  </r>
  <r>
    <n v="2423"/>
    <x v="2423"/>
    <x v="2421"/>
    <n v="60000"/>
    <n v="8"/>
    <x v="2"/>
    <x v="0"/>
    <s v="USD"/>
    <n v="1420044890"/>
    <x v="2423"/>
    <x v="0"/>
    <n v="1"/>
    <x v="1"/>
    <x v="19"/>
    <n v="0"/>
    <n v="8"/>
    <x v="7"/>
    <x v="19"/>
  </r>
  <r>
    <n v="2424"/>
    <x v="2424"/>
    <x v="2422"/>
    <n v="25000"/>
    <n v="310"/>
    <x v="2"/>
    <x v="0"/>
    <s v="USD"/>
    <n v="1414445108"/>
    <x v="2424"/>
    <x v="0"/>
    <n v="9"/>
    <x v="1"/>
    <x v="19"/>
    <n v="1"/>
    <n v="34.44"/>
    <x v="7"/>
    <x v="19"/>
  </r>
  <r>
    <n v="2425"/>
    <x v="2425"/>
    <x v="2423"/>
    <n v="3500"/>
    <n v="1"/>
    <x v="2"/>
    <x v="0"/>
    <s v="USD"/>
    <n v="1464386640"/>
    <x v="2425"/>
    <x v="0"/>
    <n v="1"/>
    <x v="1"/>
    <x v="19"/>
    <n v="0"/>
    <n v="1"/>
    <x v="7"/>
    <x v="19"/>
  </r>
  <r>
    <n v="2426"/>
    <x v="2426"/>
    <x v="2424"/>
    <n v="20000"/>
    <n v="0"/>
    <x v="2"/>
    <x v="0"/>
    <s v="USD"/>
    <n v="1439006692"/>
    <x v="2426"/>
    <x v="0"/>
    <n v="0"/>
    <x v="1"/>
    <x v="19"/>
    <n v="0"/>
    <e v="#DIV/0!"/>
    <x v="7"/>
    <x v="19"/>
  </r>
  <r>
    <n v="2427"/>
    <x v="2427"/>
    <x v="2425"/>
    <n v="50000"/>
    <n v="1"/>
    <x v="2"/>
    <x v="0"/>
    <s v="USD"/>
    <n v="1458715133"/>
    <x v="2427"/>
    <x v="0"/>
    <n v="1"/>
    <x v="1"/>
    <x v="19"/>
    <n v="0"/>
    <n v="1"/>
    <x v="7"/>
    <x v="19"/>
  </r>
  <r>
    <n v="2428"/>
    <x v="2428"/>
    <x v="2426"/>
    <n v="35000"/>
    <n v="1"/>
    <x v="2"/>
    <x v="0"/>
    <s v="USD"/>
    <n v="1426182551"/>
    <x v="2428"/>
    <x v="0"/>
    <n v="1"/>
    <x v="1"/>
    <x v="19"/>
    <n v="0"/>
    <n v="1"/>
    <x v="7"/>
    <x v="19"/>
  </r>
  <r>
    <n v="2429"/>
    <x v="2429"/>
    <x v="2427"/>
    <n v="140000"/>
    <n v="2005"/>
    <x v="2"/>
    <x v="10"/>
    <s v="NOK"/>
    <n v="1486313040"/>
    <x v="2429"/>
    <x v="0"/>
    <n v="4"/>
    <x v="1"/>
    <x v="19"/>
    <n v="1"/>
    <n v="501.25"/>
    <x v="7"/>
    <x v="19"/>
  </r>
  <r>
    <n v="2430"/>
    <x v="2430"/>
    <x v="2428"/>
    <n v="3000"/>
    <n v="21"/>
    <x v="2"/>
    <x v="0"/>
    <s v="USD"/>
    <n v="1455246504"/>
    <x v="2430"/>
    <x v="0"/>
    <n v="2"/>
    <x v="1"/>
    <x v="19"/>
    <n v="1"/>
    <n v="10.5"/>
    <x v="7"/>
    <x v="19"/>
  </r>
  <r>
    <n v="2431"/>
    <x v="2431"/>
    <x v="2429"/>
    <n v="100000"/>
    <n v="2"/>
    <x v="2"/>
    <x v="0"/>
    <s v="USD"/>
    <n v="1467080613"/>
    <x v="2431"/>
    <x v="0"/>
    <n v="2"/>
    <x v="1"/>
    <x v="19"/>
    <n v="0"/>
    <n v="1"/>
    <x v="7"/>
    <x v="19"/>
  </r>
  <r>
    <n v="2432"/>
    <x v="2432"/>
    <x v="2430"/>
    <n v="14000"/>
    <n v="2"/>
    <x v="2"/>
    <x v="0"/>
    <s v="USD"/>
    <n v="1425791697"/>
    <x v="2432"/>
    <x v="0"/>
    <n v="2"/>
    <x v="1"/>
    <x v="19"/>
    <n v="0"/>
    <n v="1"/>
    <x v="7"/>
    <x v="19"/>
  </r>
  <r>
    <n v="2433"/>
    <x v="2433"/>
    <x v="2431"/>
    <n v="10000"/>
    <n v="0"/>
    <x v="2"/>
    <x v="0"/>
    <s v="USD"/>
    <n v="1456608943"/>
    <x v="2433"/>
    <x v="0"/>
    <n v="0"/>
    <x v="1"/>
    <x v="19"/>
    <n v="0"/>
    <e v="#DIV/0!"/>
    <x v="7"/>
    <x v="19"/>
  </r>
  <r>
    <n v="2434"/>
    <x v="2434"/>
    <x v="2432"/>
    <n v="20000"/>
    <n v="26"/>
    <x v="2"/>
    <x v="0"/>
    <s v="USD"/>
    <n v="1438662474"/>
    <x v="2434"/>
    <x v="0"/>
    <n v="2"/>
    <x v="1"/>
    <x v="19"/>
    <n v="0"/>
    <n v="13"/>
    <x v="7"/>
    <x v="19"/>
  </r>
  <r>
    <n v="2435"/>
    <x v="2435"/>
    <x v="2433"/>
    <n v="250000"/>
    <n v="1224"/>
    <x v="2"/>
    <x v="11"/>
    <s v="SEK"/>
    <n v="1444027186"/>
    <x v="2435"/>
    <x v="0"/>
    <n v="4"/>
    <x v="1"/>
    <x v="19"/>
    <n v="0"/>
    <n v="306"/>
    <x v="7"/>
    <x v="19"/>
  </r>
  <r>
    <n v="2436"/>
    <x v="2436"/>
    <x v="2434"/>
    <n v="117000"/>
    <n v="45"/>
    <x v="2"/>
    <x v="5"/>
    <s v="CAD"/>
    <n v="1454078770"/>
    <x v="2436"/>
    <x v="0"/>
    <n v="2"/>
    <x v="1"/>
    <x v="19"/>
    <n v="0"/>
    <n v="22.5"/>
    <x v="7"/>
    <x v="19"/>
  </r>
  <r>
    <n v="2437"/>
    <x v="2437"/>
    <x v="2435"/>
    <n v="8000"/>
    <n v="0"/>
    <x v="2"/>
    <x v="0"/>
    <s v="USD"/>
    <n v="1426615200"/>
    <x v="2437"/>
    <x v="0"/>
    <n v="0"/>
    <x v="1"/>
    <x v="19"/>
    <n v="0"/>
    <e v="#DIV/0!"/>
    <x v="7"/>
    <x v="19"/>
  </r>
  <r>
    <n v="2438"/>
    <x v="2438"/>
    <x v="2436"/>
    <n v="15000"/>
    <n v="50"/>
    <x v="2"/>
    <x v="0"/>
    <s v="USD"/>
    <n v="1449529062"/>
    <x v="2438"/>
    <x v="0"/>
    <n v="1"/>
    <x v="1"/>
    <x v="19"/>
    <n v="0"/>
    <n v="50"/>
    <x v="7"/>
    <x v="19"/>
  </r>
  <r>
    <n v="2439"/>
    <x v="2439"/>
    <x v="2437"/>
    <n v="10000"/>
    <n v="0"/>
    <x v="2"/>
    <x v="0"/>
    <s v="USD"/>
    <n v="1445197129"/>
    <x v="2439"/>
    <x v="0"/>
    <n v="0"/>
    <x v="1"/>
    <x v="19"/>
    <n v="0"/>
    <e v="#DIV/0!"/>
    <x v="7"/>
    <x v="19"/>
  </r>
  <r>
    <n v="2440"/>
    <x v="2440"/>
    <x v="2438"/>
    <n v="5000"/>
    <n v="10"/>
    <x v="2"/>
    <x v="18"/>
    <s v="EUR"/>
    <n v="1455399313"/>
    <x v="2440"/>
    <x v="0"/>
    <n v="2"/>
    <x v="1"/>
    <x v="19"/>
    <n v="0"/>
    <n v="5"/>
    <x v="7"/>
    <x v="19"/>
  </r>
  <r>
    <n v="2441"/>
    <x v="2441"/>
    <x v="2439"/>
    <n v="7500"/>
    <n v="8091"/>
    <x v="0"/>
    <x v="0"/>
    <s v="USD"/>
    <n v="1437627540"/>
    <x v="2441"/>
    <x v="0"/>
    <n v="109"/>
    <x v="0"/>
    <x v="33"/>
    <n v="108"/>
    <n v="74.23"/>
    <x v="7"/>
    <x v="33"/>
  </r>
  <r>
    <n v="2442"/>
    <x v="2442"/>
    <x v="2440"/>
    <n v="24000"/>
    <n v="30226"/>
    <x v="0"/>
    <x v="0"/>
    <s v="USD"/>
    <n v="1426777228"/>
    <x v="2442"/>
    <x v="0"/>
    <n v="372"/>
    <x v="0"/>
    <x v="33"/>
    <n v="126"/>
    <n v="81.25"/>
    <x v="7"/>
    <x v="33"/>
  </r>
  <r>
    <n v="2443"/>
    <x v="2443"/>
    <x v="2441"/>
    <n v="20000"/>
    <n v="40502.99"/>
    <x v="0"/>
    <x v="0"/>
    <s v="USD"/>
    <n v="1408114822"/>
    <x v="2443"/>
    <x v="0"/>
    <n v="311"/>
    <x v="0"/>
    <x v="33"/>
    <n v="203"/>
    <n v="130.22999999999999"/>
    <x v="7"/>
    <x v="33"/>
  </r>
  <r>
    <n v="2444"/>
    <x v="2444"/>
    <x v="2442"/>
    <n v="3000"/>
    <n v="3258"/>
    <x v="0"/>
    <x v="0"/>
    <s v="USD"/>
    <n v="1464199591"/>
    <x v="2444"/>
    <x v="0"/>
    <n v="61"/>
    <x v="0"/>
    <x v="33"/>
    <n v="109"/>
    <n v="53.41"/>
    <x v="7"/>
    <x v="33"/>
  </r>
  <r>
    <n v="2445"/>
    <x v="2445"/>
    <x v="2443"/>
    <n v="5000"/>
    <n v="8640"/>
    <x v="0"/>
    <x v="0"/>
    <s v="USD"/>
    <n v="1443242021"/>
    <x v="2445"/>
    <x v="0"/>
    <n v="115"/>
    <x v="0"/>
    <x v="33"/>
    <n v="173"/>
    <n v="75.13"/>
    <x v="7"/>
    <x v="33"/>
  </r>
  <r>
    <n v="2446"/>
    <x v="2446"/>
    <x v="2444"/>
    <n v="5000"/>
    <n v="8399"/>
    <x v="0"/>
    <x v="0"/>
    <s v="USD"/>
    <n v="1480174071"/>
    <x v="2446"/>
    <x v="0"/>
    <n v="111"/>
    <x v="0"/>
    <x v="33"/>
    <n v="168"/>
    <n v="75.67"/>
    <x v="7"/>
    <x v="33"/>
  </r>
  <r>
    <n v="2447"/>
    <x v="2447"/>
    <x v="2445"/>
    <n v="2500"/>
    <n v="10680"/>
    <x v="0"/>
    <x v="0"/>
    <s v="USD"/>
    <n v="1478923200"/>
    <x v="2447"/>
    <x v="0"/>
    <n v="337"/>
    <x v="0"/>
    <x v="33"/>
    <n v="427"/>
    <n v="31.69"/>
    <x v="7"/>
    <x v="33"/>
  </r>
  <r>
    <n v="2448"/>
    <x v="2448"/>
    <x v="2446"/>
    <n v="400"/>
    <n v="430"/>
    <x v="0"/>
    <x v="0"/>
    <s v="USD"/>
    <n v="1472621760"/>
    <x v="2448"/>
    <x v="0"/>
    <n v="9"/>
    <x v="0"/>
    <x v="33"/>
    <n v="108"/>
    <n v="47.78"/>
    <x v="7"/>
    <x v="33"/>
  </r>
  <r>
    <n v="2449"/>
    <x v="2449"/>
    <x v="2447"/>
    <n v="10000"/>
    <n v="10800"/>
    <x v="0"/>
    <x v="0"/>
    <s v="USD"/>
    <n v="1417321515"/>
    <x v="2449"/>
    <x v="0"/>
    <n v="120"/>
    <x v="0"/>
    <x v="33"/>
    <n v="108"/>
    <n v="90"/>
    <x v="7"/>
    <x v="33"/>
  </r>
  <r>
    <n v="2450"/>
    <x v="2450"/>
    <x v="2448"/>
    <n v="15000"/>
    <n v="15230.03"/>
    <x v="0"/>
    <x v="0"/>
    <s v="USD"/>
    <n v="1414465860"/>
    <x v="2450"/>
    <x v="0"/>
    <n v="102"/>
    <x v="0"/>
    <x v="33"/>
    <n v="102"/>
    <n v="149.31"/>
    <x v="7"/>
    <x v="33"/>
  </r>
  <r>
    <n v="2451"/>
    <x v="2451"/>
    <x v="2449"/>
    <n v="10000"/>
    <n v="11545"/>
    <x v="0"/>
    <x v="0"/>
    <s v="USD"/>
    <n v="1488750490"/>
    <x v="2451"/>
    <x v="0"/>
    <n v="186"/>
    <x v="0"/>
    <x v="33"/>
    <n v="115"/>
    <n v="62.07"/>
    <x v="7"/>
    <x v="33"/>
  </r>
  <r>
    <n v="2452"/>
    <x v="2452"/>
    <x v="2450"/>
    <n v="600"/>
    <n v="801"/>
    <x v="0"/>
    <x v="0"/>
    <s v="USD"/>
    <n v="1451430000"/>
    <x v="2452"/>
    <x v="0"/>
    <n v="15"/>
    <x v="0"/>
    <x v="33"/>
    <n v="134"/>
    <n v="53.4"/>
    <x v="7"/>
    <x v="33"/>
  </r>
  <r>
    <n v="2453"/>
    <x v="2453"/>
    <x v="2451"/>
    <n v="3000"/>
    <n v="4641"/>
    <x v="0"/>
    <x v="0"/>
    <s v="USD"/>
    <n v="1486053409"/>
    <x v="2453"/>
    <x v="0"/>
    <n v="67"/>
    <x v="0"/>
    <x v="33"/>
    <n v="155"/>
    <n v="69.27"/>
    <x v="7"/>
    <x v="33"/>
  </r>
  <r>
    <n v="2454"/>
    <x v="2454"/>
    <x v="2452"/>
    <n v="35000"/>
    <n v="35296"/>
    <x v="0"/>
    <x v="0"/>
    <s v="USD"/>
    <n v="1489207808"/>
    <x v="2454"/>
    <x v="0"/>
    <n v="130"/>
    <x v="0"/>
    <x v="33"/>
    <n v="101"/>
    <n v="271.51"/>
    <x v="7"/>
    <x v="33"/>
  </r>
  <r>
    <n v="2455"/>
    <x v="2455"/>
    <x v="2453"/>
    <n v="300"/>
    <n v="546"/>
    <x v="0"/>
    <x v="0"/>
    <s v="USD"/>
    <n v="1461177950"/>
    <x v="2455"/>
    <x v="0"/>
    <n v="16"/>
    <x v="0"/>
    <x v="33"/>
    <n v="182"/>
    <n v="34.130000000000003"/>
    <x v="7"/>
    <x v="33"/>
  </r>
  <r>
    <n v="2456"/>
    <x v="2456"/>
    <x v="2454"/>
    <n v="1500"/>
    <n v="2713"/>
    <x v="0"/>
    <x v="0"/>
    <s v="USD"/>
    <n v="1488063839"/>
    <x v="2456"/>
    <x v="0"/>
    <n v="67"/>
    <x v="0"/>
    <x v="33"/>
    <n v="181"/>
    <n v="40.49"/>
    <x v="7"/>
    <x v="33"/>
  </r>
  <r>
    <n v="2457"/>
    <x v="2457"/>
    <x v="2455"/>
    <n v="23000"/>
    <n v="23530"/>
    <x v="0"/>
    <x v="0"/>
    <s v="USD"/>
    <n v="1458826056"/>
    <x v="2457"/>
    <x v="0"/>
    <n v="124"/>
    <x v="0"/>
    <x v="33"/>
    <n v="102"/>
    <n v="189.76"/>
    <x v="7"/>
    <x v="33"/>
  </r>
  <r>
    <n v="2458"/>
    <x v="2458"/>
    <x v="2456"/>
    <n v="5000"/>
    <n v="5509"/>
    <x v="0"/>
    <x v="0"/>
    <s v="USD"/>
    <n v="1465498800"/>
    <x v="2458"/>
    <x v="0"/>
    <n v="80"/>
    <x v="0"/>
    <x v="33"/>
    <n v="110"/>
    <n v="68.86"/>
    <x v="7"/>
    <x v="33"/>
  </r>
  <r>
    <n v="2459"/>
    <x v="2459"/>
    <x v="2457"/>
    <n v="30000"/>
    <n v="30675"/>
    <x v="0"/>
    <x v="0"/>
    <s v="USD"/>
    <n v="1458742685"/>
    <x v="2459"/>
    <x v="0"/>
    <n v="282"/>
    <x v="0"/>
    <x v="33"/>
    <n v="102"/>
    <n v="108.78"/>
    <x v="7"/>
    <x v="33"/>
  </r>
  <r>
    <n v="2460"/>
    <x v="2460"/>
    <x v="2458"/>
    <n v="8500"/>
    <n v="8567"/>
    <x v="0"/>
    <x v="0"/>
    <s v="USD"/>
    <n v="1483417020"/>
    <x v="2460"/>
    <x v="0"/>
    <n v="68"/>
    <x v="0"/>
    <x v="33"/>
    <n v="101"/>
    <n v="125.99"/>
    <x v="7"/>
    <x v="33"/>
  </r>
  <r>
    <n v="2461"/>
    <x v="2461"/>
    <x v="2459"/>
    <n v="7500"/>
    <n v="7785"/>
    <x v="0"/>
    <x v="0"/>
    <s v="USD"/>
    <n v="1317438000"/>
    <x v="2461"/>
    <x v="0"/>
    <n v="86"/>
    <x v="0"/>
    <x v="14"/>
    <n v="104"/>
    <n v="90.52"/>
    <x v="4"/>
    <x v="14"/>
  </r>
  <r>
    <n v="2462"/>
    <x v="2462"/>
    <x v="2460"/>
    <n v="3000"/>
    <n v="3321.25"/>
    <x v="0"/>
    <x v="0"/>
    <s v="USD"/>
    <n v="1342672096"/>
    <x v="2462"/>
    <x v="0"/>
    <n v="115"/>
    <x v="0"/>
    <x v="14"/>
    <n v="111"/>
    <n v="28.88"/>
    <x v="4"/>
    <x v="14"/>
  </r>
  <r>
    <n v="2463"/>
    <x v="2463"/>
    <x v="2461"/>
    <n v="2000"/>
    <n v="2325"/>
    <x v="0"/>
    <x v="0"/>
    <s v="USD"/>
    <n v="1366138800"/>
    <x v="2463"/>
    <x v="0"/>
    <n v="75"/>
    <x v="0"/>
    <x v="14"/>
    <n v="116"/>
    <n v="31"/>
    <x v="4"/>
    <x v="14"/>
  </r>
  <r>
    <n v="2464"/>
    <x v="2464"/>
    <x v="2462"/>
    <n v="2000"/>
    <n v="2222"/>
    <x v="0"/>
    <x v="5"/>
    <s v="CAD"/>
    <n v="1443641340"/>
    <x v="2464"/>
    <x v="0"/>
    <n v="43"/>
    <x v="0"/>
    <x v="14"/>
    <n v="111"/>
    <n v="51.67"/>
    <x v="4"/>
    <x v="14"/>
  </r>
  <r>
    <n v="2465"/>
    <x v="2465"/>
    <x v="2463"/>
    <n v="700"/>
    <n v="1261"/>
    <x v="0"/>
    <x v="0"/>
    <s v="USD"/>
    <n v="1348420548"/>
    <x v="2465"/>
    <x v="0"/>
    <n v="48"/>
    <x v="0"/>
    <x v="14"/>
    <n v="180"/>
    <n v="26.27"/>
    <x v="4"/>
    <x v="14"/>
  </r>
  <r>
    <n v="2466"/>
    <x v="2466"/>
    <x v="2464"/>
    <n v="2500"/>
    <n v="2500"/>
    <x v="0"/>
    <x v="0"/>
    <s v="USD"/>
    <n v="1368066453"/>
    <x v="2466"/>
    <x v="0"/>
    <n v="52"/>
    <x v="0"/>
    <x v="14"/>
    <n v="100"/>
    <n v="48.08"/>
    <x v="4"/>
    <x v="14"/>
  </r>
  <r>
    <n v="2467"/>
    <x v="2467"/>
    <x v="2465"/>
    <n v="1000"/>
    <n v="1185"/>
    <x v="0"/>
    <x v="0"/>
    <s v="USD"/>
    <n v="1336669200"/>
    <x v="2467"/>
    <x v="0"/>
    <n v="43"/>
    <x v="0"/>
    <x v="14"/>
    <n v="119"/>
    <n v="27.56"/>
    <x v="4"/>
    <x v="14"/>
  </r>
  <r>
    <n v="2468"/>
    <x v="2468"/>
    <x v="2466"/>
    <n v="2000"/>
    <n v="2144.34"/>
    <x v="0"/>
    <x v="0"/>
    <s v="USD"/>
    <n v="1351400400"/>
    <x v="2468"/>
    <x v="0"/>
    <n v="58"/>
    <x v="0"/>
    <x v="14"/>
    <n v="107"/>
    <n v="36.97"/>
    <x v="4"/>
    <x v="14"/>
  </r>
  <r>
    <n v="2469"/>
    <x v="2469"/>
    <x v="2467"/>
    <n v="1200"/>
    <n v="1364"/>
    <x v="0"/>
    <x v="0"/>
    <s v="USD"/>
    <n v="1297160329"/>
    <x v="2469"/>
    <x v="0"/>
    <n v="47"/>
    <x v="0"/>
    <x v="14"/>
    <n v="114"/>
    <n v="29.02"/>
    <x v="4"/>
    <x v="14"/>
  </r>
  <r>
    <n v="2470"/>
    <x v="2470"/>
    <x v="2468"/>
    <n v="1000"/>
    <n v="1031.6400000000001"/>
    <x v="0"/>
    <x v="0"/>
    <s v="USD"/>
    <n v="1337824055"/>
    <x v="2470"/>
    <x v="0"/>
    <n v="36"/>
    <x v="0"/>
    <x v="14"/>
    <n v="103"/>
    <n v="28.66"/>
    <x v="4"/>
    <x v="14"/>
  </r>
  <r>
    <n v="2471"/>
    <x v="2471"/>
    <x v="2469"/>
    <n v="500"/>
    <n v="640"/>
    <x v="0"/>
    <x v="0"/>
    <s v="USD"/>
    <n v="1327535392"/>
    <x v="2471"/>
    <x v="0"/>
    <n v="17"/>
    <x v="0"/>
    <x v="14"/>
    <n v="128"/>
    <n v="37.65"/>
    <x v="4"/>
    <x v="14"/>
  </r>
  <r>
    <n v="2472"/>
    <x v="2472"/>
    <x v="2470"/>
    <n v="7500"/>
    <n v="10182.02"/>
    <x v="0"/>
    <x v="0"/>
    <s v="USD"/>
    <n v="1283562180"/>
    <x v="2472"/>
    <x v="0"/>
    <n v="104"/>
    <x v="0"/>
    <x v="14"/>
    <n v="136"/>
    <n v="97.9"/>
    <x v="4"/>
    <x v="14"/>
  </r>
  <r>
    <n v="2473"/>
    <x v="2473"/>
    <x v="2471"/>
    <n v="2000"/>
    <n v="2000"/>
    <x v="0"/>
    <x v="0"/>
    <s v="USD"/>
    <n v="1352573869"/>
    <x v="2473"/>
    <x v="0"/>
    <n v="47"/>
    <x v="0"/>
    <x v="14"/>
    <n v="100"/>
    <n v="42.55"/>
    <x v="4"/>
    <x v="14"/>
  </r>
  <r>
    <n v="2474"/>
    <x v="2474"/>
    <x v="2472"/>
    <n v="5000"/>
    <n v="5000.18"/>
    <x v="0"/>
    <x v="0"/>
    <s v="USD"/>
    <n v="1286756176"/>
    <x v="2474"/>
    <x v="0"/>
    <n v="38"/>
    <x v="0"/>
    <x v="14"/>
    <n v="100"/>
    <n v="131.58000000000001"/>
    <x v="4"/>
    <x v="14"/>
  </r>
  <r>
    <n v="2475"/>
    <x v="2475"/>
    <x v="2473"/>
    <n v="2500"/>
    <n v="2618"/>
    <x v="0"/>
    <x v="0"/>
    <s v="USD"/>
    <n v="1278799200"/>
    <x v="2475"/>
    <x v="0"/>
    <n v="81"/>
    <x v="0"/>
    <x v="14"/>
    <n v="105"/>
    <n v="32.32"/>
    <x v="4"/>
    <x v="14"/>
  </r>
  <r>
    <n v="2476"/>
    <x v="2476"/>
    <x v="2474"/>
    <n v="3200"/>
    <n v="3360.72"/>
    <x v="0"/>
    <x v="0"/>
    <s v="USD"/>
    <n v="1415004770"/>
    <x v="2476"/>
    <x v="0"/>
    <n v="55"/>
    <x v="0"/>
    <x v="14"/>
    <n v="105"/>
    <n v="61.1"/>
    <x v="4"/>
    <x v="14"/>
  </r>
  <r>
    <n v="2477"/>
    <x v="823"/>
    <x v="2475"/>
    <n v="750"/>
    <n v="1285"/>
    <x v="0"/>
    <x v="0"/>
    <s v="USD"/>
    <n v="1344789345"/>
    <x v="2477"/>
    <x v="0"/>
    <n v="41"/>
    <x v="0"/>
    <x v="14"/>
    <n v="171"/>
    <n v="31.34"/>
    <x v="4"/>
    <x v="14"/>
  </r>
  <r>
    <n v="2478"/>
    <x v="2477"/>
    <x v="2476"/>
    <n v="8000"/>
    <n v="10200"/>
    <x v="0"/>
    <x v="0"/>
    <s v="USD"/>
    <n v="1358117313"/>
    <x v="2478"/>
    <x v="0"/>
    <n v="79"/>
    <x v="0"/>
    <x v="14"/>
    <n v="128"/>
    <n v="129.11000000000001"/>
    <x v="4"/>
    <x v="14"/>
  </r>
  <r>
    <n v="2479"/>
    <x v="2478"/>
    <x v="2477"/>
    <n v="300"/>
    <n v="400.33"/>
    <x v="0"/>
    <x v="0"/>
    <s v="USD"/>
    <n v="1343440800"/>
    <x v="2479"/>
    <x v="0"/>
    <n v="16"/>
    <x v="0"/>
    <x v="14"/>
    <n v="133"/>
    <n v="25.02"/>
    <x v="4"/>
    <x v="14"/>
  </r>
  <r>
    <n v="2480"/>
    <x v="2479"/>
    <x v="2478"/>
    <n v="2000"/>
    <n v="2000"/>
    <x v="0"/>
    <x v="0"/>
    <s v="USD"/>
    <n v="1444516084"/>
    <x v="2480"/>
    <x v="0"/>
    <n v="8"/>
    <x v="0"/>
    <x v="14"/>
    <n v="100"/>
    <n v="250"/>
    <x v="4"/>
    <x v="14"/>
  </r>
  <r>
    <n v="2481"/>
    <x v="2480"/>
    <x v="2479"/>
    <n v="4000"/>
    <n v="4516.4399999999996"/>
    <x v="0"/>
    <x v="0"/>
    <s v="USD"/>
    <n v="1335799808"/>
    <x v="2481"/>
    <x v="0"/>
    <n v="95"/>
    <x v="0"/>
    <x v="14"/>
    <n v="113"/>
    <n v="47.54"/>
    <x v="4"/>
    <x v="14"/>
  </r>
  <r>
    <n v="2482"/>
    <x v="2481"/>
    <x v="2480"/>
    <n v="1000"/>
    <n v="1001"/>
    <x v="0"/>
    <x v="0"/>
    <s v="USD"/>
    <n v="1312224383"/>
    <x v="2482"/>
    <x v="0"/>
    <n v="25"/>
    <x v="0"/>
    <x v="14"/>
    <n v="100"/>
    <n v="40.04"/>
    <x v="4"/>
    <x v="14"/>
  </r>
  <r>
    <n v="2483"/>
    <x v="2482"/>
    <x v="2481"/>
    <n v="1100"/>
    <n v="1251"/>
    <x v="0"/>
    <x v="0"/>
    <s v="USD"/>
    <n v="1335891603"/>
    <x v="2483"/>
    <x v="0"/>
    <n v="19"/>
    <x v="0"/>
    <x v="14"/>
    <n v="114"/>
    <n v="65.84"/>
    <x v="4"/>
    <x v="14"/>
  </r>
  <r>
    <n v="2484"/>
    <x v="2483"/>
    <x v="2482"/>
    <n v="3500"/>
    <n v="4176.1099999999997"/>
    <x v="0"/>
    <x v="0"/>
    <s v="USD"/>
    <n v="1316124003"/>
    <x v="2484"/>
    <x v="0"/>
    <n v="90"/>
    <x v="0"/>
    <x v="14"/>
    <n v="119"/>
    <n v="46.4"/>
    <x v="4"/>
    <x v="14"/>
  </r>
  <r>
    <n v="2485"/>
    <x v="2484"/>
    <x v="2483"/>
    <n v="2000"/>
    <n v="2065"/>
    <x v="0"/>
    <x v="0"/>
    <s v="USD"/>
    <n v="1318463879"/>
    <x v="2485"/>
    <x v="0"/>
    <n v="41"/>
    <x v="0"/>
    <x v="14"/>
    <n v="103"/>
    <n v="50.37"/>
    <x v="4"/>
    <x v="14"/>
  </r>
  <r>
    <n v="2486"/>
    <x v="2485"/>
    <x v="2484"/>
    <n v="300"/>
    <n v="797"/>
    <x v="0"/>
    <x v="0"/>
    <s v="USD"/>
    <n v="1335113976"/>
    <x v="2486"/>
    <x v="0"/>
    <n v="30"/>
    <x v="0"/>
    <x v="14"/>
    <n v="266"/>
    <n v="26.57"/>
    <x v="4"/>
    <x v="14"/>
  </r>
  <r>
    <n v="2487"/>
    <x v="2486"/>
    <x v="2485"/>
    <n v="1500"/>
    <n v="1500.76"/>
    <x v="0"/>
    <x v="0"/>
    <s v="USD"/>
    <n v="1338083997"/>
    <x v="2487"/>
    <x v="0"/>
    <n v="38"/>
    <x v="0"/>
    <x v="14"/>
    <n v="100"/>
    <n v="39.49"/>
    <x v="4"/>
    <x v="14"/>
  </r>
  <r>
    <n v="2488"/>
    <x v="2487"/>
    <x v="2486"/>
    <n v="3000"/>
    <n v="3201"/>
    <x v="0"/>
    <x v="0"/>
    <s v="USD"/>
    <n v="1321459908"/>
    <x v="2488"/>
    <x v="0"/>
    <n v="65"/>
    <x v="0"/>
    <x v="14"/>
    <n v="107"/>
    <n v="49.25"/>
    <x v="4"/>
    <x v="14"/>
  </r>
  <r>
    <n v="2489"/>
    <x v="2488"/>
    <x v="2487"/>
    <n v="3500"/>
    <n v="4678.5"/>
    <x v="0"/>
    <x v="0"/>
    <s v="USD"/>
    <n v="1368117239"/>
    <x v="2489"/>
    <x v="0"/>
    <n v="75"/>
    <x v="0"/>
    <x v="14"/>
    <n v="134"/>
    <n v="62.38"/>
    <x v="4"/>
    <x v="14"/>
  </r>
  <r>
    <n v="2490"/>
    <x v="2489"/>
    <x v="2488"/>
    <n v="500"/>
    <n v="607"/>
    <x v="0"/>
    <x v="0"/>
    <s v="USD"/>
    <n v="1340429276"/>
    <x v="2490"/>
    <x v="0"/>
    <n v="16"/>
    <x v="0"/>
    <x v="14"/>
    <n v="121"/>
    <n v="37.94"/>
    <x v="4"/>
    <x v="14"/>
  </r>
  <r>
    <n v="2491"/>
    <x v="2490"/>
    <x v="2489"/>
    <n v="500"/>
    <n v="516"/>
    <x v="0"/>
    <x v="0"/>
    <s v="USD"/>
    <n v="1295142660"/>
    <x v="2491"/>
    <x v="0"/>
    <n v="10"/>
    <x v="0"/>
    <x v="14"/>
    <n v="103"/>
    <n v="51.6"/>
    <x v="4"/>
    <x v="14"/>
  </r>
  <r>
    <n v="2492"/>
    <x v="2491"/>
    <x v="2490"/>
    <n v="600"/>
    <n v="750"/>
    <x v="0"/>
    <x v="0"/>
    <s v="USD"/>
    <n v="1339840740"/>
    <x v="2492"/>
    <x v="0"/>
    <n v="27"/>
    <x v="0"/>
    <x v="14"/>
    <n v="125"/>
    <n v="27.78"/>
    <x v="4"/>
    <x v="14"/>
  </r>
  <r>
    <n v="2493"/>
    <x v="2492"/>
    <x v="2491"/>
    <n v="20000"/>
    <n v="25740"/>
    <x v="0"/>
    <x v="0"/>
    <s v="USD"/>
    <n v="1367208140"/>
    <x v="2493"/>
    <x v="0"/>
    <n v="259"/>
    <x v="0"/>
    <x v="14"/>
    <n v="129"/>
    <n v="99.38"/>
    <x v="4"/>
    <x v="14"/>
  </r>
  <r>
    <n v="2494"/>
    <x v="2493"/>
    <x v="2492"/>
    <n v="1500"/>
    <n v="1515.08"/>
    <x v="0"/>
    <x v="0"/>
    <s v="USD"/>
    <n v="1337786944"/>
    <x v="2494"/>
    <x v="0"/>
    <n v="39"/>
    <x v="0"/>
    <x v="14"/>
    <n v="101"/>
    <n v="38.85"/>
    <x v="4"/>
    <x v="14"/>
  </r>
  <r>
    <n v="2495"/>
    <x v="2494"/>
    <x v="2493"/>
    <n v="1500"/>
    <n v="1913.05"/>
    <x v="0"/>
    <x v="0"/>
    <s v="USD"/>
    <n v="1339022575"/>
    <x v="2495"/>
    <x v="0"/>
    <n v="42"/>
    <x v="0"/>
    <x v="14"/>
    <n v="128"/>
    <n v="45.55"/>
    <x v="4"/>
    <x v="14"/>
  </r>
  <r>
    <n v="2496"/>
    <x v="2495"/>
    <x v="2494"/>
    <n v="6000"/>
    <n v="6000"/>
    <x v="0"/>
    <x v="0"/>
    <s v="USD"/>
    <n v="1364597692"/>
    <x v="2496"/>
    <x v="0"/>
    <n v="10"/>
    <x v="0"/>
    <x v="14"/>
    <n v="100"/>
    <n v="600"/>
    <x v="4"/>
    <x v="14"/>
  </r>
  <r>
    <n v="2497"/>
    <x v="2496"/>
    <x v="2495"/>
    <n v="4000"/>
    <n v="4510.8599999999997"/>
    <x v="0"/>
    <x v="0"/>
    <s v="USD"/>
    <n v="1312578338"/>
    <x v="2497"/>
    <x v="0"/>
    <n v="56"/>
    <x v="0"/>
    <x v="14"/>
    <n v="113"/>
    <n v="80.55"/>
    <x v="4"/>
    <x v="14"/>
  </r>
  <r>
    <n v="2498"/>
    <x v="2497"/>
    <x v="2496"/>
    <n v="1000"/>
    <n v="1056"/>
    <x v="0"/>
    <x v="0"/>
    <s v="USD"/>
    <n v="1422400387"/>
    <x v="2498"/>
    <x v="0"/>
    <n v="20"/>
    <x v="0"/>
    <x v="14"/>
    <n v="106"/>
    <n v="52.8"/>
    <x v="4"/>
    <x v="14"/>
  </r>
  <r>
    <n v="2499"/>
    <x v="2498"/>
    <x v="2497"/>
    <n v="4000"/>
    <n v="8105"/>
    <x v="0"/>
    <x v="0"/>
    <s v="USD"/>
    <n v="1356976800"/>
    <x v="2499"/>
    <x v="0"/>
    <n v="170"/>
    <x v="0"/>
    <x v="14"/>
    <n v="203"/>
    <n v="47.68"/>
    <x v="4"/>
    <x v="14"/>
  </r>
  <r>
    <n v="2500"/>
    <x v="2499"/>
    <x v="2498"/>
    <n v="600"/>
    <n v="680"/>
    <x v="0"/>
    <x v="0"/>
    <s v="USD"/>
    <n v="1340476375"/>
    <x v="2500"/>
    <x v="0"/>
    <n v="29"/>
    <x v="0"/>
    <x v="14"/>
    <n v="113"/>
    <n v="23.45"/>
    <x v="4"/>
    <x v="14"/>
  </r>
  <r>
    <n v="2501"/>
    <x v="2500"/>
    <x v="2499"/>
    <n v="11000"/>
    <n v="281"/>
    <x v="2"/>
    <x v="5"/>
    <s v="CAD"/>
    <n v="1443379104"/>
    <x v="2501"/>
    <x v="0"/>
    <n v="7"/>
    <x v="1"/>
    <x v="34"/>
    <n v="3"/>
    <n v="40.14"/>
    <x v="7"/>
    <x v="34"/>
  </r>
  <r>
    <n v="2502"/>
    <x v="2501"/>
    <x v="2500"/>
    <n v="110000"/>
    <n v="86"/>
    <x v="2"/>
    <x v="0"/>
    <s v="USD"/>
    <n v="1411328918"/>
    <x v="2502"/>
    <x v="0"/>
    <n v="5"/>
    <x v="1"/>
    <x v="34"/>
    <n v="0"/>
    <n v="17.2"/>
    <x v="7"/>
    <x v="34"/>
  </r>
  <r>
    <n v="2503"/>
    <x v="2502"/>
    <x v="2501"/>
    <n v="10000"/>
    <n v="0"/>
    <x v="2"/>
    <x v="0"/>
    <s v="USD"/>
    <n v="1465333560"/>
    <x v="2503"/>
    <x v="0"/>
    <n v="0"/>
    <x v="1"/>
    <x v="34"/>
    <n v="0"/>
    <e v="#DIV/0!"/>
    <x v="7"/>
    <x v="34"/>
  </r>
  <r>
    <n v="2504"/>
    <x v="2503"/>
    <x v="2502"/>
    <n v="35000"/>
    <n v="0"/>
    <x v="2"/>
    <x v="0"/>
    <s v="USD"/>
    <n v="1416014534"/>
    <x v="2504"/>
    <x v="0"/>
    <n v="0"/>
    <x v="1"/>
    <x v="34"/>
    <n v="0"/>
    <e v="#DIV/0!"/>
    <x v="7"/>
    <x v="34"/>
  </r>
  <r>
    <n v="2505"/>
    <x v="2504"/>
    <x v="2503"/>
    <n v="7000"/>
    <n v="0"/>
    <x v="2"/>
    <x v="0"/>
    <s v="USD"/>
    <n v="1426292416"/>
    <x v="2505"/>
    <x v="0"/>
    <n v="0"/>
    <x v="1"/>
    <x v="34"/>
    <n v="0"/>
    <e v="#DIV/0!"/>
    <x v="7"/>
    <x v="34"/>
  </r>
  <r>
    <n v="2506"/>
    <x v="2505"/>
    <x v="2504"/>
    <n v="5000"/>
    <n v="30"/>
    <x v="2"/>
    <x v="1"/>
    <s v="GBP"/>
    <n v="1443906000"/>
    <x v="2506"/>
    <x v="0"/>
    <n v="2"/>
    <x v="1"/>
    <x v="34"/>
    <n v="1"/>
    <n v="15"/>
    <x v="7"/>
    <x v="34"/>
  </r>
  <r>
    <n v="2507"/>
    <x v="2506"/>
    <x v="2505"/>
    <n v="42850"/>
    <n v="0"/>
    <x v="2"/>
    <x v="0"/>
    <s v="USD"/>
    <n v="1431308704"/>
    <x v="2507"/>
    <x v="0"/>
    <n v="0"/>
    <x v="1"/>
    <x v="34"/>
    <n v="0"/>
    <e v="#DIV/0!"/>
    <x v="7"/>
    <x v="34"/>
  </r>
  <r>
    <n v="2508"/>
    <x v="2507"/>
    <x v="2506"/>
    <n v="20000"/>
    <n v="0"/>
    <x v="2"/>
    <x v="0"/>
    <s v="USD"/>
    <n v="1408056634"/>
    <x v="2508"/>
    <x v="0"/>
    <n v="0"/>
    <x v="1"/>
    <x v="34"/>
    <n v="0"/>
    <e v="#DIV/0!"/>
    <x v="7"/>
    <x v="34"/>
  </r>
  <r>
    <n v="2509"/>
    <x v="2508"/>
    <x v="2507"/>
    <n v="95000"/>
    <n v="1000"/>
    <x v="2"/>
    <x v="1"/>
    <s v="GBP"/>
    <n v="1429554349"/>
    <x v="2509"/>
    <x v="0"/>
    <n v="28"/>
    <x v="1"/>
    <x v="34"/>
    <n v="1"/>
    <n v="35.71"/>
    <x v="7"/>
    <x v="34"/>
  </r>
  <r>
    <n v="2510"/>
    <x v="2509"/>
    <x v="2508"/>
    <n v="50000"/>
    <n v="75"/>
    <x v="2"/>
    <x v="0"/>
    <s v="USD"/>
    <n v="1431647772"/>
    <x v="2510"/>
    <x v="0"/>
    <n v="2"/>
    <x v="1"/>
    <x v="34"/>
    <n v="0"/>
    <n v="37.5"/>
    <x v="7"/>
    <x v="34"/>
  </r>
  <r>
    <n v="2511"/>
    <x v="2510"/>
    <x v="2509"/>
    <n v="100000"/>
    <n v="0"/>
    <x v="2"/>
    <x v="1"/>
    <s v="GBP"/>
    <n v="1454323413"/>
    <x v="2511"/>
    <x v="0"/>
    <n v="0"/>
    <x v="1"/>
    <x v="34"/>
    <n v="0"/>
    <e v="#DIV/0!"/>
    <x v="7"/>
    <x v="34"/>
  </r>
  <r>
    <n v="2512"/>
    <x v="2511"/>
    <x v="2510"/>
    <n v="1150"/>
    <n v="0"/>
    <x v="2"/>
    <x v="0"/>
    <s v="USD"/>
    <n v="1418504561"/>
    <x v="2512"/>
    <x v="0"/>
    <n v="0"/>
    <x v="1"/>
    <x v="34"/>
    <n v="0"/>
    <e v="#DIV/0!"/>
    <x v="7"/>
    <x v="34"/>
  </r>
  <r>
    <n v="2513"/>
    <x v="2512"/>
    <x v="2511"/>
    <n v="180000"/>
    <n v="0"/>
    <x v="2"/>
    <x v="12"/>
    <s v="EUR"/>
    <n v="1488067789"/>
    <x v="2513"/>
    <x v="0"/>
    <n v="0"/>
    <x v="1"/>
    <x v="34"/>
    <n v="0"/>
    <e v="#DIV/0!"/>
    <x v="7"/>
    <x v="34"/>
  </r>
  <r>
    <n v="2514"/>
    <x v="2513"/>
    <x v="2512"/>
    <n v="12000"/>
    <n v="210"/>
    <x v="2"/>
    <x v="0"/>
    <s v="USD"/>
    <n v="1408526477"/>
    <x v="2514"/>
    <x v="0"/>
    <n v="4"/>
    <x v="1"/>
    <x v="34"/>
    <n v="2"/>
    <n v="52.5"/>
    <x v="7"/>
    <x v="34"/>
  </r>
  <r>
    <n v="2515"/>
    <x v="2514"/>
    <x v="2513"/>
    <n v="5000"/>
    <n v="930"/>
    <x v="2"/>
    <x v="0"/>
    <s v="USD"/>
    <n v="1424635753"/>
    <x v="2515"/>
    <x v="0"/>
    <n v="12"/>
    <x v="1"/>
    <x v="34"/>
    <n v="19"/>
    <n v="77.5"/>
    <x v="7"/>
    <x v="34"/>
  </r>
  <r>
    <n v="2516"/>
    <x v="2515"/>
    <x v="2514"/>
    <n v="22000"/>
    <n v="0"/>
    <x v="2"/>
    <x v="0"/>
    <s v="USD"/>
    <n v="1417279252"/>
    <x v="2516"/>
    <x v="0"/>
    <n v="0"/>
    <x v="1"/>
    <x v="34"/>
    <n v="0"/>
    <e v="#DIV/0!"/>
    <x v="7"/>
    <x v="34"/>
  </r>
  <r>
    <n v="2517"/>
    <x v="2516"/>
    <x v="2515"/>
    <n v="18000"/>
    <n v="1767"/>
    <x v="2"/>
    <x v="5"/>
    <s v="CAD"/>
    <n v="1426788930"/>
    <x v="2517"/>
    <x v="0"/>
    <n v="33"/>
    <x v="1"/>
    <x v="34"/>
    <n v="10"/>
    <n v="53.55"/>
    <x v="7"/>
    <x v="34"/>
  </r>
  <r>
    <n v="2518"/>
    <x v="2517"/>
    <x v="2516"/>
    <n v="5000"/>
    <n v="0"/>
    <x v="2"/>
    <x v="0"/>
    <s v="USD"/>
    <n v="1415899228"/>
    <x v="2518"/>
    <x v="0"/>
    <n v="0"/>
    <x v="1"/>
    <x v="34"/>
    <n v="0"/>
    <e v="#DIV/0!"/>
    <x v="7"/>
    <x v="34"/>
  </r>
  <r>
    <n v="2519"/>
    <x v="2518"/>
    <x v="2517"/>
    <n v="150000"/>
    <n v="65"/>
    <x v="2"/>
    <x v="0"/>
    <s v="USD"/>
    <n v="1405741404"/>
    <x v="2519"/>
    <x v="0"/>
    <n v="4"/>
    <x v="1"/>
    <x v="34"/>
    <n v="0"/>
    <n v="16.25"/>
    <x v="7"/>
    <x v="34"/>
  </r>
  <r>
    <n v="2520"/>
    <x v="2519"/>
    <x v="2518"/>
    <n v="100000"/>
    <n v="0"/>
    <x v="2"/>
    <x v="0"/>
    <s v="USD"/>
    <n v="1476559260"/>
    <x v="2520"/>
    <x v="0"/>
    <n v="0"/>
    <x v="1"/>
    <x v="34"/>
    <n v="0"/>
    <e v="#DIV/0!"/>
    <x v="7"/>
    <x v="34"/>
  </r>
  <r>
    <n v="2521"/>
    <x v="2520"/>
    <x v="2519"/>
    <n v="12500"/>
    <n v="13685.99"/>
    <x v="0"/>
    <x v="0"/>
    <s v="USD"/>
    <n v="1444778021"/>
    <x v="2521"/>
    <x v="0"/>
    <n v="132"/>
    <x v="0"/>
    <x v="35"/>
    <n v="109"/>
    <n v="103.68"/>
    <x v="4"/>
    <x v="35"/>
  </r>
  <r>
    <n v="2522"/>
    <x v="2521"/>
    <x v="2520"/>
    <n v="5000"/>
    <n v="5000"/>
    <x v="0"/>
    <x v="0"/>
    <s v="USD"/>
    <n v="1461336720"/>
    <x v="2522"/>
    <x v="0"/>
    <n v="27"/>
    <x v="0"/>
    <x v="35"/>
    <n v="100"/>
    <n v="185.19"/>
    <x v="4"/>
    <x v="35"/>
  </r>
  <r>
    <n v="2523"/>
    <x v="2522"/>
    <x v="2521"/>
    <n v="900"/>
    <n v="1408"/>
    <x v="0"/>
    <x v="0"/>
    <s v="USD"/>
    <n v="1416270292"/>
    <x v="2523"/>
    <x v="0"/>
    <n v="26"/>
    <x v="0"/>
    <x v="35"/>
    <n v="156"/>
    <n v="54.15"/>
    <x v="4"/>
    <x v="35"/>
  </r>
  <r>
    <n v="2524"/>
    <x v="2523"/>
    <x v="2522"/>
    <n v="7500"/>
    <n v="7620"/>
    <x v="0"/>
    <x v="0"/>
    <s v="USD"/>
    <n v="1419136200"/>
    <x v="2524"/>
    <x v="0"/>
    <n v="43"/>
    <x v="0"/>
    <x v="35"/>
    <n v="102"/>
    <n v="177.21"/>
    <x v="4"/>
    <x v="35"/>
  </r>
  <r>
    <n v="2525"/>
    <x v="2524"/>
    <x v="2523"/>
    <n v="8000"/>
    <n v="8026"/>
    <x v="0"/>
    <x v="0"/>
    <s v="USD"/>
    <n v="1340914571"/>
    <x v="2525"/>
    <x v="0"/>
    <n v="80"/>
    <x v="0"/>
    <x v="35"/>
    <n v="100"/>
    <n v="100.33"/>
    <x v="4"/>
    <x v="35"/>
  </r>
  <r>
    <n v="2526"/>
    <x v="2525"/>
    <x v="2524"/>
    <n v="4000"/>
    <n v="4518"/>
    <x v="0"/>
    <x v="0"/>
    <s v="USD"/>
    <n v="1418014740"/>
    <x v="2526"/>
    <x v="0"/>
    <n v="33"/>
    <x v="0"/>
    <x v="35"/>
    <n v="113"/>
    <n v="136.91"/>
    <x v="4"/>
    <x v="35"/>
  </r>
  <r>
    <n v="2527"/>
    <x v="2526"/>
    <x v="2525"/>
    <n v="4000"/>
    <n v="4085"/>
    <x v="0"/>
    <x v="0"/>
    <s v="USD"/>
    <n v="1382068740"/>
    <x v="2527"/>
    <x v="0"/>
    <n v="71"/>
    <x v="0"/>
    <x v="35"/>
    <n v="102"/>
    <n v="57.54"/>
    <x v="4"/>
    <x v="35"/>
  </r>
  <r>
    <n v="2528"/>
    <x v="2527"/>
    <x v="2526"/>
    <n v="4000"/>
    <n v="4289.99"/>
    <x v="0"/>
    <x v="1"/>
    <s v="GBP"/>
    <n v="1440068400"/>
    <x v="2528"/>
    <x v="0"/>
    <n v="81"/>
    <x v="0"/>
    <x v="35"/>
    <n v="107"/>
    <n v="52.96"/>
    <x v="4"/>
    <x v="35"/>
  </r>
  <r>
    <n v="2529"/>
    <x v="2528"/>
    <x v="2527"/>
    <n v="6000"/>
    <n v="6257"/>
    <x v="0"/>
    <x v="0"/>
    <s v="USD"/>
    <n v="1332636975"/>
    <x v="2529"/>
    <x v="0"/>
    <n v="76"/>
    <x v="0"/>
    <x v="35"/>
    <n v="104"/>
    <n v="82.33"/>
    <x v="4"/>
    <x v="35"/>
  </r>
  <r>
    <n v="2530"/>
    <x v="2529"/>
    <x v="2528"/>
    <n v="6500"/>
    <n v="6500"/>
    <x v="0"/>
    <x v="0"/>
    <s v="USD"/>
    <n v="1429505400"/>
    <x v="2530"/>
    <x v="0"/>
    <n v="48"/>
    <x v="0"/>
    <x v="35"/>
    <n v="100"/>
    <n v="135.41999999999999"/>
    <x v="4"/>
    <x v="35"/>
  </r>
  <r>
    <n v="2531"/>
    <x v="2530"/>
    <x v="2529"/>
    <n v="4500"/>
    <n v="4518"/>
    <x v="0"/>
    <x v="0"/>
    <s v="USD"/>
    <n v="1439611140"/>
    <x v="2531"/>
    <x v="0"/>
    <n v="61"/>
    <x v="0"/>
    <x v="35"/>
    <n v="100"/>
    <n v="74.069999999999993"/>
    <x v="4"/>
    <x v="35"/>
  </r>
  <r>
    <n v="2532"/>
    <x v="2531"/>
    <x v="2530"/>
    <n v="4000"/>
    <n v="5045"/>
    <x v="0"/>
    <x v="0"/>
    <s v="USD"/>
    <n v="1345148566"/>
    <x v="2532"/>
    <x v="0"/>
    <n v="60"/>
    <x v="0"/>
    <x v="35"/>
    <n v="126"/>
    <n v="84.08"/>
    <x v="4"/>
    <x v="35"/>
  </r>
  <r>
    <n v="2533"/>
    <x v="2532"/>
    <x v="2531"/>
    <n v="7500"/>
    <n v="8300"/>
    <x v="0"/>
    <x v="0"/>
    <s v="USD"/>
    <n v="1362160868"/>
    <x v="2533"/>
    <x v="0"/>
    <n v="136"/>
    <x v="0"/>
    <x v="35"/>
    <n v="111"/>
    <n v="61.03"/>
    <x v="4"/>
    <x v="35"/>
  </r>
  <r>
    <n v="2534"/>
    <x v="2533"/>
    <x v="2532"/>
    <n v="2000"/>
    <n v="2100"/>
    <x v="0"/>
    <x v="0"/>
    <s v="USD"/>
    <n v="1262325600"/>
    <x v="2534"/>
    <x v="0"/>
    <n v="14"/>
    <x v="0"/>
    <x v="35"/>
    <n v="105"/>
    <n v="150"/>
    <x v="4"/>
    <x v="35"/>
  </r>
  <r>
    <n v="2535"/>
    <x v="2534"/>
    <x v="2533"/>
    <n v="20000"/>
    <n v="20755"/>
    <x v="0"/>
    <x v="0"/>
    <s v="USD"/>
    <n v="1417463945"/>
    <x v="2535"/>
    <x v="0"/>
    <n v="78"/>
    <x v="0"/>
    <x v="35"/>
    <n v="104"/>
    <n v="266.08999999999997"/>
    <x v="4"/>
    <x v="35"/>
  </r>
  <r>
    <n v="2536"/>
    <x v="2535"/>
    <x v="2534"/>
    <n v="25"/>
    <n v="29"/>
    <x v="0"/>
    <x v="0"/>
    <s v="USD"/>
    <n v="1375151566"/>
    <x v="2536"/>
    <x v="0"/>
    <n v="4"/>
    <x v="0"/>
    <x v="35"/>
    <n v="116"/>
    <n v="7.25"/>
    <x v="4"/>
    <x v="35"/>
  </r>
  <r>
    <n v="2537"/>
    <x v="2536"/>
    <x v="2535"/>
    <n v="1000"/>
    <n v="1100"/>
    <x v="0"/>
    <x v="0"/>
    <s v="USD"/>
    <n v="1312212855"/>
    <x v="2537"/>
    <x v="0"/>
    <n v="11"/>
    <x v="0"/>
    <x v="35"/>
    <n v="110"/>
    <n v="100"/>
    <x v="4"/>
    <x v="35"/>
  </r>
  <r>
    <n v="2538"/>
    <x v="2537"/>
    <x v="2536"/>
    <n v="18000"/>
    <n v="20343.169999999998"/>
    <x v="0"/>
    <x v="0"/>
    <s v="USD"/>
    <n v="1361681940"/>
    <x v="2538"/>
    <x v="0"/>
    <n v="185"/>
    <x v="0"/>
    <x v="35"/>
    <n v="113"/>
    <n v="109.96"/>
    <x v="4"/>
    <x v="35"/>
  </r>
  <r>
    <n v="2539"/>
    <x v="2538"/>
    <x v="2537"/>
    <n v="10000"/>
    <n v="10025"/>
    <x v="0"/>
    <x v="0"/>
    <s v="USD"/>
    <n v="1422913152"/>
    <x v="2539"/>
    <x v="0"/>
    <n v="59"/>
    <x v="0"/>
    <x v="35"/>
    <n v="100"/>
    <n v="169.92"/>
    <x v="4"/>
    <x v="35"/>
  </r>
  <r>
    <n v="2540"/>
    <x v="2539"/>
    <x v="2538"/>
    <n v="2500"/>
    <n v="2585"/>
    <x v="0"/>
    <x v="0"/>
    <s v="USD"/>
    <n v="1319904721"/>
    <x v="2540"/>
    <x v="0"/>
    <n v="27"/>
    <x v="0"/>
    <x v="35"/>
    <n v="103"/>
    <n v="95.74"/>
    <x v="4"/>
    <x v="35"/>
  </r>
  <r>
    <n v="2541"/>
    <x v="2540"/>
    <x v="2539"/>
    <n v="3500"/>
    <n v="3746"/>
    <x v="0"/>
    <x v="1"/>
    <s v="GBP"/>
    <n v="1380192418"/>
    <x v="2541"/>
    <x v="0"/>
    <n v="63"/>
    <x v="0"/>
    <x v="35"/>
    <n v="107"/>
    <n v="59.46"/>
    <x v="4"/>
    <x v="35"/>
  </r>
  <r>
    <n v="2542"/>
    <x v="2541"/>
    <x v="2540"/>
    <n v="700"/>
    <n v="725"/>
    <x v="0"/>
    <x v="0"/>
    <s v="USD"/>
    <n v="1380599940"/>
    <x v="2542"/>
    <x v="0"/>
    <n v="13"/>
    <x v="0"/>
    <x v="35"/>
    <n v="104"/>
    <n v="55.77"/>
    <x v="4"/>
    <x v="35"/>
  </r>
  <r>
    <n v="2543"/>
    <x v="2542"/>
    <x v="2541"/>
    <n v="250"/>
    <n v="391"/>
    <x v="0"/>
    <x v="0"/>
    <s v="USD"/>
    <n v="1293937200"/>
    <x v="2543"/>
    <x v="0"/>
    <n v="13"/>
    <x v="0"/>
    <x v="35"/>
    <n v="156"/>
    <n v="30.08"/>
    <x v="4"/>
    <x v="35"/>
  </r>
  <r>
    <n v="2544"/>
    <x v="2543"/>
    <x v="2542"/>
    <n v="5000"/>
    <n v="5041"/>
    <x v="0"/>
    <x v="0"/>
    <s v="USD"/>
    <n v="1341750569"/>
    <x v="2544"/>
    <x v="0"/>
    <n v="57"/>
    <x v="0"/>
    <x v="35"/>
    <n v="101"/>
    <n v="88.44"/>
    <x v="4"/>
    <x v="35"/>
  </r>
  <r>
    <n v="2545"/>
    <x v="2544"/>
    <x v="2543"/>
    <n v="2000"/>
    <n v="3906"/>
    <x v="0"/>
    <x v="0"/>
    <s v="USD"/>
    <n v="1424997000"/>
    <x v="2545"/>
    <x v="0"/>
    <n v="61"/>
    <x v="0"/>
    <x v="35"/>
    <n v="195"/>
    <n v="64.03"/>
    <x v="4"/>
    <x v="35"/>
  </r>
  <r>
    <n v="2546"/>
    <x v="2545"/>
    <x v="2544"/>
    <n v="3500"/>
    <n v="3910"/>
    <x v="0"/>
    <x v="0"/>
    <s v="USD"/>
    <n v="1380949200"/>
    <x v="2546"/>
    <x v="0"/>
    <n v="65"/>
    <x v="0"/>
    <x v="35"/>
    <n v="112"/>
    <n v="60.15"/>
    <x v="4"/>
    <x v="35"/>
  </r>
  <r>
    <n v="2547"/>
    <x v="2546"/>
    <x v="2545"/>
    <n v="5500"/>
    <n v="6592"/>
    <x v="0"/>
    <x v="0"/>
    <s v="USD"/>
    <n v="1333560803"/>
    <x v="2547"/>
    <x v="0"/>
    <n v="134"/>
    <x v="0"/>
    <x v="35"/>
    <n v="120"/>
    <n v="49.19"/>
    <x v="4"/>
    <x v="35"/>
  </r>
  <r>
    <n v="2548"/>
    <x v="2547"/>
    <x v="2546"/>
    <n v="6000"/>
    <n v="6111"/>
    <x v="0"/>
    <x v="6"/>
    <s v="EUR"/>
    <n v="1475209620"/>
    <x v="2548"/>
    <x v="0"/>
    <n v="37"/>
    <x v="0"/>
    <x v="35"/>
    <n v="102"/>
    <n v="165.16"/>
    <x v="4"/>
    <x v="35"/>
  </r>
  <r>
    <n v="2549"/>
    <x v="2548"/>
    <x v="2547"/>
    <n v="1570"/>
    <n v="1614"/>
    <x v="0"/>
    <x v="1"/>
    <s v="GBP"/>
    <n v="1370019600"/>
    <x v="2549"/>
    <x v="0"/>
    <n v="37"/>
    <x v="0"/>
    <x v="35"/>
    <n v="103"/>
    <n v="43.62"/>
    <x v="4"/>
    <x v="35"/>
  </r>
  <r>
    <n v="2550"/>
    <x v="2549"/>
    <x v="2548"/>
    <n v="6500"/>
    <n v="6555"/>
    <x v="0"/>
    <x v="0"/>
    <s v="USD"/>
    <n v="1444276740"/>
    <x v="2550"/>
    <x v="0"/>
    <n v="150"/>
    <x v="0"/>
    <x v="35"/>
    <n v="101"/>
    <n v="43.7"/>
    <x v="4"/>
    <x v="35"/>
  </r>
  <r>
    <n v="2551"/>
    <x v="2550"/>
    <x v="2549"/>
    <n v="3675"/>
    <n v="3775.5"/>
    <x v="0"/>
    <x v="0"/>
    <s v="USD"/>
    <n v="1332362880"/>
    <x v="2551"/>
    <x v="0"/>
    <n v="56"/>
    <x v="0"/>
    <x v="35"/>
    <n v="103"/>
    <n v="67.42"/>
    <x v="4"/>
    <x v="35"/>
  </r>
  <r>
    <n v="2552"/>
    <x v="2551"/>
    <x v="2550"/>
    <n v="3000"/>
    <n v="3195"/>
    <x v="0"/>
    <x v="0"/>
    <s v="USD"/>
    <n v="1488741981"/>
    <x v="2552"/>
    <x v="0"/>
    <n v="18"/>
    <x v="0"/>
    <x v="35"/>
    <n v="107"/>
    <n v="177.5"/>
    <x v="4"/>
    <x v="35"/>
  </r>
  <r>
    <n v="2553"/>
    <x v="2552"/>
    <x v="2551"/>
    <n v="1500"/>
    <n v="2333"/>
    <x v="0"/>
    <x v="0"/>
    <s v="USD"/>
    <n v="1348202807"/>
    <x v="2553"/>
    <x v="0"/>
    <n v="60"/>
    <x v="0"/>
    <x v="35"/>
    <n v="156"/>
    <n v="38.880000000000003"/>
    <x v="4"/>
    <x v="35"/>
  </r>
  <r>
    <n v="2554"/>
    <x v="2553"/>
    <x v="2552"/>
    <n v="3000"/>
    <n v="3684"/>
    <x v="0"/>
    <x v="0"/>
    <s v="USD"/>
    <n v="1433131140"/>
    <x v="2554"/>
    <x v="0"/>
    <n v="67"/>
    <x v="0"/>
    <x v="35"/>
    <n v="123"/>
    <n v="54.99"/>
    <x v="4"/>
    <x v="35"/>
  </r>
  <r>
    <n v="2555"/>
    <x v="2554"/>
    <x v="2553"/>
    <n v="2000"/>
    <n v="2147"/>
    <x v="0"/>
    <x v="0"/>
    <s v="USD"/>
    <n v="1338219793"/>
    <x v="2555"/>
    <x v="0"/>
    <n v="35"/>
    <x v="0"/>
    <x v="35"/>
    <n v="107"/>
    <n v="61.34"/>
    <x v="4"/>
    <x v="35"/>
  </r>
  <r>
    <n v="2556"/>
    <x v="2555"/>
    <x v="2554"/>
    <n v="745"/>
    <n v="786"/>
    <x v="0"/>
    <x v="0"/>
    <s v="USD"/>
    <n v="1356392857"/>
    <x v="2556"/>
    <x v="0"/>
    <n v="34"/>
    <x v="0"/>
    <x v="35"/>
    <n v="106"/>
    <n v="23.12"/>
    <x v="4"/>
    <x v="35"/>
  </r>
  <r>
    <n v="2557"/>
    <x v="2556"/>
    <x v="2555"/>
    <n v="900"/>
    <n v="1066"/>
    <x v="0"/>
    <x v="1"/>
    <s v="GBP"/>
    <n v="1400176386"/>
    <x v="2557"/>
    <x v="0"/>
    <n v="36"/>
    <x v="0"/>
    <x v="35"/>
    <n v="118"/>
    <n v="29.61"/>
    <x v="4"/>
    <x v="35"/>
  </r>
  <r>
    <n v="2558"/>
    <x v="2557"/>
    <x v="2556"/>
    <n v="1250"/>
    <n v="1361"/>
    <x v="0"/>
    <x v="2"/>
    <s v="AUD"/>
    <n v="1430488740"/>
    <x v="2558"/>
    <x v="0"/>
    <n v="18"/>
    <x v="0"/>
    <x v="35"/>
    <n v="109"/>
    <n v="75.61"/>
    <x v="4"/>
    <x v="35"/>
  </r>
  <r>
    <n v="2559"/>
    <x v="2558"/>
    <x v="2557"/>
    <n v="800"/>
    <n v="890"/>
    <x v="0"/>
    <x v="0"/>
    <s v="USD"/>
    <n v="1321385820"/>
    <x v="2559"/>
    <x v="0"/>
    <n v="25"/>
    <x v="0"/>
    <x v="35"/>
    <n v="111"/>
    <n v="35.6"/>
    <x v="4"/>
    <x v="35"/>
  </r>
  <r>
    <n v="2560"/>
    <x v="2559"/>
    <x v="2558"/>
    <n v="3000"/>
    <n v="3003"/>
    <x v="0"/>
    <x v="1"/>
    <s v="GBP"/>
    <n v="1425682174"/>
    <x v="2560"/>
    <x v="0"/>
    <n v="21"/>
    <x v="0"/>
    <x v="35"/>
    <n v="100"/>
    <n v="143"/>
    <x v="4"/>
    <x v="35"/>
  </r>
  <r>
    <n v="2561"/>
    <x v="2560"/>
    <x v="2559"/>
    <n v="100000"/>
    <n v="0"/>
    <x v="1"/>
    <x v="5"/>
    <s v="CAD"/>
    <n v="1444740089"/>
    <x v="2561"/>
    <x v="0"/>
    <n v="0"/>
    <x v="1"/>
    <x v="19"/>
    <n v="0"/>
    <e v="#DIV/0!"/>
    <x v="7"/>
    <x v="19"/>
  </r>
  <r>
    <n v="2562"/>
    <x v="2561"/>
    <x v="2560"/>
    <n v="10000"/>
    <n v="75"/>
    <x v="1"/>
    <x v="12"/>
    <s v="EUR"/>
    <n v="1476189339"/>
    <x v="2562"/>
    <x v="0"/>
    <n v="3"/>
    <x v="1"/>
    <x v="19"/>
    <n v="1"/>
    <n v="25"/>
    <x v="7"/>
    <x v="19"/>
  </r>
  <r>
    <n v="2563"/>
    <x v="2562"/>
    <x v="2561"/>
    <n v="20000"/>
    <n v="0"/>
    <x v="1"/>
    <x v="0"/>
    <s v="USD"/>
    <n v="1438226451"/>
    <x v="2563"/>
    <x v="0"/>
    <n v="0"/>
    <x v="1"/>
    <x v="19"/>
    <n v="0"/>
    <e v="#DIV/0!"/>
    <x v="7"/>
    <x v="19"/>
  </r>
  <r>
    <n v="2564"/>
    <x v="2563"/>
    <x v="2562"/>
    <n v="40000"/>
    <n v="0"/>
    <x v="1"/>
    <x v="5"/>
    <s v="CAD"/>
    <n v="1406854699"/>
    <x v="2564"/>
    <x v="0"/>
    <n v="0"/>
    <x v="1"/>
    <x v="19"/>
    <n v="0"/>
    <e v="#DIV/0!"/>
    <x v="7"/>
    <x v="19"/>
  </r>
  <r>
    <n v="2565"/>
    <x v="2564"/>
    <x v="2563"/>
    <n v="10000"/>
    <n v="100"/>
    <x v="1"/>
    <x v="0"/>
    <s v="USD"/>
    <n v="1462827000"/>
    <x v="2565"/>
    <x v="0"/>
    <n v="1"/>
    <x v="1"/>
    <x v="19"/>
    <n v="1"/>
    <n v="100"/>
    <x v="7"/>
    <x v="19"/>
  </r>
  <r>
    <n v="2566"/>
    <x v="2565"/>
    <x v="2564"/>
    <n v="35000"/>
    <n v="0"/>
    <x v="1"/>
    <x v="0"/>
    <s v="USD"/>
    <n v="1408663948"/>
    <x v="2566"/>
    <x v="0"/>
    <n v="0"/>
    <x v="1"/>
    <x v="19"/>
    <n v="0"/>
    <e v="#DIV/0!"/>
    <x v="7"/>
    <x v="19"/>
  </r>
  <r>
    <n v="2567"/>
    <x v="2566"/>
    <x v="2565"/>
    <n v="45000"/>
    <n v="120"/>
    <x v="1"/>
    <x v="0"/>
    <s v="USD"/>
    <n v="1429823138"/>
    <x v="2567"/>
    <x v="0"/>
    <n v="2"/>
    <x v="1"/>
    <x v="19"/>
    <n v="0"/>
    <n v="60"/>
    <x v="7"/>
    <x v="19"/>
  </r>
  <r>
    <n v="2568"/>
    <x v="2567"/>
    <x v="2566"/>
    <n v="10000"/>
    <n v="50"/>
    <x v="1"/>
    <x v="1"/>
    <s v="GBP"/>
    <n v="1472745594"/>
    <x v="2568"/>
    <x v="0"/>
    <n v="1"/>
    <x v="1"/>
    <x v="19"/>
    <n v="1"/>
    <n v="50"/>
    <x v="7"/>
    <x v="19"/>
  </r>
  <r>
    <n v="2569"/>
    <x v="2568"/>
    <x v="2567"/>
    <n v="6500"/>
    <n v="145"/>
    <x v="1"/>
    <x v="0"/>
    <s v="USD"/>
    <n v="1442457112"/>
    <x v="2569"/>
    <x v="0"/>
    <n v="2"/>
    <x v="1"/>
    <x v="19"/>
    <n v="2"/>
    <n v="72.5"/>
    <x v="7"/>
    <x v="19"/>
  </r>
  <r>
    <n v="2570"/>
    <x v="2569"/>
    <x v="2568"/>
    <n v="7000"/>
    <n v="59"/>
    <x v="1"/>
    <x v="0"/>
    <s v="USD"/>
    <n v="1486590035"/>
    <x v="2570"/>
    <x v="0"/>
    <n v="2"/>
    <x v="1"/>
    <x v="19"/>
    <n v="1"/>
    <n v="29.5"/>
    <x v="7"/>
    <x v="19"/>
  </r>
  <r>
    <n v="2571"/>
    <x v="2570"/>
    <x v="2569"/>
    <n v="100000"/>
    <n v="250"/>
    <x v="1"/>
    <x v="2"/>
    <s v="AUD"/>
    <n v="1463645521"/>
    <x v="2571"/>
    <x v="0"/>
    <n v="4"/>
    <x v="1"/>
    <x v="19"/>
    <n v="0"/>
    <n v="62.5"/>
    <x v="7"/>
    <x v="19"/>
  </r>
  <r>
    <n v="2572"/>
    <x v="2571"/>
    <x v="2570"/>
    <n v="30000"/>
    <n v="0"/>
    <x v="1"/>
    <x v="0"/>
    <s v="USD"/>
    <n v="1428893517"/>
    <x v="2572"/>
    <x v="0"/>
    <n v="0"/>
    <x v="1"/>
    <x v="19"/>
    <n v="0"/>
    <e v="#DIV/0!"/>
    <x v="7"/>
    <x v="19"/>
  </r>
  <r>
    <n v="2573"/>
    <x v="2572"/>
    <x v="2571"/>
    <n v="8000"/>
    <n v="0"/>
    <x v="1"/>
    <x v="0"/>
    <s v="USD"/>
    <n v="1408803149"/>
    <x v="2573"/>
    <x v="0"/>
    <n v="0"/>
    <x v="1"/>
    <x v="19"/>
    <n v="0"/>
    <e v="#DIV/0!"/>
    <x v="7"/>
    <x v="19"/>
  </r>
  <r>
    <n v="2574"/>
    <x v="2573"/>
    <x v="2572"/>
    <n v="10000"/>
    <n v="0"/>
    <x v="1"/>
    <x v="0"/>
    <s v="USD"/>
    <n v="1463600945"/>
    <x v="2574"/>
    <x v="0"/>
    <n v="0"/>
    <x v="1"/>
    <x v="19"/>
    <n v="0"/>
    <e v="#DIV/0!"/>
    <x v="7"/>
    <x v="19"/>
  </r>
  <r>
    <n v="2575"/>
    <x v="2574"/>
    <x v="2573"/>
    <n v="85000"/>
    <n v="0"/>
    <x v="1"/>
    <x v="0"/>
    <s v="USD"/>
    <n v="1421030194"/>
    <x v="2575"/>
    <x v="0"/>
    <n v="0"/>
    <x v="1"/>
    <x v="19"/>
    <n v="0"/>
    <e v="#DIV/0!"/>
    <x v="7"/>
    <x v="19"/>
  </r>
  <r>
    <n v="2576"/>
    <x v="2575"/>
    <x v="2574"/>
    <n v="10000"/>
    <n v="0"/>
    <x v="1"/>
    <x v="0"/>
    <s v="USD"/>
    <n v="1428707647"/>
    <x v="2576"/>
    <x v="0"/>
    <n v="0"/>
    <x v="1"/>
    <x v="19"/>
    <n v="0"/>
    <e v="#DIV/0!"/>
    <x v="7"/>
    <x v="19"/>
  </r>
  <r>
    <n v="2577"/>
    <x v="2576"/>
    <x v="2575"/>
    <n v="15000"/>
    <n v="0"/>
    <x v="1"/>
    <x v="0"/>
    <s v="USD"/>
    <n v="1407181297"/>
    <x v="2577"/>
    <x v="0"/>
    <n v="0"/>
    <x v="1"/>
    <x v="19"/>
    <n v="0"/>
    <e v="#DIV/0!"/>
    <x v="7"/>
    <x v="19"/>
  </r>
  <r>
    <n v="2578"/>
    <x v="2577"/>
    <x v="2576"/>
    <n v="6000"/>
    <n v="0"/>
    <x v="1"/>
    <x v="0"/>
    <s v="USD"/>
    <n v="1444410000"/>
    <x v="2578"/>
    <x v="0"/>
    <n v="0"/>
    <x v="1"/>
    <x v="19"/>
    <n v="0"/>
    <e v="#DIV/0!"/>
    <x v="7"/>
    <x v="19"/>
  </r>
  <r>
    <n v="2579"/>
    <x v="2578"/>
    <x v="2577"/>
    <n v="200000"/>
    <n v="277"/>
    <x v="1"/>
    <x v="0"/>
    <s v="USD"/>
    <n v="1410810903"/>
    <x v="2579"/>
    <x v="0"/>
    <n v="12"/>
    <x v="1"/>
    <x v="19"/>
    <n v="0"/>
    <n v="23.08"/>
    <x v="7"/>
    <x v="19"/>
  </r>
  <r>
    <n v="2580"/>
    <x v="2579"/>
    <x v="2578"/>
    <n v="8500"/>
    <n v="51"/>
    <x v="1"/>
    <x v="0"/>
    <s v="USD"/>
    <n v="1431745200"/>
    <x v="2580"/>
    <x v="0"/>
    <n v="2"/>
    <x v="1"/>
    <x v="19"/>
    <n v="1"/>
    <n v="25.5"/>
    <x v="7"/>
    <x v="19"/>
  </r>
  <r>
    <n v="2581"/>
    <x v="2580"/>
    <x v="2579"/>
    <n v="5000"/>
    <n v="530"/>
    <x v="2"/>
    <x v="0"/>
    <s v="USD"/>
    <n v="1447689898"/>
    <x v="2581"/>
    <x v="0"/>
    <n v="11"/>
    <x v="1"/>
    <x v="19"/>
    <n v="11"/>
    <n v="48.18"/>
    <x v="7"/>
    <x v="19"/>
  </r>
  <r>
    <n v="2582"/>
    <x v="2581"/>
    <x v="2580"/>
    <n v="90000"/>
    <n v="1"/>
    <x v="2"/>
    <x v="0"/>
    <s v="USD"/>
    <n v="1477784634"/>
    <x v="2582"/>
    <x v="0"/>
    <n v="1"/>
    <x v="1"/>
    <x v="19"/>
    <n v="0"/>
    <n v="1"/>
    <x v="7"/>
    <x v="19"/>
  </r>
  <r>
    <n v="2583"/>
    <x v="2582"/>
    <x v="2581"/>
    <n v="1000"/>
    <n v="5"/>
    <x v="2"/>
    <x v="0"/>
    <s v="USD"/>
    <n v="1426526880"/>
    <x v="2583"/>
    <x v="0"/>
    <n v="5"/>
    <x v="1"/>
    <x v="19"/>
    <n v="1"/>
    <n v="1"/>
    <x v="7"/>
    <x v="19"/>
  </r>
  <r>
    <n v="2584"/>
    <x v="2583"/>
    <x v="2582"/>
    <n v="10000"/>
    <n v="0"/>
    <x v="2"/>
    <x v="0"/>
    <s v="USD"/>
    <n v="1434341369"/>
    <x v="2584"/>
    <x v="0"/>
    <n v="0"/>
    <x v="1"/>
    <x v="19"/>
    <n v="0"/>
    <e v="#DIV/0!"/>
    <x v="7"/>
    <x v="19"/>
  </r>
  <r>
    <n v="2585"/>
    <x v="2584"/>
    <x v="2583"/>
    <n v="30000"/>
    <n v="50"/>
    <x v="2"/>
    <x v="0"/>
    <s v="USD"/>
    <n v="1404601632"/>
    <x v="2585"/>
    <x v="0"/>
    <n v="1"/>
    <x v="1"/>
    <x v="19"/>
    <n v="0"/>
    <n v="50"/>
    <x v="7"/>
    <x v="19"/>
  </r>
  <r>
    <n v="2586"/>
    <x v="2585"/>
    <x v="2584"/>
    <n v="3000"/>
    <n v="5"/>
    <x v="2"/>
    <x v="1"/>
    <s v="GBP"/>
    <n v="1451030136"/>
    <x v="2586"/>
    <x v="0"/>
    <n v="1"/>
    <x v="1"/>
    <x v="19"/>
    <n v="0"/>
    <n v="5"/>
    <x v="7"/>
    <x v="19"/>
  </r>
  <r>
    <n v="2587"/>
    <x v="2586"/>
    <x v="2585"/>
    <n v="50000"/>
    <n v="1217"/>
    <x v="2"/>
    <x v="0"/>
    <s v="USD"/>
    <n v="1451491953"/>
    <x v="2587"/>
    <x v="0"/>
    <n v="6"/>
    <x v="1"/>
    <x v="19"/>
    <n v="2"/>
    <n v="202.83"/>
    <x v="7"/>
    <x v="19"/>
  </r>
  <r>
    <n v="2588"/>
    <x v="2587"/>
    <x v="2586"/>
    <n v="6000"/>
    <n v="233"/>
    <x v="2"/>
    <x v="0"/>
    <s v="USD"/>
    <n v="1427807640"/>
    <x v="2588"/>
    <x v="0"/>
    <n v="8"/>
    <x v="1"/>
    <x v="19"/>
    <n v="4"/>
    <n v="29.13"/>
    <x v="7"/>
    <x v="19"/>
  </r>
  <r>
    <n v="2589"/>
    <x v="2588"/>
    <x v="2587"/>
    <n v="50000"/>
    <n v="5"/>
    <x v="2"/>
    <x v="8"/>
    <s v="DKK"/>
    <n v="1458733927"/>
    <x v="2589"/>
    <x v="0"/>
    <n v="1"/>
    <x v="1"/>
    <x v="19"/>
    <n v="0"/>
    <n v="5"/>
    <x v="7"/>
    <x v="19"/>
  </r>
  <r>
    <n v="2590"/>
    <x v="2589"/>
    <x v="2588"/>
    <n v="3000"/>
    <n v="0"/>
    <x v="2"/>
    <x v="2"/>
    <s v="AUD"/>
    <n v="1453817297"/>
    <x v="2590"/>
    <x v="0"/>
    <n v="0"/>
    <x v="1"/>
    <x v="19"/>
    <n v="0"/>
    <e v="#DIV/0!"/>
    <x v="7"/>
    <x v="19"/>
  </r>
  <r>
    <n v="2591"/>
    <x v="2590"/>
    <x v="2589"/>
    <n v="1500"/>
    <n v="26"/>
    <x v="2"/>
    <x v="0"/>
    <s v="USD"/>
    <n v="1457901924"/>
    <x v="2591"/>
    <x v="0"/>
    <n v="2"/>
    <x v="1"/>
    <x v="19"/>
    <n v="2"/>
    <n v="13"/>
    <x v="7"/>
    <x v="19"/>
  </r>
  <r>
    <n v="2592"/>
    <x v="2591"/>
    <x v="2590"/>
    <n v="30000"/>
    <n v="50"/>
    <x v="2"/>
    <x v="0"/>
    <s v="USD"/>
    <n v="1412536421"/>
    <x v="2592"/>
    <x v="0"/>
    <n v="1"/>
    <x v="1"/>
    <x v="19"/>
    <n v="0"/>
    <n v="50"/>
    <x v="7"/>
    <x v="19"/>
  </r>
  <r>
    <n v="2593"/>
    <x v="2592"/>
    <x v="2591"/>
    <n v="10000"/>
    <n v="0"/>
    <x v="2"/>
    <x v="0"/>
    <s v="USD"/>
    <n v="1429993026"/>
    <x v="2593"/>
    <x v="0"/>
    <n v="0"/>
    <x v="1"/>
    <x v="19"/>
    <n v="0"/>
    <e v="#DIV/0!"/>
    <x v="7"/>
    <x v="19"/>
  </r>
  <r>
    <n v="2594"/>
    <x v="2593"/>
    <x v="2592"/>
    <n v="80000"/>
    <n v="1"/>
    <x v="2"/>
    <x v="0"/>
    <s v="USD"/>
    <n v="1407453228"/>
    <x v="2594"/>
    <x v="0"/>
    <n v="1"/>
    <x v="1"/>
    <x v="19"/>
    <n v="0"/>
    <n v="1"/>
    <x v="7"/>
    <x v="19"/>
  </r>
  <r>
    <n v="2595"/>
    <x v="2594"/>
    <x v="2593"/>
    <n v="15000"/>
    <n v="1825"/>
    <x v="2"/>
    <x v="0"/>
    <s v="USD"/>
    <n v="1487915500"/>
    <x v="2595"/>
    <x v="0"/>
    <n v="19"/>
    <x v="1"/>
    <x v="19"/>
    <n v="12"/>
    <n v="96.05"/>
    <x v="7"/>
    <x v="19"/>
  </r>
  <r>
    <n v="2596"/>
    <x v="2595"/>
    <x v="2594"/>
    <n v="35000"/>
    <n v="8256"/>
    <x v="2"/>
    <x v="5"/>
    <s v="CAD"/>
    <n v="1407427009"/>
    <x v="2596"/>
    <x v="0"/>
    <n v="27"/>
    <x v="1"/>
    <x v="19"/>
    <n v="24"/>
    <n v="305.77999999999997"/>
    <x v="7"/>
    <x v="19"/>
  </r>
  <r>
    <n v="2597"/>
    <x v="2596"/>
    <x v="2595"/>
    <n v="1500"/>
    <n v="85"/>
    <x v="2"/>
    <x v="1"/>
    <s v="GBP"/>
    <n v="1466323917"/>
    <x v="2597"/>
    <x v="0"/>
    <n v="7"/>
    <x v="1"/>
    <x v="19"/>
    <n v="6"/>
    <n v="12.14"/>
    <x v="7"/>
    <x v="19"/>
  </r>
  <r>
    <n v="2598"/>
    <x v="2597"/>
    <x v="2596"/>
    <n v="3000"/>
    <n v="1170"/>
    <x v="2"/>
    <x v="0"/>
    <s v="USD"/>
    <n v="1443039001"/>
    <x v="2598"/>
    <x v="0"/>
    <n v="14"/>
    <x v="1"/>
    <x v="19"/>
    <n v="39"/>
    <n v="83.57"/>
    <x v="7"/>
    <x v="19"/>
  </r>
  <r>
    <n v="2599"/>
    <x v="2598"/>
    <x v="2597"/>
    <n v="9041"/>
    <n v="90"/>
    <x v="2"/>
    <x v="0"/>
    <s v="USD"/>
    <n v="1407089147"/>
    <x v="2599"/>
    <x v="0"/>
    <n v="5"/>
    <x v="1"/>
    <x v="19"/>
    <n v="1"/>
    <n v="18"/>
    <x v="7"/>
    <x v="19"/>
  </r>
  <r>
    <n v="2600"/>
    <x v="2599"/>
    <x v="2598"/>
    <n v="50000"/>
    <n v="3466"/>
    <x v="2"/>
    <x v="0"/>
    <s v="USD"/>
    <n v="1458938200"/>
    <x v="2600"/>
    <x v="0"/>
    <n v="30"/>
    <x v="1"/>
    <x v="19"/>
    <n v="7"/>
    <n v="115.53"/>
    <x v="7"/>
    <x v="19"/>
  </r>
  <r>
    <n v="2601"/>
    <x v="2600"/>
    <x v="2599"/>
    <n v="500"/>
    <n v="3307"/>
    <x v="0"/>
    <x v="0"/>
    <s v="USD"/>
    <n v="1347508740"/>
    <x v="2601"/>
    <x v="1"/>
    <n v="151"/>
    <x v="0"/>
    <x v="36"/>
    <n v="661"/>
    <n v="21.9"/>
    <x v="2"/>
    <x v="36"/>
  </r>
  <r>
    <n v="2602"/>
    <x v="2601"/>
    <x v="2600"/>
    <n v="12000"/>
    <n v="39131"/>
    <x v="0"/>
    <x v="0"/>
    <s v="USD"/>
    <n v="1415827200"/>
    <x v="2602"/>
    <x v="1"/>
    <n v="489"/>
    <x v="0"/>
    <x v="36"/>
    <n v="326"/>
    <n v="80.02"/>
    <x v="2"/>
    <x v="36"/>
  </r>
  <r>
    <n v="2603"/>
    <x v="2602"/>
    <x v="2601"/>
    <n v="1750"/>
    <n v="1776"/>
    <x v="0"/>
    <x v="0"/>
    <s v="USD"/>
    <n v="1387835654"/>
    <x v="2603"/>
    <x v="1"/>
    <n v="50"/>
    <x v="0"/>
    <x v="36"/>
    <n v="101"/>
    <n v="35.520000000000003"/>
    <x v="2"/>
    <x v="36"/>
  </r>
  <r>
    <n v="2604"/>
    <x v="2603"/>
    <x v="2602"/>
    <n v="20000"/>
    <n v="20843.599999999999"/>
    <x v="0"/>
    <x v="0"/>
    <s v="USD"/>
    <n v="1335662023"/>
    <x v="2604"/>
    <x v="1"/>
    <n v="321"/>
    <x v="0"/>
    <x v="36"/>
    <n v="104"/>
    <n v="64.930000000000007"/>
    <x v="2"/>
    <x v="36"/>
  </r>
  <r>
    <n v="2605"/>
    <x v="2604"/>
    <x v="2603"/>
    <n v="100000"/>
    <n v="107421.57"/>
    <x v="0"/>
    <x v="0"/>
    <s v="USD"/>
    <n v="1466168390"/>
    <x v="2605"/>
    <x v="1"/>
    <n v="1762"/>
    <x v="0"/>
    <x v="36"/>
    <n v="107"/>
    <n v="60.97"/>
    <x v="2"/>
    <x v="36"/>
  </r>
  <r>
    <n v="2606"/>
    <x v="2605"/>
    <x v="2604"/>
    <n v="11000"/>
    <n v="12106"/>
    <x v="0"/>
    <x v="0"/>
    <s v="USD"/>
    <n v="1398791182"/>
    <x v="2606"/>
    <x v="1"/>
    <n v="385"/>
    <x v="0"/>
    <x v="36"/>
    <n v="110"/>
    <n v="31.44"/>
    <x v="2"/>
    <x v="36"/>
  </r>
  <r>
    <n v="2607"/>
    <x v="2606"/>
    <x v="2605"/>
    <n v="8000"/>
    <n v="32616"/>
    <x v="0"/>
    <x v="0"/>
    <s v="USD"/>
    <n v="1439344800"/>
    <x v="2607"/>
    <x v="1"/>
    <n v="398"/>
    <x v="0"/>
    <x v="36"/>
    <n v="408"/>
    <n v="81.95"/>
    <x v="2"/>
    <x v="36"/>
  </r>
  <r>
    <n v="2608"/>
    <x v="2607"/>
    <x v="2606"/>
    <n v="8000"/>
    <n v="17914"/>
    <x v="0"/>
    <x v="0"/>
    <s v="USD"/>
    <n v="1489536000"/>
    <x v="2608"/>
    <x v="1"/>
    <n v="304"/>
    <x v="0"/>
    <x v="36"/>
    <n v="224"/>
    <n v="58.93"/>
    <x v="2"/>
    <x v="36"/>
  </r>
  <r>
    <n v="2609"/>
    <x v="2608"/>
    <x v="2607"/>
    <n v="35000"/>
    <n v="106330.39"/>
    <x v="0"/>
    <x v="0"/>
    <s v="USD"/>
    <n v="1342330951"/>
    <x v="2609"/>
    <x v="1"/>
    <n v="676"/>
    <x v="0"/>
    <x v="36"/>
    <n v="304"/>
    <n v="157.29"/>
    <x v="2"/>
    <x v="36"/>
  </r>
  <r>
    <n v="2610"/>
    <x v="2609"/>
    <x v="2608"/>
    <n v="22765"/>
    <n v="32172.66"/>
    <x v="0"/>
    <x v="0"/>
    <s v="USD"/>
    <n v="1471849140"/>
    <x v="2610"/>
    <x v="1"/>
    <n v="577"/>
    <x v="0"/>
    <x v="36"/>
    <n v="141"/>
    <n v="55.76"/>
    <x v="2"/>
    <x v="36"/>
  </r>
  <r>
    <n v="2611"/>
    <x v="2610"/>
    <x v="2609"/>
    <n v="11000"/>
    <n v="306970"/>
    <x v="0"/>
    <x v="12"/>
    <s v="EUR"/>
    <n v="1483397940"/>
    <x v="2611"/>
    <x v="1"/>
    <n v="3663"/>
    <x v="0"/>
    <x v="36"/>
    <n v="2791"/>
    <n v="83.8"/>
    <x v="2"/>
    <x v="36"/>
  </r>
  <r>
    <n v="2612"/>
    <x v="2611"/>
    <x v="2610"/>
    <n v="10000"/>
    <n v="17176.13"/>
    <x v="0"/>
    <x v="0"/>
    <s v="USD"/>
    <n v="1420773970"/>
    <x v="2612"/>
    <x v="1"/>
    <n v="294"/>
    <x v="0"/>
    <x v="36"/>
    <n v="172"/>
    <n v="58.42"/>
    <x v="2"/>
    <x v="36"/>
  </r>
  <r>
    <n v="2613"/>
    <x v="2612"/>
    <x v="2611"/>
    <n v="7500"/>
    <n v="7576"/>
    <x v="0"/>
    <x v="0"/>
    <s v="USD"/>
    <n v="1348256294"/>
    <x v="2613"/>
    <x v="1"/>
    <n v="28"/>
    <x v="0"/>
    <x v="36"/>
    <n v="101"/>
    <n v="270.57"/>
    <x v="2"/>
    <x v="36"/>
  </r>
  <r>
    <n v="2614"/>
    <x v="2613"/>
    <x v="2612"/>
    <n v="10500"/>
    <n v="10710"/>
    <x v="0"/>
    <x v="0"/>
    <s v="USD"/>
    <n v="1398834000"/>
    <x v="2614"/>
    <x v="1"/>
    <n v="100"/>
    <x v="0"/>
    <x v="36"/>
    <n v="102"/>
    <n v="107.1"/>
    <x v="2"/>
    <x v="36"/>
  </r>
  <r>
    <n v="2615"/>
    <x v="2614"/>
    <x v="2613"/>
    <n v="2001"/>
    <n v="3397"/>
    <x v="0"/>
    <x v="1"/>
    <s v="GBP"/>
    <n v="1462017600"/>
    <x v="2615"/>
    <x v="0"/>
    <n v="72"/>
    <x v="0"/>
    <x v="36"/>
    <n v="170"/>
    <n v="47.18"/>
    <x v="2"/>
    <x v="36"/>
  </r>
  <r>
    <n v="2616"/>
    <x v="2615"/>
    <x v="2614"/>
    <n v="25000"/>
    <n v="28633.5"/>
    <x v="0"/>
    <x v="0"/>
    <s v="USD"/>
    <n v="1440546729"/>
    <x v="2616"/>
    <x v="1"/>
    <n v="238"/>
    <x v="0"/>
    <x v="36"/>
    <n v="115"/>
    <n v="120.31"/>
    <x v="2"/>
    <x v="36"/>
  </r>
  <r>
    <n v="2617"/>
    <x v="2616"/>
    <x v="2615"/>
    <n v="500"/>
    <n v="4388"/>
    <x v="0"/>
    <x v="0"/>
    <s v="USD"/>
    <n v="1413838751"/>
    <x v="2617"/>
    <x v="1"/>
    <n v="159"/>
    <x v="0"/>
    <x v="36"/>
    <n v="878"/>
    <n v="27.6"/>
    <x v="2"/>
    <x v="36"/>
  </r>
  <r>
    <n v="2618"/>
    <x v="2617"/>
    <x v="2616"/>
    <n v="15000"/>
    <n v="15808"/>
    <x v="0"/>
    <x v="0"/>
    <s v="USD"/>
    <n v="1449000061"/>
    <x v="2618"/>
    <x v="1"/>
    <n v="77"/>
    <x v="0"/>
    <x v="36"/>
    <n v="105"/>
    <n v="205.3"/>
    <x v="2"/>
    <x v="36"/>
  </r>
  <r>
    <n v="2619"/>
    <x v="2618"/>
    <x v="2617"/>
    <n v="1000"/>
    <n v="1884"/>
    <x v="0"/>
    <x v="0"/>
    <s v="USD"/>
    <n v="1445598000"/>
    <x v="2619"/>
    <x v="1"/>
    <n v="53"/>
    <x v="0"/>
    <x v="36"/>
    <n v="188"/>
    <n v="35.549999999999997"/>
    <x v="2"/>
    <x v="36"/>
  </r>
  <r>
    <n v="2620"/>
    <x v="2619"/>
    <x v="2618"/>
    <n v="65000"/>
    <n v="93374"/>
    <x v="0"/>
    <x v="2"/>
    <s v="AUD"/>
    <n v="1444525200"/>
    <x v="2620"/>
    <x v="1"/>
    <n v="1251"/>
    <x v="0"/>
    <x v="36"/>
    <n v="144"/>
    <n v="74.64"/>
    <x v="2"/>
    <x v="36"/>
  </r>
  <r>
    <n v="2621"/>
    <x v="2620"/>
    <x v="2619"/>
    <n v="15000"/>
    <n v="21882"/>
    <x v="0"/>
    <x v="0"/>
    <s v="USD"/>
    <n v="1432230988"/>
    <x v="2621"/>
    <x v="1"/>
    <n v="465"/>
    <x v="0"/>
    <x v="36"/>
    <n v="146"/>
    <n v="47.06"/>
    <x v="2"/>
    <x v="36"/>
  </r>
  <r>
    <n v="2622"/>
    <x v="2621"/>
    <x v="2620"/>
    <n v="1500"/>
    <n v="1967.76"/>
    <x v="0"/>
    <x v="13"/>
    <s v="EUR"/>
    <n v="1483120216"/>
    <x v="2622"/>
    <x v="0"/>
    <n v="74"/>
    <x v="0"/>
    <x v="36"/>
    <n v="131"/>
    <n v="26.59"/>
    <x v="2"/>
    <x v="36"/>
  </r>
  <r>
    <n v="2623"/>
    <x v="2622"/>
    <x v="2621"/>
    <n v="2000"/>
    <n v="2280"/>
    <x v="0"/>
    <x v="0"/>
    <s v="USD"/>
    <n v="1480658966"/>
    <x v="2623"/>
    <x v="0"/>
    <n v="62"/>
    <x v="0"/>
    <x v="36"/>
    <n v="114"/>
    <n v="36.770000000000003"/>
    <x v="2"/>
    <x v="36"/>
  </r>
  <r>
    <n v="2624"/>
    <x v="2623"/>
    <x v="2622"/>
    <n v="8000"/>
    <n v="110353.65"/>
    <x v="0"/>
    <x v="0"/>
    <s v="USD"/>
    <n v="1347530822"/>
    <x v="2624"/>
    <x v="0"/>
    <n v="3468"/>
    <x v="0"/>
    <x v="36"/>
    <n v="1379"/>
    <n v="31.82"/>
    <x v="2"/>
    <x v="36"/>
  </r>
  <r>
    <n v="2625"/>
    <x v="2624"/>
    <x v="2623"/>
    <n v="150"/>
    <n v="1434"/>
    <x v="0"/>
    <x v="12"/>
    <s v="EUR"/>
    <n v="1478723208"/>
    <x v="2625"/>
    <x v="0"/>
    <n v="52"/>
    <x v="0"/>
    <x v="36"/>
    <n v="956"/>
    <n v="27.58"/>
    <x v="2"/>
    <x v="36"/>
  </r>
  <r>
    <n v="2626"/>
    <x v="2625"/>
    <x v="2624"/>
    <n v="2500"/>
    <n v="2800"/>
    <x v="0"/>
    <x v="0"/>
    <s v="USD"/>
    <n v="1433343869"/>
    <x v="2626"/>
    <x v="0"/>
    <n v="50"/>
    <x v="0"/>
    <x v="36"/>
    <n v="112"/>
    <n v="56"/>
    <x v="2"/>
    <x v="36"/>
  </r>
  <r>
    <n v="2627"/>
    <x v="2626"/>
    <x v="2625"/>
    <n v="150"/>
    <n v="970"/>
    <x v="0"/>
    <x v="0"/>
    <s v="USD"/>
    <n v="1448571261"/>
    <x v="2627"/>
    <x v="0"/>
    <n v="45"/>
    <x v="0"/>
    <x v="36"/>
    <n v="647"/>
    <n v="21.56"/>
    <x v="2"/>
    <x v="36"/>
  </r>
  <r>
    <n v="2628"/>
    <x v="2627"/>
    <x v="2626"/>
    <n v="839"/>
    <n v="926"/>
    <x v="0"/>
    <x v="0"/>
    <s v="USD"/>
    <n v="1417389067"/>
    <x v="2628"/>
    <x v="0"/>
    <n v="21"/>
    <x v="0"/>
    <x v="36"/>
    <n v="110"/>
    <n v="44.1"/>
    <x v="2"/>
    <x v="36"/>
  </r>
  <r>
    <n v="2629"/>
    <x v="2628"/>
    <x v="2627"/>
    <n v="5000"/>
    <n v="6387"/>
    <x v="0"/>
    <x v="1"/>
    <s v="GBP"/>
    <n v="1431608122"/>
    <x v="2629"/>
    <x v="0"/>
    <n v="100"/>
    <x v="0"/>
    <x v="36"/>
    <n v="128"/>
    <n v="63.87"/>
    <x v="2"/>
    <x v="36"/>
  </r>
  <r>
    <n v="2630"/>
    <x v="2629"/>
    <x v="2628"/>
    <n v="2000"/>
    <n v="3158"/>
    <x v="0"/>
    <x v="2"/>
    <s v="AUD"/>
    <n v="1467280800"/>
    <x v="2630"/>
    <x v="0"/>
    <n v="81"/>
    <x v="0"/>
    <x v="36"/>
    <n v="158"/>
    <n v="38.99"/>
    <x v="2"/>
    <x v="36"/>
  </r>
  <r>
    <n v="2631"/>
    <x v="2630"/>
    <x v="2629"/>
    <n v="20000"/>
    <n v="22933.05"/>
    <x v="0"/>
    <x v="0"/>
    <s v="USD"/>
    <n v="1440907427"/>
    <x v="2631"/>
    <x v="0"/>
    <n v="286"/>
    <x v="0"/>
    <x v="36"/>
    <n v="115"/>
    <n v="80.19"/>
    <x v="2"/>
    <x v="36"/>
  </r>
  <r>
    <n v="2632"/>
    <x v="2631"/>
    <x v="2630"/>
    <n v="1070"/>
    <n v="1466"/>
    <x v="0"/>
    <x v="0"/>
    <s v="USD"/>
    <n v="1464485339"/>
    <x v="2632"/>
    <x v="0"/>
    <n v="42"/>
    <x v="0"/>
    <x v="36"/>
    <n v="137"/>
    <n v="34.9"/>
    <x v="2"/>
    <x v="36"/>
  </r>
  <r>
    <n v="2633"/>
    <x v="2632"/>
    <x v="2631"/>
    <n v="5000"/>
    <n v="17731"/>
    <x v="0"/>
    <x v="0"/>
    <s v="USD"/>
    <n v="1393542000"/>
    <x v="2633"/>
    <x v="0"/>
    <n v="199"/>
    <x v="0"/>
    <x v="36"/>
    <n v="355"/>
    <n v="89.1"/>
    <x v="2"/>
    <x v="36"/>
  </r>
  <r>
    <n v="2634"/>
    <x v="2633"/>
    <x v="2632"/>
    <n v="930"/>
    <n v="986"/>
    <x v="0"/>
    <x v="0"/>
    <s v="USD"/>
    <n v="1475163921"/>
    <x v="2634"/>
    <x v="0"/>
    <n v="25"/>
    <x v="0"/>
    <x v="36"/>
    <n v="106"/>
    <n v="39.44"/>
    <x v="2"/>
    <x v="36"/>
  </r>
  <r>
    <n v="2635"/>
    <x v="2634"/>
    <x v="2633"/>
    <n v="11500"/>
    <n v="11500"/>
    <x v="0"/>
    <x v="5"/>
    <s v="CAD"/>
    <n v="1425937761"/>
    <x v="2635"/>
    <x v="0"/>
    <n v="84"/>
    <x v="0"/>
    <x v="36"/>
    <n v="100"/>
    <n v="136.9"/>
    <x v="2"/>
    <x v="36"/>
  </r>
  <r>
    <n v="2636"/>
    <x v="2635"/>
    <x v="2634"/>
    <n v="1000"/>
    <n v="1873"/>
    <x v="0"/>
    <x v="0"/>
    <s v="USD"/>
    <n v="1476579600"/>
    <x v="2636"/>
    <x v="0"/>
    <n v="50"/>
    <x v="0"/>
    <x v="36"/>
    <n v="187"/>
    <n v="37.46"/>
    <x v="2"/>
    <x v="36"/>
  </r>
  <r>
    <n v="2637"/>
    <x v="2636"/>
    <x v="2635"/>
    <n v="500"/>
    <n v="831"/>
    <x v="0"/>
    <x v="0"/>
    <s v="USD"/>
    <n v="1476277875"/>
    <x v="2637"/>
    <x v="0"/>
    <n v="26"/>
    <x v="0"/>
    <x v="36"/>
    <n v="166"/>
    <n v="31.96"/>
    <x v="2"/>
    <x v="36"/>
  </r>
  <r>
    <n v="2638"/>
    <x v="2637"/>
    <x v="2636"/>
    <n v="347"/>
    <n v="353"/>
    <x v="0"/>
    <x v="0"/>
    <s v="USD"/>
    <n v="1421358895"/>
    <x v="2638"/>
    <x v="0"/>
    <n v="14"/>
    <x v="0"/>
    <x v="36"/>
    <n v="102"/>
    <n v="25.21"/>
    <x v="2"/>
    <x v="36"/>
  </r>
  <r>
    <n v="2639"/>
    <x v="2638"/>
    <x v="2637"/>
    <n v="300"/>
    <n v="492"/>
    <x v="0"/>
    <x v="1"/>
    <s v="GBP"/>
    <n v="1424378748"/>
    <x v="2639"/>
    <x v="0"/>
    <n v="49"/>
    <x v="0"/>
    <x v="36"/>
    <n v="164"/>
    <n v="10.039999999999999"/>
    <x v="2"/>
    <x v="36"/>
  </r>
  <r>
    <n v="2640"/>
    <x v="2639"/>
    <x v="2638"/>
    <n v="3000"/>
    <n v="3170"/>
    <x v="0"/>
    <x v="0"/>
    <s v="USD"/>
    <n v="1433735474"/>
    <x v="2640"/>
    <x v="0"/>
    <n v="69"/>
    <x v="0"/>
    <x v="36"/>
    <n v="106"/>
    <n v="45.94"/>
    <x v="2"/>
    <x v="36"/>
  </r>
  <r>
    <n v="2641"/>
    <x v="2640"/>
    <x v="2639"/>
    <n v="1500"/>
    <n v="15"/>
    <x v="2"/>
    <x v="0"/>
    <s v="USD"/>
    <n v="1410811740"/>
    <x v="2641"/>
    <x v="0"/>
    <n v="1"/>
    <x v="1"/>
    <x v="36"/>
    <n v="1"/>
    <n v="15"/>
    <x v="2"/>
    <x v="36"/>
  </r>
  <r>
    <n v="2642"/>
    <x v="2641"/>
    <x v="2640"/>
    <n v="500000"/>
    <n v="0"/>
    <x v="2"/>
    <x v="12"/>
    <s v="EUR"/>
    <n v="1468565820"/>
    <x v="2642"/>
    <x v="0"/>
    <n v="0"/>
    <x v="1"/>
    <x v="36"/>
    <n v="0"/>
    <e v="#DIV/0!"/>
    <x v="2"/>
    <x v="36"/>
  </r>
  <r>
    <n v="2643"/>
    <x v="2642"/>
    <x v="2641"/>
    <n v="1000000"/>
    <n v="335597.31"/>
    <x v="1"/>
    <x v="0"/>
    <s v="USD"/>
    <n v="1482307140"/>
    <x v="2643"/>
    <x v="1"/>
    <n v="1501"/>
    <x v="1"/>
    <x v="36"/>
    <n v="34"/>
    <n v="223.58"/>
    <x v="2"/>
    <x v="36"/>
  </r>
  <r>
    <n v="2644"/>
    <x v="2643"/>
    <x v="2642"/>
    <n v="100000"/>
    <n v="2053"/>
    <x v="1"/>
    <x v="0"/>
    <s v="USD"/>
    <n v="1489172435"/>
    <x v="2644"/>
    <x v="1"/>
    <n v="52"/>
    <x v="1"/>
    <x v="36"/>
    <n v="2"/>
    <n v="39.479999999999997"/>
    <x v="2"/>
    <x v="36"/>
  </r>
  <r>
    <n v="2645"/>
    <x v="2644"/>
    <x v="2643"/>
    <n v="20000"/>
    <n v="2100"/>
    <x v="1"/>
    <x v="2"/>
    <s v="AUD"/>
    <n v="1415481203"/>
    <x v="2645"/>
    <x v="1"/>
    <n v="23"/>
    <x v="1"/>
    <x v="36"/>
    <n v="11"/>
    <n v="91.3"/>
    <x v="2"/>
    <x v="36"/>
  </r>
  <r>
    <n v="2646"/>
    <x v="2645"/>
    <x v="2644"/>
    <n v="500000"/>
    <n v="42086.42"/>
    <x v="1"/>
    <x v="0"/>
    <s v="USD"/>
    <n v="1441783869"/>
    <x v="2646"/>
    <x v="1"/>
    <n v="535"/>
    <x v="1"/>
    <x v="36"/>
    <n v="8"/>
    <n v="78.67"/>
    <x v="2"/>
    <x v="36"/>
  </r>
  <r>
    <n v="2647"/>
    <x v="2646"/>
    <x v="2645"/>
    <n v="2500"/>
    <n v="36"/>
    <x v="1"/>
    <x v="5"/>
    <s v="CAD"/>
    <n v="1439533019"/>
    <x v="2647"/>
    <x v="0"/>
    <n v="3"/>
    <x v="1"/>
    <x v="36"/>
    <n v="1"/>
    <n v="12"/>
    <x v="2"/>
    <x v="36"/>
  </r>
  <r>
    <n v="2648"/>
    <x v="2647"/>
    <x v="2646"/>
    <n v="12000"/>
    <n v="106"/>
    <x v="1"/>
    <x v="0"/>
    <s v="USD"/>
    <n v="1457543360"/>
    <x v="2648"/>
    <x v="0"/>
    <n v="6"/>
    <x v="1"/>
    <x v="36"/>
    <n v="1"/>
    <n v="17.670000000000002"/>
    <x v="2"/>
    <x v="36"/>
  </r>
  <r>
    <n v="2649"/>
    <x v="2648"/>
    <x v="2647"/>
    <n v="125000"/>
    <n v="124"/>
    <x v="1"/>
    <x v="0"/>
    <s v="USD"/>
    <n v="1454370941"/>
    <x v="2649"/>
    <x v="0"/>
    <n v="3"/>
    <x v="1"/>
    <x v="36"/>
    <n v="0"/>
    <n v="41.33"/>
    <x v="2"/>
    <x v="36"/>
  </r>
  <r>
    <n v="2650"/>
    <x v="2649"/>
    <x v="2648"/>
    <n v="60000"/>
    <n v="358"/>
    <x v="1"/>
    <x v="0"/>
    <s v="USD"/>
    <n v="1482332343"/>
    <x v="2650"/>
    <x v="0"/>
    <n v="5"/>
    <x v="1"/>
    <x v="36"/>
    <n v="1"/>
    <n v="71.599999999999994"/>
    <x v="2"/>
    <x v="36"/>
  </r>
  <r>
    <n v="2651"/>
    <x v="2650"/>
    <x v="2649"/>
    <n v="280000"/>
    <n v="5233"/>
    <x v="1"/>
    <x v="0"/>
    <s v="USD"/>
    <n v="1450380009"/>
    <x v="2651"/>
    <x v="0"/>
    <n v="17"/>
    <x v="1"/>
    <x v="36"/>
    <n v="2"/>
    <n v="307.82"/>
    <x v="2"/>
    <x v="36"/>
  </r>
  <r>
    <n v="2652"/>
    <x v="2651"/>
    <x v="2650"/>
    <n v="100000"/>
    <n v="885"/>
    <x v="1"/>
    <x v="2"/>
    <s v="AUD"/>
    <n v="1418183325"/>
    <x v="2652"/>
    <x v="0"/>
    <n v="11"/>
    <x v="1"/>
    <x v="36"/>
    <n v="1"/>
    <n v="80.45"/>
    <x v="2"/>
    <x v="36"/>
  </r>
  <r>
    <n v="2653"/>
    <x v="2652"/>
    <x v="2651"/>
    <n v="51000"/>
    <n v="5876"/>
    <x v="1"/>
    <x v="0"/>
    <s v="USD"/>
    <n v="1402632000"/>
    <x v="2653"/>
    <x v="0"/>
    <n v="70"/>
    <x v="1"/>
    <x v="36"/>
    <n v="12"/>
    <n v="83.94"/>
    <x v="2"/>
    <x v="36"/>
  </r>
  <r>
    <n v="2654"/>
    <x v="2653"/>
    <x v="2652"/>
    <n v="100000"/>
    <n v="51"/>
    <x v="1"/>
    <x v="0"/>
    <s v="USD"/>
    <n v="1429622726"/>
    <x v="2654"/>
    <x v="0"/>
    <n v="6"/>
    <x v="1"/>
    <x v="36"/>
    <n v="0"/>
    <n v="8.5"/>
    <x v="2"/>
    <x v="36"/>
  </r>
  <r>
    <n v="2655"/>
    <x v="2654"/>
    <x v="2653"/>
    <n v="15000"/>
    <n v="3155"/>
    <x v="1"/>
    <x v="0"/>
    <s v="USD"/>
    <n v="1455048000"/>
    <x v="2655"/>
    <x v="0"/>
    <n v="43"/>
    <x v="1"/>
    <x v="36"/>
    <n v="21"/>
    <n v="73.37"/>
    <x v="2"/>
    <x v="36"/>
  </r>
  <r>
    <n v="2656"/>
    <x v="2655"/>
    <x v="2654"/>
    <n v="150000"/>
    <n v="17155"/>
    <x v="1"/>
    <x v="0"/>
    <s v="USD"/>
    <n v="1489345200"/>
    <x v="2656"/>
    <x v="0"/>
    <n v="152"/>
    <x v="1"/>
    <x v="36"/>
    <n v="11"/>
    <n v="112.86"/>
    <x v="2"/>
    <x v="36"/>
  </r>
  <r>
    <n v="2657"/>
    <x v="2656"/>
    <x v="2655"/>
    <n v="30000"/>
    <n v="5621.38"/>
    <x v="1"/>
    <x v="0"/>
    <s v="USD"/>
    <n v="1470187800"/>
    <x v="2657"/>
    <x v="0"/>
    <n v="59"/>
    <x v="1"/>
    <x v="36"/>
    <n v="19"/>
    <n v="95.28"/>
    <x v="2"/>
    <x v="36"/>
  </r>
  <r>
    <n v="2658"/>
    <x v="2657"/>
    <x v="2656"/>
    <n v="98000"/>
    <n v="91"/>
    <x v="1"/>
    <x v="0"/>
    <s v="USD"/>
    <n v="1469913194"/>
    <x v="2658"/>
    <x v="0"/>
    <n v="4"/>
    <x v="1"/>
    <x v="36"/>
    <n v="0"/>
    <n v="22.75"/>
    <x v="2"/>
    <x v="36"/>
  </r>
  <r>
    <n v="2659"/>
    <x v="2658"/>
    <x v="2657"/>
    <n v="49000"/>
    <n v="1333"/>
    <x v="1"/>
    <x v="0"/>
    <s v="USD"/>
    <n v="1429321210"/>
    <x v="2659"/>
    <x v="0"/>
    <n v="10"/>
    <x v="1"/>
    <x v="36"/>
    <n v="3"/>
    <n v="133.30000000000001"/>
    <x v="2"/>
    <x v="36"/>
  </r>
  <r>
    <n v="2660"/>
    <x v="2659"/>
    <x v="2658"/>
    <n v="20000"/>
    <n v="19"/>
    <x v="1"/>
    <x v="0"/>
    <s v="USD"/>
    <n v="1448388418"/>
    <x v="2660"/>
    <x v="0"/>
    <n v="5"/>
    <x v="1"/>
    <x v="36"/>
    <n v="0"/>
    <n v="3.8"/>
    <x v="2"/>
    <x v="36"/>
  </r>
  <r>
    <n v="2661"/>
    <x v="2660"/>
    <x v="2659"/>
    <n v="5000"/>
    <n v="5145"/>
    <x v="0"/>
    <x v="0"/>
    <s v="USD"/>
    <n v="1382742010"/>
    <x v="2661"/>
    <x v="0"/>
    <n v="60"/>
    <x v="0"/>
    <x v="37"/>
    <n v="103"/>
    <n v="85.75"/>
    <x v="2"/>
    <x v="37"/>
  </r>
  <r>
    <n v="2662"/>
    <x v="2661"/>
    <x v="2660"/>
    <n v="20000"/>
    <n v="21360"/>
    <x v="0"/>
    <x v="0"/>
    <s v="USD"/>
    <n v="1440179713"/>
    <x v="2662"/>
    <x v="0"/>
    <n v="80"/>
    <x v="0"/>
    <x v="37"/>
    <n v="107"/>
    <n v="267"/>
    <x v="2"/>
    <x v="37"/>
  </r>
  <r>
    <n v="2663"/>
    <x v="2662"/>
    <x v="2661"/>
    <n v="20000"/>
    <n v="20919.25"/>
    <x v="0"/>
    <x v="5"/>
    <s v="CAD"/>
    <n v="1441378800"/>
    <x v="2663"/>
    <x v="0"/>
    <n v="56"/>
    <x v="0"/>
    <x v="37"/>
    <n v="105"/>
    <n v="373.56"/>
    <x v="2"/>
    <x v="37"/>
  </r>
  <r>
    <n v="2664"/>
    <x v="2663"/>
    <x v="2662"/>
    <n v="17500"/>
    <n v="18100"/>
    <x v="0"/>
    <x v="0"/>
    <s v="USD"/>
    <n v="1449644340"/>
    <x v="2664"/>
    <x v="0"/>
    <n v="104"/>
    <x v="0"/>
    <x v="37"/>
    <n v="103"/>
    <n v="174.04"/>
    <x v="2"/>
    <x v="37"/>
  </r>
  <r>
    <n v="2665"/>
    <x v="2664"/>
    <x v="2663"/>
    <n v="3500"/>
    <n v="4310"/>
    <x v="0"/>
    <x v="0"/>
    <s v="USD"/>
    <n v="1430774974"/>
    <x v="2665"/>
    <x v="0"/>
    <n v="46"/>
    <x v="0"/>
    <x v="37"/>
    <n v="123"/>
    <n v="93.7"/>
    <x v="2"/>
    <x v="37"/>
  </r>
  <r>
    <n v="2666"/>
    <x v="2665"/>
    <x v="2664"/>
    <n v="10000"/>
    <n v="15929.51"/>
    <x v="0"/>
    <x v="0"/>
    <s v="USD"/>
    <n v="1443214800"/>
    <x v="2666"/>
    <x v="0"/>
    <n v="206"/>
    <x v="0"/>
    <x v="37"/>
    <n v="159"/>
    <n v="77.33"/>
    <x v="2"/>
    <x v="37"/>
  </r>
  <r>
    <n v="2667"/>
    <x v="2666"/>
    <x v="2665"/>
    <n v="1500"/>
    <n v="1660"/>
    <x v="0"/>
    <x v="0"/>
    <s v="USD"/>
    <n v="1455142416"/>
    <x v="2667"/>
    <x v="0"/>
    <n v="18"/>
    <x v="0"/>
    <x v="37"/>
    <n v="111"/>
    <n v="92.22"/>
    <x v="2"/>
    <x v="37"/>
  </r>
  <r>
    <n v="2668"/>
    <x v="2667"/>
    <x v="2666"/>
    <n v="1000"/>
    <n v="1707"/>
    <x v="0"/>
    <x v="5"/>
    <s v="CAD"/>
    <n v="1447079520"/>
    <x v="2668"/>
    <x v="0"/>
    <n v="28"/>
    <x v="0"/>
    <x v="37"/>
    <n v="171"/>
    <n v="60.96"/>
    <x v="2"/>
    <x v="37"/>
  </r>
  <r>
    <n v="2669"/>
    <x v="2668"/>
    <x v="2667"/>
    <n v="800"/>
    <n v="1001"/>
    <x v="0"/>
    <x v="0"/>
    <s v="USD"/>
    <n v="1452387096"/>
    <x v="2669"/>
    <x v="0"/>
    <n v="11"/>
    <x v="0"/>
    <x v="37"/>
    <n v="125"/>
    <n v="91"/>
    <x v="2"/>
    <x v="37"/>
  </r>
  <r>
    <n v="2670"/>
    <x v="2669"/>
    <x v="2668"/>
    <n v="38888"/>
    <n v="2495"/>
    <x v="2"/>
    <x v="2"/>
    <s v="AUD"/>
    <n v="1406593780"/>
    <x v="2670"/>
    <x v="1"/>
    <n v="60"/>
    <x v="1"/>
    <x v="37"/>
    <n v="6"/>
    <n v="41.58"/>
    <x v="2"/>
    <x v="37"/>
  </r>
  <r>
    <n v="2671"/>
    <x v="2670"/>
    <x v="2669"/>
    <n v="25000"/>
    <n v="2836"/>
    <x v="2"/>
    <x v="0"/>
    <s v="USD"/>
    <n v="1419017880"/>
    <x v="2671"/>
    <x v="1"/>
    <n v="84"/>
    <x v="1"/>
    <x v="37"/>
    <n v="11"/>
    <n v="33.76"/>
    <x v="2"/>
    <x v="37"/>
  </r>
  <r>
    <n v="2672"/>
    <x v="2671"/>
    <x v="2670"/>
    <n v="10000"/>
    <n v="3319"/>
    <x v="2"/>
    <x v="0"/>
    <s v="USD"/>
    <n v="1451282400"/>
    <x v="2672"/>
    <x v="1"/>
    <n v="47"/>
    <x v="1"/>
    <x v="37"/>
    <n v="33"/>
    <n v="70.62"/>
    <x v="2"/>
    <x v="37"/>
  </r>
  <r>
    <n v="2673"/>
    <x v="2672"/>
    <x v="2671"/>
    <n v="40000"/>
    <n v="11032"/>
    <x v="2"/>
    <x v="0"/>
    <s v="USD"/>
    <n v="1414622700"/>
    <x v="2673"/>
    <x v="1"/>
    <n v="66"/>
    <x v="1"/>
    <x v="37"/>
    <n v="28"/>
    <n v="167.15"/>
    <x v="2"/>
    <x v="37"/>
  </r>
  <r>
    <n v="2674"/>
    <x v="2673"/>
    <x v="2672"/>
    <n v="35000"/>
    <n v="21994"/>
    <x v="2"/>
    <x v="0"/>
    <s v="USD"/>
    <n v="1467694740"/>
    <x v="2674"/>
    <x v="1"/>
    <n v="171"/>
    <x v="1"/>
    <x v="37"/>
    <n v="63"/>
    <n v="128.62"/>
    <x v="2"/>
    <x v="37"/>
  </r>
  <r>
    <n v="2675"/>
    <x v="2674"/>
    <x v="2673"/>
    <n v="25000"/>
    <n v="1897"/>
    <x v="2"/>
    <x v="0"/>
    <s v="USD"/>
    <n v="1415655289"/>
    <x v="2675"/>
    <x v="1"/>
    <n v="29"/>
    <x v="1"/>
    <x v="37"/>
    <n v="8"/>
    <n v="65.41"/>
    <x v="2"/>
    <x v="37"/>
  </r>
  <r>
    <n v="2676"/>
    <x v="2675"/>
    <x v="2674"/>
    <n v="2100"/>
    <n v="1058"/>
    <x v="2"/>
    <x v="5"/>
    <s v="CAD"/>
    <n v="1463929174"/>
    <x v="2676"/>
    <x v="0"/>
    <n v="9"/>
    <x v="1"/>
    <x v="37"/>
    <n v="50"/>
    <n v="117.56"/>
    <x v="2"/>
    <x v="37"/>
  </r>
  <r>
    <n v="2677"/>
    <x v="2676"/>
    <x v="2675"/>
    <n v="19500"/>
    <n v="3415"/>
    <x v="2"/>
    <x v="0"/>
    <s v="USD"/>
    <n v="1404348143"/>
    <x v="2677"/>
    <x v="0"/>
    <n v="27"/>
    <x v="1"/>
    <x v="37"/>
    <n v="18"/>
    <n v="126.48"/>
    <x v="2"/>
    <x v="37"/>
  </r>
  <r>
    <n v="2678"/>
    <x v="2677"/>
    <x v="2676"/>
    <n v="8000000"/>
    <n v="1100"/>
    <x v="2"/>
    <x v="3"/>
    <s v="EUR"/>
    <n v="1443121765"/>
    <x v="2678"/>
    <x v="0"/>
    <n v="2"/>
    <x v="1"/>
    <x v="37"/>
    <n v="0"/>
    <n v="550"/>
    <x v="2"/>
    <x v="37"/>
  </r>
  <r>
    <n v="2679"/>
    <x v="2678"/>
    <x v="2677"/>
    <n v="40000"/>
    <n v="132"/>
    <x v="2"/>
    <x v="0"/>
    <s v="USD"/>
    <n v="1425081694"/>
    <x v="2679"/>
    <x v="0"/>
    <n v="3"/>
    <x v="1"/>
    <x v="37"/>
    <n v="0"/>
    <n v="44"/>
    <x v="2"/>
    <x v="37"/>
  </r>
  <r>
    <n v="2680"/>
    <x v="2679"/>
    <x v="2678"/>
    <n v="32000"/>
    <n v="276"/>
    <x v="2"/>
    <x v="3"/>
    <s v="EUR"/>
    <n v="1459915491"/>
    <x v="2680"/>
    <x v="0"/>
    <n v="4"/>
    <x v="1"/>
    <x v="37"/>
    <n v="1"/>
    <n v="69"/>
    <x v="2"/>
    <x v="37"/>
  </r>
  <r>
    <n v="2681"/>
    <x v="2680"/>
    <x v="2679"/>
    <n v="8000"/>
    <n v="55"/>
    <x v="2"/>
    <x v="0"/>
    <s v="USD"/>
    <n v="1405027750"/>
    <x v="2681"/>
    <x v="0"/>
    <n v="2"/>
    <x v="1"/>
    <x v="19"/>
    <n v="1"/>
    <n v="27.5"/>
    <x v="7"/>
    <x v="19"/>
  </r>
  <r>
    <n v="2682"/>
    <x v="2681"/>
    <x v="2680"/>
    <n v="6000"/>
    <n v="1698"/>
    <x v="2"/>
    <x v="0"/>
    <s v="USD"/>
    <n v="1416635940"/>
    <x v="2682"/>
    <x v="0"/>
    <n v="20"/>
    <x v="1"/>
    <x v="19"/>
    <n v="28"/>
    <n v="84.9"/>
    <x v="7"/>
    <x v="19"/>
  </r>
  <r>
    <n v="2683"/>
    <x v="2682"/>
    <x v="2681"/>
    <n v="15000"/>
    <n v="36"/>
    <x v="2"/>
    <x v="0"/>
    <s v="USD"/>
    <n v="1425233240"/>
    <x v="2683"/>
    <x v="0"/>
    <n v="3"/>
    <x v="1"/>
    <x v="19"/>
    <n v="0"/>
    <n v="12"/>
    <x v="7"/>
    <x v="19"/>
  </r>
  <r>
    <n v="2684"/>
    <x v="2683"/>
    <x v="2682"/>
    <n v="70000"/>
    <n v="800"/>
    <x v="2"/>
    <x v="0"/>
    <s v="USD"/>
    <n v="1407621425"/>
    <x v="2684"/>
    <x v="0"/>
    <n v="4"/>
    <x v="1"/>
    <x v="19"/>
    <n v="1"/>
    <n v="200"/>
    <x v="7"/>
    <x v="19"/>
  </r>
  <r>
    <n v="2685"/>
    <x v="2684"/>
    <x v="2683"/>
    <n v="50000"/>
    <n v="10"/>
    <x v="2"/>
    <x v="0"/>
    <s v="USD"/>
    <n v="1430149330"/>
    <x v="2685"/>
    <x v="0"/>
    <n v="1"/>
    <x v="1"/>
    <x v="19"/>
    <n v="0"/>
    <n v="10"/>
    <x v="7"/>
    <x v="19"/>
  </r>
  <r>
    <n v="2686"/>
    <x v="2685"/>
    <x v="2684"/>
    <n v="30000"/>
    <n v="0"/>
    <x v="2"/>
    <x v="0"/>
    <s v="USD"/>
    <n v="1412119423"/>
    <x v="2686"/>
    <x v="0"/>
    <n v="0"/>
    <x v="1"/>
    <x v="19"/>
    <n v="0"/>
    <e v="#DIV/0!"/>
    <x v="7"/>
    <x v="19"/>
  </r>
  <r>
    <n v="2687"/>
    <x v="2686"/>
    <x v="2685"/>
    <n v="15000"/>
    <n v="0"/>
    <x v="2"/>
    <x v="0"/>
    <s v="USD"/>
    <n v="1435591318"/>
    <x v="2687"/>
    <x v="0"/>
    <n v="0"/>
    <x v="1"/>
    <x v="19"/>
    <n v="0"/>
    <e v="#DIV/0!"/>
    <x v="7"/>
    <x v="19"/>
  </r>
  <r>
    <n v="2688"/>
    <x v="2687"/>
    <x v="2686"/>
    <n v="50000"/>
    <n v="74"/>
    <x v="2"/>
    <x v="0"/>
    <s v="USD"/>
    <n v="1424746800"/>
    <x v="2688"/>
    <x v="0"/>
    <n v="14"/>
    <x v="1"/>
    <x v="19"/>
    <n v="0"/>
    <n v="5.29"/>
    <x v="7"/>
    <x v="19"/>
  </r>
  <r>
    <n v="2689"/>
    <x v="2688"/>
    <x v="2687"/>
    <n v="35000"/>
    <n v="1"/>
    <x v="2"/>
    <x v="0"/>
    <s v="USD"/>
    <n v="1469919890"/>
    <x v="2689"/>
    <x v="0"/>
    <n v="1"/>
    <x v="1"/>
    <x v="19"/>
    <n v="0"/>
    <n v="1"/>
    <x v="7"/>
    <x v="19"/>
  </r>
  <r>
    <n v="2690"/>
    <x v="2689"/>
    <x v="2688"/>
    <n v="80000"/>
    <n v="8586"/>
    <x v="2"/>
    <x v="0"/>
    <s v="USD"/>
    <n v="1433298676"/>
    <x v="2690"/>
    <x v="0"/>
    <n v="118"/>
    <x v="1"/>
    <x v="19"/>
    <n v="11"/>
    <n v="72.760000000000005"/>
    <x v="7"/>
    <x v="19"/>
  </r>
  <r>
    <n v="2691"/>
    <x v="2690"/>
    <x v="2689"/>
    <n v="65000"/>
    <n v="35"/>
    <x v="2"/>
    <x v="5"/>
    <s v="CAD"/>
    <n v="1431278557"/>
    <x v="2691"/>
    <x v="0"/>
    <n v="2"/>
    <x v="1"/>
    <x v="19"/>
    <n v="0"/>
    <n v="17.5"/>
    <x v="7"/>
    <x v="19"/>
  </r>
  <r>
    <n v="2692"/>
    <x v="2691"/>
    <x v="2690"/>
    <n v="3500"/>
    <n v="25"/>
    <x v="2"/>
    <x v="0"/>
    <s v="USD"/>
    <n v="1427266860"/>
    <x v="2692"/>
    <x v="0"/>
    <n v="1"/>
    <x v="1"/>
    <x v="19"/>
    <n v="1"/>
    <n v="25"/>
    <x v="7"/>
    <x v="19"/>
  </r>
  <r>
    <n v="2693"/>
    <x v="2692"/>
    <x v="2691"/>
    <n v="5000"/>
    <n v="40"/>
    <x v="2"/>
    <x v="0"/>
    <s v="USD"/>
    <n v="1407899966"/>
    <x v="2693"/>
    <x v="0"/>
    <n v="3"/>
    <x v="1"/>
    <x v="19"/>
    <n v="1"/>
    <n v="13.33"/>
    <x v="7"/>
    <x v="19"/>
  </r>
  <r>
    <n v="2694"/>
    <x v="2693"/>
    <x v="2692"/>
    <n v="30000"/>
    <n v="1"/>
    <x v="2"/>
    <x v="0"/>
    <s v="USD"/>
    <n v="1411701739"/>
    <x v="2694"/>
    <x v="0"/>
    <n v="1"/>
    <x v="1"/>
    <x v="19"/>
    <n v="0"/>
    <n v="1"/>
    <x v="7"/>
    <x v="19"/>
  </r>
  <r>
    <n v="2695"/>
    <x v="2694"/>
    <x v="2693"/>
    <n v="15000"/>
    <n v="71"/>
    <x v="2"/>
    <x v="0"/>
    <s v="USD"/>
    <n v="1428981718"/>
    <x v="2695"/>
    <x v="0"/>
    <n v="3"/>
    <x v="1"/>
    <x v="19"/>
    <n v="0"/>
    <n v="23.67"/>
    <x v="7"/>
    <x v="19"/>
  </r>
  <r>
    <n v="2696"/>
    <x v="2695"/>
    <x v="2694"/>
    <n v="60000"/>
    <n v="3390"/>
    <x v="2"/>
    <x v="0"/>
    <s v="USD"/>
    <n v="1419538560"/>
    <x v="2696"/>
    <x v="0"/>
    <n v="38"/>
    <x v="1"/>
    <x v="19"/>
    <n v="6"/>
    <n v="89.21"/>
    <x v="7"/>
    <x v="19"/>
  </r>
  <r>
    <n v="2697"/>
    <x v="2696"/>
    <x v="2695"/>
    <n v="23000"/>
    <n v="6061"/>
    <x v="2"/>
    <x v="0"/>
    <s v="USD"/>
    <n v="1438552800"/>
    <x v="2697"/>
    <x v="0"/>
    <n v="52"/>
    <x v="1"/>
    <x v="19"/>
    <n v="26"/>
    <n v="116.56"/>
    <x v="7"/>
    <x v="19"/>
  </r>
  <r>
    <n v="2698"/>
    <x v="2697"/>
    <x v="2696"/>
    <n v="8000"/>
    <n v="26.01"/>
    <x v="2"/>
    <x v="0"/>
    <s v="USD"/>
    <n v="1403904808"/>
    <x v="2698"/>
    <x v="0"/>
    <n v="2"/>
    <x v="1"/>
    <x v="19"/>
    <n v="0"/>
    <n v="13.01"/>
    <x v="7"/>
    <x v="19"/>
  </r>
  <r>
    <n v="2699"/>
    <x v="2698"/>
    <x v="2697"/>
    <n v="2"/>
    <n v="0"/>
    <x v="2"/>
    <x v="5"/>
    <s v="CAD"/>
    <n v="1407533463"/>
    <x v="2699"/>
    <x v="0"/>
    <n v="0"/>
    <x v="1"/>
    <x v="19"/>
    <n v="0"/>
    <e v="#DIV/0!"/>
    <x v="7"/>
    <x v="19"/>
  </r>
  <r>
    <n v="2700"/>
    <x v="2699"/>
    <x v="2698"/>
    <n v="9999"/>
    <n v="70"/>
    <x v="2"/>
    <x v="0"/>
    <s v="USD"/>
    <n v="1411073972"/>
    <x v="2700"/>
    <x v="0"/>
    <n v="4"/>
    <x v="1"/>
    <x v="19"/>
    <n v="1"/>
    <n v="17.5"/>
    <x v="7"/>
    <x v="19"/>
  </r>
  <r>
    <n v="2701"/>
    <x v="2700"/>
    <x v="2699"/>
    <n v="3400"/>
    <n v="1570"/>
    <x v="3"/>
    <x v="17"/>
    <s v="EUR"/>
    <n v="1491586534"/>
    <x v="2701"/>
    <x v="0"/>
    <n v="46"/>
    <x v="1"/>
    <x v="38"/>
    <n v="46"/>
    <n v="34.130000000000003"/>
    <x v="1"/>
    <x v="38"/>
  </r>
  <r>
    <n v="2702"/>
    <x v="2701"/>
    <x v="2700"/>
    <n v="10000"/>
    <n v="3441"/>
    <x v="3"/>
    <x v="0"/>
    <s v="USD"/>
    <n v="1491416077"/>
    <x v="2702"/>
    <x v="1"/>
    <n v="26"/>
    <x v="1"/>
    <x v="38"/>
    <n v="34"/>
    <n v="132.35"/>
    <x v="1"/>
    <x v="38"/>
  </r>
  <r>
    <n v="2703"/>
    <x v="2702"/>
    <x v="2701"/>
    <n v="40000"/>
    <n v="41500"/>
    <x v="3"/>
    <x v="14"/>
    <s v="MXN"/>
    <n v="1490196830"/>
    <x v="2703"/>
    <x v="0"/>
    <n v="45"/>
    <x v="1"/>
    <x v="38"/>
    <n v="104"/>
    <n v="922.22"/>
    <x v="1"/>
    <x v="38"/>
  </r>
  <r>
    <n v="2704"/>
    <x v="2703"/>
    <x v="2702"/>
    <n v="19000"/>
    <n v="1145"/>
    <x v="3"/>
    <x v="0"/>
    <s v="USD"/>
    <n v="1491421314"/>
    <x v="2704"/>
    <x v="0"/>
    <n v="7"/>
    <x v="1"/>
    <x v="38"/>
    <n v="6"/>
    <n v="163.57"/>
    <x v="1"/>
    <x v="38"/>
  </r>
  <r>
    <n v="2705"/>
    <x v="2704"/>
    <x v="2703"/>
    <n v="16500"/>
    <n v="1739"/>
    <x v="3"/>
    <x v="0"/>
    <s v="USD"/>
    <n v="1490389158"/>
    <x v="2705"/>
    <x v="0"/>
    <n v="8"/>
    <x v="1"/>
    <x v="38"/>
    <n v="11"/>
    <n v="217.38"/>
    <x v="1"/>
    <x v="38"/>
  </r>
  <r>
    <n v="2706"/>
    <x v="2705"/>
    <x v="2704"/>
    <n v="35000"/>
    <n v="39304"/>
    <x v="0"/>
    <x v="0"/>
    <s v="USD"/>
    <n v="1413442740"/>
    <x v="2706"/>
    <x v="1"/>
    <n v="263"/>
    <x v="0"/>
    <x v="38"/>
    <n v="112"/>
    <n v="149.44"/>
    <x v="1"/>
    <x v="38"/>
  </r>
  <r>
    <n v="2707"/>
    <x v="2706"/>
    <x v="2705"/>
    <n v="8000"/>
    <n v="28067.57"/>
    <x v="0"/>
    <x v="0"/>
    <s v="USD"/>
    <n v="1369637940"/>
    <x v="2707"/>
    <x v="1"/>
    <n v="394"/>
    <x v="0"/>
    <x v="38"/>
    <n v="351"/>
    <n v="71.239999999999995"/>
    <x v="1"/>
    <x v="38"/>
  </r>
  <r>
    <n v="2708"/>
    <x v="2707"/>
    <x v="2706"/>
    <n v="20000"/>
    <n v="46643.07"/>
    <x v="0"/>
    <x v="1"/>
    <s v="GBP"/>
    <n v="1469119526"/>
    <x v="2708"/>
    <x v="1"/>
    <n v="1049"/>
    <x v="0"/>
    <x v="38"/>
    <n v="233"/>
    <n v="44.46"/>
    <x v="1"/>
    <x v="38"/>
  </r>
  <r>
    <n v="2709"/>
    <x v="2708"/>
    <x v="2707"/>
    <n v="50000"/>
    <n v="50803"/>
    <x v="0"/>
    <x v="0"/>
    <s v="USD"/>
    <n v="1475553540"/>
    <x v="2709"/>
    <x v="1"/>
    <n v="308"/>
    <x v="0"/>
    <x v="38"/>
    <n v="102"/>
    <n v="164.94"/>
    <x v="1"/>
    <x v="38"/>
  </r>
  <r>
    <n v="2710"/>
    <x v="2709"/>
    <x v="2708"/>
    <n v="60000"/>
    <n v="92340.21"/>
    <x v="0"/>
    <x v="0"/>
    <s v="USD"/>
    <n v="1407549600"/>
    <x v="2710"/>
    <x v="1"/>
    <n v="1088"/>
    <x v="0"/>
    <x v="38"/>
    <n v="154"/>
    <n v="84.87"/>
    <x v="1"/>
    <x v="38"/>
  </r>
  <r>
    <n v="2711"/>
    <x v="2710"/>
    <x v="2709"/>
    <n v="3910"/>
    <n v="3938"/>
    <x v="0"/>
    <x v="1"/>
    <s v="GBP"/>
    <n v="1403301660"/>
    <x v="2711"/>
    <x v="1"/>
    <n v="73"/>
    <x v="0"/>
    <x v="38"/>
    <n v="101"/>
    <n v="53.95"/>
    <x v="1"/>
    <x v="38"/>
  </r>
  <r>
    <n v="2712"/>
    <x v="2711"/>
    <x v="2710"/>
    <n v="5500"/>
    <n v="7226"/>
    <x v="0"/>
    <x v="0"/>
    <s v="USD"/>
    <n v="1373738400"/>
    <x v="2712"/>
    <x v="1"/>
    <n v="143"/>
    <x v="0"/>
    <x v="38"/>
    <n v="131"/>
    <n v="50.53"/>
    <x v="1"/>
    <x v="38"/>
  </r>
  <r>
    <n v="2713"/>
    <x v="2712"/>
    <x v="2711"/>
    <n v="150000"/>
    <n v="153362"/>
    <x v="0"/>
    <x v="0"/>
    <s v="USD"/>
    <n v="1450971684"/>
    <x v="2713"/>
    <x v="1"/>
    <n v="1420"/>
    <x v="0"/>
    <x v="38"/>
    <n v="102"/>
    <n v="108"/>
    <x v="1"/>
    <x v="38"/>
  </r>
  <r>
    <n v="2714"/>
    <x v="2713"/>
    <x v="2712"/>
    <n v="25000"/>
    <n v="29089"/>
    <x v="0"/>
    <x v="0"/>
    <s v="USD"/>
    <n v="1476486000"/>
    <x v="2714"/>
    <x v="1"/>
    <n v="305"/>
    <x v="0"/>
    <x v="38"/>
    <n v="116"/>
    <n v="95.37"/>
    <x v="1"/>
    <x v="38"/>
  </r>
  <r>
    <n v="2715"/>
    <x v="2714"/>
    <x v="2713"/>
    <n v="12000"/>
    <n v="31754.69"/>
    <x v="0"/>
    <x v="0"/>
    <s v="USD"/>
    <n v="1456047228"/>
    <x v="2715"/>
    <x v="1"/>
    <n v="551"/>
    <x v="0"/>
    <x v="38"/>
    <n v="265"/>
    <n v="57.63"/>
    <x v="1"/>
    <x v="38"/>
  </r>
  <r>
    <n v="2716"/>
    <x v="2715"/>
    <x v="2714"/>
    <n v="10000"/>
    <n v="11998.01"/>
    <x v="0"/>
    <x v="12"/>
    <s v="EUR"/>
    <n v="1444291193"/>
    <x v="2716"/>
    <x v="1"/>
    <n v="187"/>
    <x v="0"/>
    <x v="38"/>
    <n v="120"/>
    <n v="64.16"/>
    <x v="1"/>
    <x v="38"/>
  </r>
  <r>
    <n v="2717"/>
    <x v="2716"/>
    <x v="2715"/>
    <n v="25000"/>
    <n v="30026"/>
    <x v="0"/>
    <x v="0"/>
    <s v="USD"/>
    <n v="1417906649"/>
    <x v="2717"/>
    <x v="1"/>
    <n v="325"/>
    <x v="0"/>
    <x v="38"/>
    <n v="120"/>
    <n v="92.39"/>
    <x v="1"/>
    <x v="38"/>
  </r>
  <r>
    <n v="2718"/>
    <x v="2717"/>
    <x v="2716"/>
    <n v="18000"/>
    <n v="18645"/>
    <x v="0"/>
    <x v="0"/>
    <s v="USD"/>
    <n v="1462316400"/>
    <x v="2718"/>
    <x v="1"/>
    <n v="148"/>
    <x v="0"/>
    <x v="38"/>
    <n v="104"/>
    <n v="125.98"/>
    <x v="1"/>
    <x v="38"/>
  </r>
  <r>
    <n v="2719"/>
    <x v="2718"/>
    <x v="2717"/>
    <n v="6000"/>
    <n v="6530"/>
    <x v="0"/>
    <x v="0"/>
    <s v="USD"/>
    <n v="1460936694"/>
    <x v="2719"/>
    <x v="0"/>
    <n v="69"/>
    <x v="0"/>
    <x v="38"/>
    <n v="109"/>
    <n v="94.64"/>
    <x v="1"/>
    <x v="38"/>
  </r>
  <r>
    <n v="2720"/>
    <x v="2719"/>
    <x v="2718"/>
    <n v="25000"/>
    <n v="29531"/>
    <x v="0"/>
    <x v="0"/>
    <s v="USD"/>
    <n v="1478866253"/>
    <x v="2720"/>
    <x v="0"/>
    <n v="173"/>
    <x v="0"/>
    <x v="38"/>
    <n v="118"/>
    <n v="170.7"/>
    <x v="1"/>
    <x v="38"/>
  </r>
  <r>
    <n v="2721"/>
    <x v="2720"/>
    <x v="2719"/>
    <n v="750"/>
    <n v="10965"/>
    <x v="0"/>
    <x v="1"/>
    <s v="GBP"/>
    <n v="1378494000"/>
    <x v="2721"/>
    <x v="0"/>
    <n v="269"/>
    <x v="0"/>
    <x v="30"/>
    <n v="1462"/>
    <n v="40.76"/>
    <x v="2"/>
    <x v="30"/>
  </r>
  <r>
    <n v="2722"/>
    <x v="2721"/>
    <x v="2720"/>
    <n v="5000"/>
    <n v="12627"/>
    <x v="0"/>
    <x v="0"/>
    <s v="USD"/>
    <n v="1485722053"/>
    <x v="2722"/>
    <x v="0"/>
    <n v="185"/>
    <x v="0"/>
    <x v="30"/>
    <n v="253"/>
    <n v="68.25"/>
    <x v="2"/>
    <x v="30"/>
  </r>
  <r>
    <n v="2723"/>
    <x v="2722"/>
    <x v="2721"/>
    <n v="12000"/>
    <n v="16806"/>
    <x v="0"/>
    <x v="0"/>
    <s v="USD"/>
    <n v="1420060088"/>
    <x v="2723"/>
    <x v="0"/>
    <n v="176"/>
    <x v="0"/>
    <x v="30"/>
    <n v="140"/>
    <n v="95.49"/>
    <x v="2"/>
    <x v="30"/>
  </r>
  <r>
    <n v="2724"/>
    <x v="2723"/>
    <x v="2722"/>
    <n v="2468"/>
    <n v="7326.88"/>
    <x v="0"/>
    <x v="1"/>
    <s v="GBP"/>
    <n v="1439625059"/>
    <x v="2724"/>
    <x v="0"/>
    <n v="1019"/>
    <x v="0"/>
    <x v="30"/>
    <n v="297"/>
    <n v="7.19"/>
    <x v="2"/>
    <x v="30"/>
  </r>
  <r>
    <n v="2725"/>
    <x v="2724"/>
    <x v="2723"/>
    <n v="40000"/>
    <n v="57817"/>
    <x v="0"/>
    <x v="5"/>
    <s v="CAD"/>
    <n v="1488390735"/>
    <x v="2725"/>
    <x v="0"/>
    <n v="113"/>
    <x v="0"/>
    <x v="30"/>
    <n v="145"/>
    <n v="511.65"/>
    <x v="2"/>
    <x v="30"/>
  </r>
  <r>
    <n v="2726"/>
    <x v="2725"/>
    <x v="2724"/>
    <n v="100000"/>
    <n v="105745"/>
    <x v="0"/>
    <x v="0"/>
    <s v="USD"/>
    <n v="1461333311"/>
    <x v="2726"/>
    <x v="0"/>
    <n v="404"/>
    <x v="0"/>
    <x v="30"/>
    <n v="106"/>
    <n v="261.75"/>
    <x v="2"/>
    <x v="30"/>
  </r>
  <r>
    <n v="2727"/>
    <x v="2726"/>
    <x v="2725"/>
    <n v="10000"/>
    <n v="49321"/>
    <x v="0"/>
    <x v="0"/>
    <s v="USD"/>
    <n v="1438964063"/>
    <x v="2727"/>
    <x v="0"/>
    <n v="707"/>
    <x v="0"/>
    <x v="30"/>
    <n v="493"/>
    <n v="69.760000000000005"/>
    <x v="2"/>
    <x v="30"/>
  </r>
  <r>
    <n v="2728"/>
    <x v="2727"/>
    <x v="2726"/>
    <n v="15000"/>
    <n v="30274"/>
    <x v="0"/>
    <x v="0"/>
    <s v="USD"/>
    <n v="1451485434"/>
    <x v="2728"/>
    <x v="0"/>
    <n v="392"/>
    <x v="0"/>
    <x v="30"/>
    <n v="202"/>
    <n v="77.23"/>
    <x v="2"/>
    <x v="30"/>
  </r>
  <r>
    <n v="2729"/>
    <x v="2728"/>
    <x v="2727"/>
    <n v="7500"/>
    <n v="7833"/>
    <x v="0"/>
    <x v="0"/>
    <s v="USD"/>
    <n v="1430459197"/>
    <x v="2729"/>
    <x v="0"/>
    <n v="23"/>
    <x v="0"/>
    <x v="30"/>
    <n v="104"/>
    <n v="340.57"/>
    <x v="2"/>
    <x v="30"/>
  </r>
  <r>
    <n v="2730"/>
    <x v="2729"/>
    <x v="2728"/>
    <n v="27000"/>
    <n v="45979.01"/>
    <x v="0"/>
    <x v="0"/>
    <s v="USD"/>
    <n v="1366635575"/>
    <x v="2730"/>
    <x v="0"/>
    <n v="682"/>
    <x v="0"/>
    <x v="30"/>
    <n v="170"/>
    <n v="67.42"/>
    <x v="2"/>
    <x v="30"/>
  </r>
  <r>
    <n v="2731"/>
    <x v="2730"/>
    <x v="2729"/>
    <n v="30000"/>
    <n v="31291"/>
    <x v="0"/>
    <x v="0"/>
    <s v="USD"/>
    <n v="1413604800"/>
    <x v="2731"/>
    <x v="0"/>
    <n v="37"/>
    <x v="0"/>
    <x v="30"/>
    <n v="104"/>
    <n v="845.7"/>
    <x v="2"/>
    <x v="30"/>
  </r>
  <r>
    <n v="2732"/>
    <x v="2731"/>
    <x v="2730"/>
    <n v="12000"/>
    <n v="14190"/>
    <x v="0"/>
    <x v="0"/>
    <s v="USD"/>
    <n v="1369699200"/>
    <x v="2732"/>
    <x v="0"/>
    <n v="146"/>
    <x v="0"/>
    <x v="30"/>
    <n v="118"/>
    <n v="97.19"/>
    <x v="2"/>
    <x v="30"/>
  </r>
  <r>
    <n v="2733"/>
    <x v="2732"/>
    <x v="2731"/>
    <n v="50000"/>
    <n v="53769"/>
    <x v="0"/>
    <x v="0"/>
    <s v="USD"/>
    <n v="1428643974"/>
    <x v="2733"/>
    <x v="0"/>
    <n v="119"/>
    <x v="0"/>
    <x v="30"/>
    <n v="108"/>
    <n v="451.84"/>
    <x v="2"/>
    <x v="30"/>
  </r>
  <r>
    <n v="2734"/>
    <x v="2733"/>
    <x v="2732"/>
    <n v="1"/>
    <n v="22603"/>
    <x v="0"/>
    <x v="0"/>
    <s v="USD"/>
    <n v="1476395940"/>
    <x v="2734"/>
    <x v="0"/>
    <n v="163"/>
    <x v="0"/>
    <x v="30"/>
    <n v="2260300"/>
    <n v="138.66999999999999"/>
    <x v="2"/>
    <x v="30"/>
  </r>
  <r>
    <n v="2735"/>
    <x v="2734"/>
    <x v="2733"/>
    <n v="750"/>
    <n v="7336.01"/>
    <x v="0"/>
    <x v="1"/>
    <s v="GBP"/>
    <n v="1363204800"/>
    <x v="2735"/>
    <x v="0"/>
    <n v="339"/>
    <x v="0"/>
    <x v="30"/>
    <n v="978"/>
    <n v="21.64"/>
    <x v="2"/>
    <x v="30"/>
  </r>
  <r>
    <n v="2736"/>
    <x v="2735"/>
    <x v="2734"/>
    <n v="8000"/>
    <n v="9832"/>
    <x v="0"/>
    <x v="5"/>
    <s v="CAD"/>
    <n v="1398268773"/>
    <x v="2736"/>
    <x v="0"/>
    <n v="58"/>
    <x v="0"/>
    <x v="30"/>
    <n v="123"/>
    <n v="169.52"/>
    <x v="2"/>
    <x v="30"/>
  </r>
  <r>
    <n v="2737"/>
    <x v="2736"/>
    <x v="2735"/>
    <n v="30000"/>
    <n v="73818.240000000005"/>
    <x v="0"/>
    <x v="0"/>
    <s v="USD"/>
    <n v="1389812400"/>
    <x v="2737"/>
    <x v="0"/>
    <n v="456"/>
    <x v="0"/>
    <x v="30"/>
    <n v="246"/>
    <n v="161.88"/>
    <x v="2"/>
    <x v="30"/>
  </r>
  <r>
    <n v="2738"/>
    <x v="2737"/>
    <x v="2736"/>
    <n v="5000"/>
    <n v="7397"/>
    <x v="0"/>
    <x v="0"/>
    <s v="USD"/>
    <n v="1478402804"/>
    <x v="2738"/>
    <x v="0"/>
    <n v="15"/>
    <x v="0"/>
    <x v="30"/>
    <n v="148"/>
    <n v="493.13"/>
    <x v="2"/>
    <x v="30"/>
  </r>
  <r>
    <n v="2739"/>
    <x v="2738"/>
    <x v="2737"/>
    <n v="1100"/>
    <n v="4225"/>
    <x v="0"/>
    <x v="1"/>
    <s v="GBP"/>
    <n v="1399324717"/>
    <x v="2739"/>
    <x v="0"/>
    <n v="191"/>
    <x v="0"/>
    <x v="30"/>
    <n v="384"/>
    <n v="22.12"/>
    <x v="2"/>
    <x v="30"/>
  </r>
  <r>
    <n v="2740"/>
    <x v="2739"/>
    <x v="2738"/>
    <n v="300"/>
    <n v="310"/>
    <x v="0"/>
    <x v="0"/>
    <s v="USD"/>
    <n v="1426117552"/>
    <x v="2740"/>
    <x v="0"/>
    <n v="17"/>
    <x v="0"/>
    <x v="30"/>
    <n v="103"/>
    <n v="18.239999999999998"/>
    <x v="2"/>
    <x v="30"/>
  </r>
  <r>
    <n v="2741"/>
    <x v="2740"/>
    <x v="2739"/>
    <n v="8000"/>
    <n v="35"/>
    <x v="2"/>
    <x v="0"/>
    <s v="USD"/>
    <n v="1413770820"/>
    <x v="2741"/>
    <x v="0"/>
    <n v="4"/>
    <x v="1"/>
    <x v="39"/>
    <n v="0"/>
    <n v="8.75"/>
    <x v="3"/>
    <x v="39"/>
  </r>
  <r>
    <n v="2742"/>
    <x v="2741"/>
    <x v="2740"/>
    <n v="2500"/>
    <n v="731"/>
    <x v="2"/>
    <x v="0"/>
    <s v="USD"/>
    <n v="1337102187"/>
    <x v="2742"/>
    <x v="0"/>
    <n v="18"/>
    <x v="1"/>
    <x v="39"/>
    <n v="29"/>
    <n v="40.61"/>
    <x v="3"/>
    <x v="39"/>
  </r>
  <r>
    <n v="2743"/>
    <x v="2742"/>
    <x v="2741"/>
    <n v="5999"/>
    <n v="0"/>
    <x v="2"/>
    <x v="0"/>
    <s v="USD"/>
    <n v="1476863607"/>
    <x v="2743"/>
    <x v="0"/>
    <n v="0"/>
    <x v="1"/>
    <x v="39"/>
    <n v="0"/>
    <e v="#DIV/0!"/>
    <x v="3"/>
    <x v="39"/>
  </r>
  <r>
    <n v="2744"/>
    <x v="2743"/>
    <x v="2742"/>
    <n v="16000"/>
    <n v="835"/>
    <x v="2"/>
    <x v="0"/>
    <s v="USD"/>
    <n v="1330478998"/>
    <x v="2744"/>
    <x v="0"/>
    <n v="22"/>
    <x v="1"/>
    <x v="39"/>
    <n v="5"/>
    <n v="37.950000000000003"/>
    <x v="3"/>
    <x v="39"/>
  </r>
  <r>
    <n v="2745"/>
    <x v="2744"/>
    <x v="2743"/>
    <n v="8000"/>
    <n v="1751"/>
    <x v="2"/>
    <x v="0"/>
    <s v="USD"/>
    <n v="1342309368"/>
    <x v="2745"/>
    <x v="0"/>
    <n v="49"/>
    <x v="1"/>
    <x v="39"/>
    <n v="22"/>
    <n v="35.729999999999997"/>
    <x v="3"/>
    <x v="39"/>
  </r>
  <r>
    <n v="2746"/>
    <x v="2745"/>
    <x v="2744"/>
    <n v="3000"/>
    <n v="801"/>
    <x v="2"/>
    <x v="0"/>
    <s v="USD"/>
    <n v="1409337911"/>
    <x v="2746"/>
    <x v="0"/>
    <n v="19"/>
    <x v="1"/>
    <x v="39"/>
    <n v="27"/>
    <n v="42.16"/>
    <x v="3"/>
    <x v="39"/>
  </r>
  <r>
    <n v="2747"/>
    <x v="2746"/>
    <x v="2745"/>
    <n v="500"/>
    <n v="140"/>
    <x v="2"/>
    <x v="0"/>
    <s v="USD"/>
    <n v="1339816200"/>
    <x v="2747"/>
    <x v="0"/>
    <n v="4"/>
    <x v="1"/>
    <x v="39"/>
    <n v="28"/>
    <n v="35"/>
    <x v="3"/>
    <x v="39"/>
  </r>
  <r>
    <n v="2748"/>
    <x v="2747"/>
    <x v="2746"/>
    <n v="5000"/>
    <n v="53"/>
    <x v="2"/>
    <x v="0"/>
    <s v="USD"/>
    <n v="1472835802"/>
    <x v="2748"/>
    <x v="0"/>
    <n v="4"/>
    <x v="1"/>
    <x v="39"/>
    <n v="1"/>
    <n v="13.25"/>
    <x v="3"/>
    <x v="39"/>
  </r>
  <r>
    <n v="2749"/>
    <x v="2748"/>
    <x v="2747"/>
    <n v="10000"/>
    <n v="110"/>
    <x v="2"/>
    <x v="0"/>
    <s v="USD"/>
    <n v="1428171037"/>
    <x v="2749"/>
    <x v="0"/>
    <n v="2"/>
    <x v="1"/>
    <x v="39"/>
    <n v="1"/>
    <n v="55"/>
    <x v="3"/>
    <x v="39"/>
  </r>
  <r>
    <n v="2750"/>
    <x v="2749"/>
    <x v="2748"/>
    <n v="1999"/>
    <n v="0"/>
    <x v="2"/>
    <x v="0"/>
    <s v="USD"/>
    <n v="1341086400"/>
    <x v="2750"/>
    <x v="0"/>
    <n v="0"/>
    <x v="1"/>
    <x v="39"/>
    <n v="0"/>
    <e v="#DIV/0!"/>
    <x v="3"/>
    <x v="39"/>
  </r>
  <r>
    <n v="2751"/>
    <x v="2750"/>
    <x v="2749"/>
    <n v="3274"/>
    <n v="0"/>
    <x v="2"/>
    <x v="0"/>
    <s v="USD"/>
    <n v="1403039842"/>
    <x v="2751"/>
    <x v="0"/>
    <n v="0"/>
    <x v="1"/>
    <x v="39"/>
    <n v="0"/>
    <e v="#DIV/0!"/>
    <x v="3"/>
    <x v="39"/>
  </r>
  <r>
    <n v="2752"/>
    <x v="2751"/>
    <x v="2750"/>
    <n v="4800"/>
    <n v="550"/>
    <x v="2"/>
    <x v="0"/>
    <s v="USD"/>
    <n v="1324232504"/>
    <x v="2752"/>
    <x v="0"/>
    <n v="14"/>
    <x v="1"/>
    <x v="39"/>
    <n v="11"/>
    <n v="39.29"/>
    <x v="3"/>
    <x v="39"/>
  </r>
  <r>
    <n v="2753"/>
    <x v="2752"/>
    <x v="2751"/>
    <n v="2000"/>
    <n v="380"/>
    <x v="2"/>
    <x v="0"/>
    <s v="USD"/>
    <n v="1346017023"/>
    <x v="2753"/>
    <x v="0"/>
    <n v="8"/>
    <x v="1"/>
    <x v="39"/>
    <n v="19"/>
    <n v="47.5"/>
    <x v="3"/>
    <x v="39"/>
  </r>
  <r>
    <n v="2754"/>
    <x v="2753"/>
    <x v="2752"/>
    <n v="10000"/>
    <n v="0"/>
    <x v="2"/>
    <x v="0"/>
    <s v="USD"/>
    <n v="1410448551"/>
    <x v="2754"/>
    <x v="0"/>
    <n v="0"/>
    <x v="1"/>
    <x v="39"/>
    <n v="0"/>
    <e v="#DIV/0!"/>
    <x v="3"/>
    <x v="39"/>
  </r>
  <r>
    <n v="2755"/>
    <x v="2754"/>
    <x v="2753"/>
    <n v="500"/>
    <n v="260"/>
    <x v="2"/>
    <x v="17"/>
    <s v="EUR"/>
    <n v="1428519527"/>
    <x v="2755"/>
    <x v="0"/>
    <n v="15"/>
    <x v="1"/>
    <x v="39"/>
    <n v="52"/>
    <n v="17.329999999999998"/>
    <x v="3"/>
    <x v="39"/>
  </r>
  <r>
    <n v="2756"/>
    <x v="2755"/>
    <x v="2754"/>
    <n v="10000"/>
    <n v="1048"/>
    <x v="2"/>
    <x v="0"/>
    <s v="USD"/>
    <n v="1389476201"/>
    <x v="2756"/>
    <x v="0"/>
    <n v="33"/>
    <x v="1"/>
    <x v="39"/>
    <n v="10"/>
    <n v="31.76"/>
    <x v="3"/>
    <x v="39"/>
  </r>
  <r>
    <n v="2757"/>
    <x v="2756"/>
    <x v="2755"/>
    <n v="1500"/>
    <n v="10"/>
    <x v="2"/>
    <x v="0"/>
    <s v="USD"/>
    <n v="1470498332"/>
    <x v="2757"/>
    <x v="0"/>
    <n v="2"/>
    <x v="1"/>
    <x v="39"/>
    <n v="1"/>
    <n v="5"/>
    <x v="3"/>
    <x v="39"/>
  </r>
  <r>
    <n v="2758"/>
    <x v="2757"/>
    <x v="2756"/>
    <n v="2000"/>
    <n v="234"/>
    <x v="2"/>
    <x v="2"/>
    <s v="AUD"/>
    <n v="1476095783"/>
    <x v="2758"/>
    <x v="0"/>
    <n v="6"/>
    <x v="1"/>
    <x v="39"/>
    <n v="12"/>
    <n v="39"/>
    <x v="3"/>
    <x v="39"/>
  </r>
  <r>
    <n v="2759"/>
    <x v="2758"/>
    <x v="2757"/>
    <n v="1000"/>
    <n v="105"/>
    <x v="2"/>
    <x v="2"/>
    <s v="AUD"/>
    <n v="1468658866"/>
    <x v="2759"/>
    <x v="0"/>
    <n v="2"/>
    <x v="1"/>
    <x v="39"/>
    <n v="11"/>
    <n v="52.5"/>
    <x v="3"/>
    <x v="39"/>
  </r>
  <r>
    <n v="2760"/>
    <x v="2759"/>
    <x v="2758"/>
    <n v="5000"/>
    <n v="0"/>
    <x v="2"/>
    <x v="1"/>
    <s v="GBP"/>
    <n v="1371726258"/>
    <x v="2760"/>
    <x v="0"/>
    <n v="0"/>
    <x v="1"/>
    <x v="39"/>
    <n v="0"/>
    <e v="#DIV/0!"/>
    <x v="3"/>
    <x v="39"/>
  </r>
  <r>
    <n v="2761"/>
    <x v="2760"/>
    <x v="2759"/>
    <n v="5000"/>
    <n v="36"/>
    <x v="2"/>
    <x v="0"/>
    <s v="USD"/>
    <n v="1357176693"/>
    <x v="2761"/>
    <x v="0"/>
    <n v="4"/>
    <x v="1"/>
    <x v="39"/>
    <n v="1"/>
    <n v="9"/>
    <x v="3"/>
    <x v="39"/>
  </r>
  <r>
    <n v="2762"/>
    <x v="2761"/>
    <x v="2760"/>
    <n v="3250"/>
    <n v="25"/>
    <x v="2"/>
    <x v="0"/>
    <s v="USD"/>
    <n v="1332114795"/>
    <x v="2762"/>
    <x v="0"/>
    <n v="1"/>
    <x v="1"/>
    <x v="39"/>
    <n v="1"/>
    <n v="25"/>
    <x v="3"/>
    <x v="39"/>
  </r>
  <r>
    <n v="2763"/>
    <x v="2762"/>
    <x v="2761"/>
    <n v="39400"/>
    <n v="90"/>
    <x v="2"/>
    <x v="0"/>
    <s v="USD"/>
    <n v="1369403684"/>
    <x v="2763"/>
    <x v="0"/>
    <n v="3"/>
    <x v="1"/>
    <x v="39"/>
    <n v="0"/>
    <n v="30"/>
    <x v="3"/>
    <x v="39"/>
  </r>
  <r>
    <n v="2764"/>
    <x v="2763"/>
    <x v="2762"/>
    <n v="4000"/>
    <n v="45"/>
    <x v="2"/>
    <x v="0"/>
    <s v="USD"/>
    <n v="1338404400"/>
    <x v="2764"/>
    <x v="0"/>
    <n v="4"/>
    <x v="1"/>
    <x v="39"/>
    <n v="1"/>
    <n v="11.25"/>
    <x v="3"/>
    <x v="39"/>
  </r>
  <r>
    <n v="2765"/>
    <x v="2764"/>
    <x v="2763"/>
    <n v="4000"/>
    <n v="0"/>
    <x v="2"/>
    <x v="0"/>
    <s v="USD"/>
    <n v="1351432428"/>
    <x v="2765"/>
    <x v="0"/>
    <n v="0"/>
    <x v="1"/>
    <x v="39"/>
    <n v="0"/>
    <e v="#DIV/0!"/>
    <x v="3"/>
    <x v="39"/>
  </r>
  <r>
    <n v="2766"/>
    <x v="2765"/>
    <x v="2764"/>
    <n v="5000"/>
    <n v="100"/>
    <x v="2"/>
    <x v="0"/>
    <s v="USD"/>
    <n v="1313078518"/>
    <x v="2766"/>
    <x v="0"/>
    <n v="4"/>
    <x v="1"/>
    <x v="39"/>
    <n v="2"/>
    <n v="25"/>
    <x v="3"/>
    <x v="39"/>
  </r>
  <r>
    <n v="2767"/>
    <x v="2766"/>
    <x v="2765"/>
    <n v="4000"/>
    <n v="34"/>
    <x v="2"/>
    <x v="5"/>
    <s v="CAD"/>
    <n v="1439766050"/>
    <x v="2767"/>
    <x v="0"/>
    <n v="3"/>
    <x v="1"/>
    <x v="39"/>
    <n v="1"/>
    <n v="11.33"/>
    <x v="3"/>
    <x v="39"/>
  </r>
  <r>
    <n v="2768"/>
    <x v="2767"/>
    <x v="2766"/>
    <n v="7000"/>
    <n v="1002"/>
    <x v="2"/>
    <x v="0"/>
    <s v="USD"/>
    <n v="1333028723"/>
    <x v="2768"/>
    <x v="0"/>
    <n v="34"/>
    <x v="1"/>
    <x v="39"/>
    <n v="14"/>
    <n v="29.47"/>
    <x v="3"/>
    <x v="39"/>
  </r>
  <r>
    <n v="2769"/>
    <x v="2768"/>
    <x v="2767"/>
    <n v="800"/>
    <n v="2"/>
    <x v="2"/>
    <x v="1"/>
    <s v="GBP"/>
    <n v="1401997790"/>
    <x v="2769"/>
    <x v="0"/>
    <n v="2"/>
    <x v="1"/>
    <x v="39"/>
    <n v="0"/>
    <n v="1"/>
    <x v="3"/>
    <x v="39"/>
  </r>
  <r>
    <n v="2770"/>
    <x v="2769"/>
    <x v="2768"/>
    <n v="20000"/>
    <n v="2082.25"/>
    <x v="2"/>
    <x v="0"/>
    <s v="USD"/>
    <n v="1395158130"/>
    <x v="2770"/>
    <x v="0"/>
    <n v="33"/>
    <x v="1"/>
    <x v="39"/>
    <n v="10"/>
    <n v="63.1"/>
    <x v="3"/>
    <x v="39"/>
  </r>
  <r>
    <n v="2771"/>
    <x v="2770"/>
    <x v="2769"/>
    <n v="19980"/>
    <n v="0"/>
    <x v="2"/>
    <x v="0"/>
    <s v="USD"/>
    <n v="1359738000"/>
    <x v="2771"/>
    <x v="0"/>
    <n v="0"/>
    <x v="1"/>
    <x v="39"/>
    <n v="0"/>
    <e v="#DIV/0!"/>
    <x v="3"/>
    <x v="39"/>
  </r>
  <r>
    <n v="2772"/>
    <x v="2771"/>
    <x v="2770"/>
    <n v="8000"/>
    <n v="0"/>
    <x v="2"/>
    <x v="0"/>
    <s v="USD"/>
    <n v="1381006294"/>
    <x v="2772"/>
    <x v="0"/>
    <n v="0"/>
    <x v="1"/>
    <x v="39"/>
    <n v="0"/>
    <e v="#DIV/0!"/>
    <x v="3"/>
    <x v="39"/>
  </r>
  <r>
    <n v="2773"/>
    <x v="2772"/>
    <x v="2771"/>
    <n v="530"/>
    <n v="1"/>
    <x v="2"/>
    <x v="5"/>
    <s v="CAD"/>
    <n v="1461530721"/>
    <x v="2773"/>
    <x v="0"/>
    <n v="1"/>
    <x v="1"/>
    <x v="39"/>
    <n v="0"/>
    <n v="1"/>
    <x v="3"/>
    <x v="39"/>
  </r>
  <r>
    <n v="2774"/>
    <x v="2773"/>
    <x v="2772"/>
    <n v="4000"/>
    <n v="570"/>
    <x v="2"/>
    <x v="0"/>
    <s v="USD"/>
    <n v="1362711728"/>
    <x v="2774"/>
    <x v="0"/>
    <n v="13"/>
    <x v="1"/>
    <x v="39"/>
    <n v="14"/>
    <n v="43.85"/>
    <x v="3"/>
    <x v="39"/>
  </r>
  <r>
    <n v="2775"/>
    <x v="2774"/>
    <x v="2773"/>
    <n v="5000"/>
    <n v="150"/>
    <x v="2"/>
    <x v="0"/>
    <s v="USD"/>
    <n v="1323994754"/>
    <x v="2775"/>
    <x v="0"/>
    <n v="2"/>
    <x v="1"/>
    <x v="39"/>
    <n v="3"/>
    <n v="75"/>
    <x v="3"/>
    <x v="39"/>
  </r>
  <r>
    <n v="2776"/>
    <x v="2775"/>
    <x v="2774"/>
    <n v="21000"/>
    <n v="1655"/>
    <x v="2"/>
    <x v="0"/>
    <s v="USD"/>
    <n v="1434092876"/>
    <x v="2776"/>
    <x v="0"/>
    <n v="36"/>
    <x v="1"/>
    <x v="39"/>
    <n v="8"/>
    <n v="45.97"/>
    <x v="3"/>
    <x v="39"/>
  </r>
  <r>
    <n v="2777"/>
    <x v="2776"/>
    <x v="2775"/>
    <n v="3000"/>
    <n v="10"/>
    <x v="2"/>
    <x v="0"/>
    <s v="USD"/>
    <n v="1437149004"/>
    <x v="2777"/>
    <x v="0"/>
    <n v="1"/>
    <x v="1"/>
    <x v="39"/>
    <n v="0"/>
    <n v="10"/>
    <x v="3"/>
    <x v="39"/>
  </r>
  <r>
    <n v="2778"/>
    <x v="2777"/>
    <x v="2776"/>
    <n v="5500"/>
    <n v="1405"/>
    <x v="2"/>
    <x v="0"/>
    <s v="USD"/>
    <n v="1409009306"/>
    <x v="2778"/>
    <x v="0"/>
    <n v="15"/>
    <x v="1"/>
    <x v="39"/>
    <n v="26"/>
    <n v="93.67"/>
    <x v="3"/>
    <x v="39"/>
  </r>
  <r>
    <n v="2779"/>
    <x v="2778"/>
    <x v="2777"/>
    <n v="2500"/>
    <n v="53"/>
    <x v="2"/>
    <x v="0"/>
    <s v="USD"/>
    <n v="1448204621"/>
    <x v="2779"/>
    <x v="0"/>
    <n v="1"/>
    <x v="1"/>
    <x v="39"/>
    <n v="2"/>
    <n v="53"/>
    <x v="3"/>
    <x v="39"/>
  </r>
  <r>
    <n v="2780"/>
    <x v="2779"/>
    <x v="2778"/>
    <n v="100000"/>
    <n v="0"/>
    <x v="2"/>
    <x v="13"/>
    <s v="EUR"/>
    <n v="1489142688"/>
    <x v="2780"/>
    <x v="0"/>
    <n v="0"/>
    <x v="1"/>
    <x v="39"/>
    <n v="0"/>
    <e v="#DIV/0!"/>
    <x v="3"/>
    <x v="39"/>
  </r>
  <r>
    <n v="2781"/>
    <x v="2780"/>
    <x v="2779"/>
    <n v="1250"/>
    <n v="1316"/>
    <x v="0"/>
    <x v="0"/>
    <s v="USD"/>
    <n v="1423724400"/>
    <x v="2781"/>
    <x v="0"/>
    <n v="28"/>
    <x v="0"/>
    <x v="6"/>
    <n v="105"/>
    <n v="47"/>
    <x v="1"/>
    <x v="6"/>
  </r>
  <r>
    <n v="2782"/>
    <x v="2781"/>
    <x v="2780"/>
    <n v="1000"/>
    <n v="1200"/>
    <x v="0"/>
    <x v="0"/>
    <s v="USD"/>
    <n v="1424149140"/>
    <x v="2782"/>
    <x v="0"/>
    <n v="18"/>
    <x v="0"/>
    <x v="6"/>
    <n v="120"/>
    <n v="66.67"/>
    <x v="1"/>
    <x v="6"/>
  </r>
  <r>
    <n v="2783"/>
    <x v="2782"/>
    <x v="2781"/>
    <n v="1000"/>
    <n v="1145"/>
    <x v="0"/>
    <x v="1"/>
    <s v="GBP"/>
    <n v="1429793446"/>
    <x v="2783"/>
    <x v="0"/>
    <n v="61"/>
    <x v="0"/>
    <x v="6"/>
    <n v="115"/>
    <n v="18.77"/>
    <x v="1"/>
    <x v="6"/>
  </r>
  <r>
    <n v="2784"/>
    <x v="2783"/>
    <x v="2782"/>
    <n v="6000"/>
    <n v="7140"/>
    <x v="0"/>
    <x v="0"/>
    <s v="USD"/>
    <n v="1414608843"/>
    <x v="2784"/>
    <x v="0"/>
    <n v="108"/>
    <x v="0"/>
    <x v="6"/>
    <n v="119"/>
    <n v="66.11"/>
    <x v="1"/>
    <x v="6"/>
  </r>
  <r>
    <n v="2785"/>
    <x v="2784"/>
    <x v="2783"/>
    <n v="5000"/>
    <n v="5234"/>
    <x v="0"/>
    <x v="0"/>
    <s v="USD"/>
    <n v="1470430800"/>
    <x v="2785"/>
    <x v="0"/>
    <n v="142"/>
    <x v="0"/>
    <x v="6"/>
    <n v="105"/>
    <n v="36.86"/>
    <x v="1"/>
    <x v="6"/>
  </r>
  <r>
    <n v="2786"/>
    <x v="2785"/>
    <x v="2784"/>
    <n v="2500"/>
    <n v="2946"/>
    <x v="0"/>
    <x v="1"/>
    <s v="GBP"/>
    <n v="1404913180"/>
    <x v="2786"/>
    <x v="0"/>
    <n v="74"/>
    <x v="0"/>
    <x v="6"/>
    <n v="118"/>
    <n v="39.81"/>
    <x v="1"/>
    <x v="6"/>
  </r>
  <r>
    <n v="2787"/>
    <x v="2786"/>
    <x v="2785"/>
    <n v="1000"/>
    <n v="1197"/>
    <x v="0"/>
    <x v="0"/>
    <s v="USD"/>
    <n v="1405658752"/>
    <x v="2787"/>
    <x v="0"/>
    <n v="38"/>
    <x v="0"/>
    <x v="6"/>
    <n v="120"/>
    <n v="31.5"/>
    <x v="1"/>
    <x v="6"/>
  </r>
  <r>
    <n v="2788"/>
    <x v="2787"/>
    <x v="2786"/>
    <n v="2000"/>
    <n v="2050"/>
    <x v="0"/>
    <x v="0"/>
    <s v="USD"/>
    <n v="1469811043"/>
    <x v="2788"/>
    <x v="0"/>
    <n v="20"/>
    <x v="0"/>
    <x v="6"/>
    <n v="103"/>
    <n v="102.5"/>
    <x v="1"/>
    <x v="6"/>
  </r>
  <r>
    <n v="2789"/>
    <x v="2788"/>
    <x v="2787"/>
    <n v="3000"/>
    <n v="3035"/>
    <x v="0"/>
    <x v="0"/>
    <s v="USD"/>
    <n v="1426132800"/>
    <x v="2789"/>
    <x v="0"/>
    <n v="24"/>
    <x v="0"/>
    <x v="6"/>
    <n v="101"/>
    <n v="126.46"/>
    <x v="1"/>
    <x v="6"/>
  </r>
  <r>
    <n v="2790"/>
    <x v="2789"/>
    <x v="2788"/>
    <n v="3000"/>
    <n v="3160"/>
    <x v="0"/>
    <x v="0"/>
    <s v="USD"/>
    <n v="1423693903"/>
    <x v="2790"/>
    <x v="0"/>
    <n v="66"/>
    <x v="0"/>
    <x v="6"/>
    <n v="105"/>
    <n v="47.88"/>
    <x v="1"/>
    <x v="6"/>
  </r>
  <r>
    <n v="2791"/>
    <x v="2790"/>
    <x v="2789"/>
    <n v="2000"/>
    <n v="2050"/>
    <x v="0"/>
    <x v="0"/>
    <s v="USD"/>
    <n v="1473393600"/>
    <x v="2791"/>
    <x v="0"/>
    <n v="28"/>
    <x v="0"/>
    <x v="6"/>
    <n v="103"/>
    <n v="73.209999999999994"/>
    <x v="1"/>
    <x v="6"/>
  </r>
  <r>
    <n v="2792"/>
    <x v="2791"/>
    <x v="2790"/>
    <n v="2000"/>
    <n v="2152"/>
    <x v="0"/>
    <x v="0"/>
    <s v="USD"/>
    <n v="1439357559"/>
    <x v="2792"/>
    <x v="0"/>
    <n v="24"/>
    <x v="0"/>
    <x v="6"/>
    <n v="108"/>
    <n v="89.67"/>
    <x v="1"/>
    <x v="6"/>
  </r>
  <r>
    <n v="2793"/>
    <x v="2792"/>
    <x v="2791"/>
    <n v="10000"/>
    <n v="11056.75"/>
    <x v="0"/>
    <x v="2"/>
    <s v="AUD"/>
    <n v="1437473005"/>
    <x v="2793"/>
    <x v="0"/>
    <n v="73"/>
    <x v="0"/>
    <x v="6"/>
    <n v="111"/>
    <n v="151.46"/>
    <x v="1"/>
    <x v="6"/>
  </r>
  <r>
    <n v="2794"/>
    <x v="2793"/>
    <x v="2792"/>
    <n v="50"/>
    <n v="75"/>
    <x v="0"/>
    <x v="1"/>
    <s v="GBP"/>
    <n v="1457031600"/>
    <x v="2794"/>
    <x v="0"/>
    <n v="3"/>
    <x v="0"/>
    <x v="6"/>
    <n v="150"/>
    <n v="25"/>
    <x v="1"/>
    <x v="6"/>
  </r>
  <r>
    <n v="2795"/>
    <x v="2794"/>
    <x v="2793"/>
    <n v="700"/>
    <n v="730"/>
    <x v="0"/>
    <x v="0"/>
    <s v="USD"/>
    <n v="1402095600"/>
    <x v="2795"/>
    <x v="0"/>
    <n v="20"/>
    <x v="0"/>
    <x v="6"/>
    <n v="104"/>
    <n v="36.5"/>
    <x v="1"/>
    <x v="6"/>
  </r>
  <r>
    <n v="2796"/>
    <x v="2795"/>
    <x v="2794"/>
    <n v="800"/>
    <n v="924"/>
    <x v="0"/>
    <x v="1"/>
    <s v="GBP"/>
    <n v="1404564028"/>
    <x v="2796"/>
    <x v="0"/>
    <n v="21"/>
    <x v="0"/>
    <x v="6"/>
    <n v="116"/>
    <n v="44"/>
    <x v="1"/>
    <x v="6"/>
  </r>
  <r>
    <n v="2797"/>
    <x v="2796"/>
    <x v="2795"/>
    <n v="8000"/>
    <n v="8211.61"/>
    <x v="0"/>
    <x v="1"/>
    <s v="GBP"/>
    <n v="1404858840"/>
    <x v="2797"/>
    <x v="0"/>
    <n v="94"/>
    <x v="0"/>
    <x v="6"/>
    <n v="103"/>
    <n v="87.36"/>
    <x v="1"/>
    <x v="6"/>
  </r>
  <r>
    <n v="2798"/>
    <x v="2797"/>
    <x v="2796"/>
    <n v="5000"/>
    <n v="5070"/>
    <x v="0"/>
    <x v="1"/>
    <s v="GBP"/>
    <n v="1438358400"/>
    <x v="2798"/>
    <x v="0"/>
    <n v="139"/>
    <x v="0"/>
    <x v="6"/>
    <n v="101"/>
    <n v="36.47"/>
    <x v="1"/>
    <x v="6"/>
  </r>
  <r>
    <n v="2799"/>
    <x v="2798"/>
    <x v="2797"/>
    <n v="5000"/>
    <n v="5831.74"/>
    <x v="0"/>
    <x v="1"/>
    <s v="GBP"/>
    <n v="1466179200"/>
    <x v="2799"/>
    <x v="0"/>
    <n v="130"/>
    <x v="0"/>
    <x v="6"/>
    <n v="117"/>
    <n v="44.86"/>
    <x v="1"/>
    <x v="6"/>
  </r>
  <r>
    <n v="2800"/>
    <x v="2799"/>
    <x v="2798"/>
    <n v="1000"/>
    <n v="1330"/>
    <x v="0"/>
    <x v="1"/>
    <s v="GBP"/>
    <n v="1420377366"/>
    <x v="2800"/>
    <x v="0"/>
    <n v="31"/>
    <x v="0"/>
    <x v="6"/>
    <n v="133"/>
    <n v="42.9"/>
    <x v="1"/>
    <x v="6"/>
  </r>
  <r>
    <n v="2801"/>
    <x v="2800"/>
    <x v="2799"/>
    <n v="500"/>
    <n v="666"/>
    <x v="0"/>
    <x v="2"/>
    <s v="AUD"/>
    <n v="1412938800"/>
    <x v="2801"/>
    <x v="0"/>
    <n v="13"/>
    <x v="0"/>
    <x v="6"/>
    <n v="133"/>
    <n v="51.23"/>
    <x v="1"/>
    <x v="6"/>
  </r>
  <r>
    <n v="2802"/>
    <x v="2801"/>
    <x v="2800"/>
    <n v="3000"/>
    <n v="3055"/>
    <x v="0"/>
    <x v="1"/>
    <s v="GBP"/>
    <n v="1438875107"/>
    <x v="2802"/>
    <x v="0"/>
    <n v="90"/>
    <x v="0"/>
    <x v="6"/>
    <n v="102"/>
    <n v="33.94"/>
    <x v="1"/>
    <x v="6"/>
  </r>
  <r>
    <n v="2803"/>
    <x v="2802"/>
    <x v="2801"/>
    <n v="10000"/>
    <n v="12795"/>
    <x v="0"/>
    <x v="0"/>
    <s v="USD"/>
    <n v="1437004800"/>
    <x v="2803"/>
    <x v="0"/>
    <n v="141"/>
    <x v="0"/>
    <x v="6"/>
    <n v="128"/>
    <n v="90.74"/>
    <x v="1"/>
    <x v="6"/>
  </r>
  <r>
    <n v="2804"/>
    <x v="2803"/>
    <x v="2802"/>
    <n v="1000"/>
    <n v="1150"/>
    <x v="0"/>
    <x v="1"/>
    <s v="GBP"/>
    <n v="1411987990"/>
    <x v="2804"/>
    <x v="0"/>
    <n v="23"/>
    <x v="0"/>
    <x v="6"/>
    <n v="115"/>
    <n v="50"/>
    <x v="1"/>
    <x v="6"/>
  </r>
  <r>
    <n v="2805"/>
    <x v="2804"/>
    <x v="2803"/>
    <n v="400"/>
    <n v="440"/>
    <x v="0"/>
    <x v="1"/>
    <s v="GBP"/>
    <n v="1440245273"/>
    <x v="2805"/>
    <x v="0"/>
    <n v="18"/>
    <x v="0"/>
    <x v="6"/>
    <n v="110"/>
    <n v="24.44"/>
    <x v="1"/>
    <x v="6"/>
  </r>
  <r>
    <n v="2806"/>
    <x v="2805"/>
    <x v="2804"/>
    <n v="3000"/>
    <n v="3363"/>
    <x v="0"/>
    <x v="1"/>
    <s v="GBP"/>
    <n v="1438772400"/>
    <x v="2806"/>
    <x v="0"/>
    <n v="76"/>
    <x v="0"/>
    <x v="6"/>
    <n v="112"/>
    <n v="44.25"/>
    <x v="1"/>
    <x v="6"/>
  </r>
  <r>
    <n v="2807"/>
    <x v="2806"/>
    <x v="2805"/>
    <n v="5000"/>
    <n v="6300"/>
    <x v="0"/>
    <x v="0"/>
    <s v="USD"/>
    <n v="1435611438"/>
    <x v="2807"/>
    <x v="0"/>
    <n v="93"/>
    <x v="0"/>
    <x v="6"/>
    <n v="126"/>
    <n v="67.739999999999995"/>
    <x v="1"/>
    <x v="6"/>
  </r>
  <r>
    <n v="2808"/>
    <x v="2807"/>
    <x v="2806"/>
    <n v="4500"/>
    <n v="4511"/>
    <x v="0"/>
    <x v="0"/>
    <s v="USD"/>
    <n v="1440274735"/>
    <x v="2808"/>
    <x v="0"/>
    <n v="69"/>
    <x v="0"/>
    <x v="6"/>
    <n v="100"/>
    <n v="65.38"/>
    <x v="1"/>
    <x v="6"/>
  </r>
  <r>
    <n v="2809"/>
    <x v="2808"/>
    <x v="2807"/>
    <n v="2500"/>
    <n v="2560"/>
    <x v="0"/>
    <x v="0"/>
    <s v="USD"/>
    <n v="1459348740"/>
    <x v="2809"/>
    <x v="0"/>
    <n v="21"/>
    <x v="0"/>
    <x v="6"/>
    <n v="102"/>
    <n v="121.9"/>
    <x v="1"/>
    <x v="6"/>
  </r>
  <r>
    <n v="2810"/>
    <x v="2809"/>
    <x v="2808"/>
    <n v="2500"/>
    <n v="2705"/>
    <x v="0"/>
    <x v="0"/>
    <s v="USD"/>
    <n v="1401595140"/>
    <x v="2810"/>
    <x v="0"/>
    <n v="57"/>
    <x v="0"/>
    <x v="6"/>
    <n v="108"/>
    <n v="47.46"/>
    <x v="1"/>
    <x v="6"/>
  </r>
  <r>
    <n v="2811"/>
    <x v="2810"/>
    <x v="2809"/>
    <n v="10000"/>
    <n v="10027"/>
    <x v="0"/>
    <x v="1"/>
    <s v="GBP"/>
    <n v="1424692503"/>
    <x v="2811"/>
    <x v="0"/>
    <n v="108"/>
    <x v="0"/>
    <x v="6"/>
    <n v="100"/>
    <n v="92.84"/>
    <x v="1"/>
    <x v="6"/>
  </r>
  <r>
    <n v="2812"/>
    <x v="2811"/>
    <x v="2810"/>
    <n v="5000"/>
    <n v="5665"/>
    <x v="0"/>
    <x v="5"/>
    <s v="CAD"/>
    <n v="1428292800"/>
    <x v="2812"/>
    <x v="0"/>
    <n v="83"/>
    <x v="0"/>
    <x v="6"/>
    <n v="113"/>
    <n v="68.25"/>
    <x v="1"/>
    <x v="6"/>
  </r>
  <r>
    <n v="2813"/>
    <x v="2812"/>
    <x v="2811"/>
    <n v="2800"/>
    <n v="3572.12"/>
    <x v="0"/>
    <x v="0"/>
    <s v="USD"/>
    <n v="1481737761"/>
    <x v="2813"/>
    <x v="0"/>
    <n v="96"/>
    <x v="0"/>
    <x v="6"/>
    <n v="128"/>
    <n v="37.21"/>
    <x v="1"/>
    <x v="6"/>
  </r>
  <r>
    <n v="2814"/>
    <x v="2813"/>
    <x v="2812"/>
    <n v="1500"/>
    <n v="1616"/>
    <x v="0"/>
    <x v="1"/>
    <s v="GBP"/>
    <n v="1431164115"/>
    <x v="2814"/>
    <x v="0"/>
    <n v="64"/>
    <x v="0"/>
    <x v="6"/>
    <n v="108"/>
    <n v="25.25"/>
    <x v="1"/>
    <x v="6"/>
  </r>
  <r>
    <n v="2815"/>
    <x v="2814"/>
    <x v="2813"/>
    <n v="250"/>
    <n v="605"/>
    <x v="0"/>
    <x v="5"/>
    <s v="CAD"/>
    <n v="1470595109"/>
    <x v="2815"/>
    <x v="0"/>
    <n v="14"/>
    <x v="0"/>
    <x v="6"/>
    <n v="242"/>
    <n v="43.21"/>
    <x v="1"/>
    <x v="6"/>
  </r>
  <r>
    <n v="2816"/>
    <x v="2815"/>
    <x v="2814"/>
    <n v="3000"/>
    <n v="4247"/>
    <x v="0"/>
    <x v="1"/>
    <s v="GBP"/>
    <n v="1438531200"/>
    <x v="2816"/>
    <x v="0"/>
    <n v="169"/>
    <x v="0"/>
    <x v="6"/>
    <n v="142"/>
    <n v="25.13"/>
    <x v="1"/>
    <x v="6"/>
  </r>
  <r>
    <n v="2817"/>
    <x v="2816"/>
    <x v="2815"/>
    <n v="600"/>
    <n v="780"/>
    <x v="0"/>
    <x v="1"/>
    <s v="GBP"/>
    <n v="1425136462"/>
    <x v="2817"/>
    <x v="0"/>
    <n v="33"/>
    <x v="0"/>
    <x v="6"/>
    <n v="130"/>
    <n v="23.64"/>
    <x v="1"/>
    <x v="6"/>
  </r>
  <r>
    <n v="2818"/>
    <x v="2817"/>
    <x v="2816"/>
    <n v="10000"/>
    <n v="10603"/>
    <x v="0"/>
    <x v="0"/>
    <s v="USD"/>
    <n v="1443018086"/>
    <x v="2818"/>
    <x v="0"/>
    <n v="102"/>
    <x v="0"/>
    <x v="6"/>
    <n v="106"/>
    <n v="103.95"/>
    <x v="1"/>
    <x v="6"/>
  </r>
  <r>
    <n v="2819"/>
    <x v="2818"/>
    <x v="2817"/>
    <n v="5000"/>
    <n v="5240"/>
    <x v="0"/>
    <x v="1"/>
    <s v="GBP"/>
    <n v="1434285409"/>
    <x v="2819"/>
    <x v="0"/>
    <n v="104"/>
    <x v="0"/>
    <x v="6"/>
    <n v="105"/>
    <n v="50.38"/>
    <x v="1"/>
    <x v="6"/>
  </r>
  <r>
    <n v="2820"/>
    <x v="2819"/>
    <x v="2818"/>
    <n v="200"/>
    <n v="272"/>
    <x v="0"/>
    <x v="1"/>
    <s v="GBP"/>
    <n v="1456444800"/>
    <x v="2820"/>
    <x v="0"/>
    <n v="20"/>
    <x v="0"/>
    <x v="6"/>
    <n v="136"/>
    <n v="13.6"/>
    <x v="1"/>
    <x v="6"/>
  </r>
  <r>
    <n v="2821"/>
    <x v="2820"/>
    <x v="2819"/>
    <n v="1000"/>
    <n v="1000"/>
    <x v="0"/>
    <x v="1"/>
    <s v="GBP"/>
    <n v="1411510135"/>
    <x v="2821"/>
    <x v="0"/>
    <n v="35"/>
    <x v="0"/>
    <x v="6"/>
    <n v="100"/>
    <n v="28.57"/>
    <x v="1"/>
    <x v="6"/>
  </r>
  <r>
    <n v="2822"/>
    <x v="2821"/>
    <x v="2820"/>
    <n v="6000"/>
    <n v="6000"/>
    <x v="0"/>
    <x v="0"/>
    <s v="USD"/>
    <n v="1427469892"/>
    <x v="2822"/>
    <x v="0"/>
    <n v="94"/>
    <x v="0"/>
    <x v="6"/>
    <n v="100"/>
    <n v="63.83"/>
    <x v="1"/>
    <x v="6"/>
  </r>
  <r>
    <n v="2823"/>
    <x v="2822"/>
    <x v="2821"/>
    <n v="100"/>
    <n v="124"/>
    <x v="0"/>
    <x v="1"/>
    <s v="GBP"/>
    <n v="1427842740"/>
    <x v="2823"/>
    <x v="0"/>
    <n v="14"/>
    <x v="0"/>
    <x v="6"/>
    <n v="124"/>
    <n v="8.86"/>
    <x v="1"/>
    <x v="6"/>
  </r>
  <r>
    <n v="2824"/>
    <x v="2823"/>
    <x v="2822"/>
    <n v="650"/>
    <n v="760"/>
    <x v="0"/>
    <x v="0"/>
    <s v="USD"/>
    <n v="1434159780"/>
    <x v="2824"/>
    <x v="0"/>
    <n v="15"/>
    <x v="0"/>
    <x v="6"/>
    <n v="117"/>
    <n v="50.67"/>
    <x v="1"/>
    <x v="6"/>
  </r>
  <r>
    <n v="2825"/>
    <x v="2824"/>
    <x v="2823"/>
    <n v="3000"/>
    <n v="3100"/>
    <x v="0"/>
    <x v="1"/>
    <s v="GBP"/>
    <n v="1449255686"/>
    <x v="2825"/>
    <x v="0"/>
    <n v="51"/>
    <x v="0"/>
    <x v="6"/>
    <n v="103"/>
    <n v="60.78"/>
    <x v="1"/>
    <x v="6"/>
  </r>
  <r>
    <n v="2826"/>
    <x v="2825"/>
    <x v="2824"/>
    <n v="2000"/>
    <n v="2155"/>
    <x v="0"/>
    <x v="0"/>
    <s v="USD"/>
    <n v="1436511600"/>
    <x v="2826"/>
    <x v="0"/>
    <n v="19"/>
    <x v="0"/>
    <x v="6"/>
    <n v="108"/>
    <n v="113.42"/>
    <x v="1"/>
    <x v="6"/>
  </r>
  <r>
    <n v="2827"/>
    <x v="2826"/>
    <x v="2825"/>
    <n v="2000"/>
    <n v="2405"/>
    <x v="0"/>
    <x v="0"/>
    <s v="USD"/>
    <n v="1464971400"/>
    <x v="2827"/>
    <x v="0"/>
    <n v="23"/>
    <x v="0"/>
    <x v="6"/>
    <n v="120"/>
    <n v="104.57"/>
    <x v="1"/>
    <x v="6"/>
  </r>
  <r>
    <n v="2828"/>
    <x v="2827"/>
    <x v="2826"/>
    <n v="9500"/>
    <n v="9536"/>
    <x v="0"/>
    <x v="1"/>
    <s v="GBP"/>
    <n v="1443826800"/>
    <x v="2828"/>
    <x v="0"/>
    <n v="97"/>
    <x v="0"/>
    <x v="6"/>
    <n v="100"/>
    <n v="98.31"/>
    <x v="1"/>
    <x v="6"/>
  </r>
  <r>
    <n v="2829"/>
    <x v="2828"/>
    <x v="2827"/>
    <n v="2500"/>
    <n v="2663"/>
    <x v="0"/>
    <x v="1"/>
    <s v="GBP"/>
    <n v="1464863118"/>
    <x v="2829"/>
    <x v="0"/>
    <n v="76"/>
    <x v="0"/>
    <x v="6"/>
    <n v="107"/>
    <n v="35.04"/>
    <x v="1"/>
    <x v="6"/>
  </r>
  <r>
    <n v="2830"/>
    <x v="2829"/>
    <x v="2828"/>
    <n v="3000"/>
    <n v="3000"/>
    <x v="0"/>
    <x v="0"/>
    <s v="USD"/>
    <n v="1399867140"/>
    <x v="2830"/>
    <x v="0"/>
    <n v="11"/>
    <x v="0"/>
    <x v="6"/>
    <n v="100"/>
    <n v="272.73"/>
    <x v="1"/>
    <x v="6"/>
  </r>
  <r>
    <n v="2831"/>
    <x v="2830"/>
    <x v="2829"/>
    <n v="3000"/>
    <n v="3320"/>
    <x v="0"/>
    <x v="0"/>
    <s v="USD"/>
    <n v="1437076070"/>
    <x v="2831"/>
    <x v="0"/>
    <n v="52"/>
    <x v="0"/>
    <x v="6"/>
    <n v="111"/>
    <n v="63.85"/>
    <x v="1"/>
    <x v="6"/>
  </r>
  <r>
    <n v="2832"/>
    <x v="2831"/>
    <x v="2830"/>
    <n v="2500"/>
    <n v="2867.99"/>
    <x v="0"/>
    <x v="1"/>
    <s v="GBP"/>
    <n v="1416780000"/>
    <x v="2832"/>
    <x v="0"/>
    <n v="95"/>
    <x v="0"/>
    <x v="6"/>
    <n v="115"/>
    <n v="30.19"/>
    <x v="1"/>
    <x v="6"/>
  </r>
  <r>
    <n v="2833"/>
    <x v="2832"/>
    <x v="2831"/>
    <n v="2700"/>
    <n v="2923"/>
    <x v="0"/>
    <x v="0"/>
    <s v="USD"/>
    <n v="1444528800"/>
    <x v="2833"/>
    <x v="0"/>
    <n v="35"/>
    <x v="0"/>
    <x v="6"/>
    <n v="108"/>
    <n v="83.51"/>
    <x v="1"/>
    <x v="6"/>
  </r>
  <r>
    <n v="2834"/>
    <x v="2833"/>
    <x v="2832"/>
    <n v="800"/>
    <n v="1360"/>
    <x v="0"/>
    <x v="1"/>
    <s v="GBP"/>
    <n v="1422658930"/>
    <x v="2834"/>
    <x v="0"/>
    <n v="21"/>
    <x v="0"/>
    <x v="6"/>
    <n v="170"/>
    <n v="64.760000000000005"/>
    <x v="1"/>
    <x v="6"/>
  </r>
  <r>
    <n v="2835"/>
    <x v="2834"/>
    <x v="2833"/>
    <n v="1000"/>
    <n v="1870.99"/>
    <x v="0"/>
    <x v="1"/>
    <s v="GBP"/>
    <n v="1449273600"/>
    <x v="2835"/>
    <x v="0"/>
    <n v="93"/>
    <x v="0"/>
    <x v="6"/>
    <n v="187"/>
    <n v="20.12"/>
    <x v="1"/>
    <x v="6"/>
  </r>
  <r>
    <n v="2836"/>
    <x v="2835"/>
    <x v="2834"/>
    <n v="450"/>
    <n v="485"/>
    <x v="0"/>
    <x v="0"/>
    <s v="USD"/>
    <n v="1487393940"/>
    <x v="2836"/>
    <x v="0"/>
    <n v="11"/>
    <x v="0"/>
    <x v="6"/>
    <n v="108"/>
    <n v="44.09"/>
    <x v="1"/>
    <x v="6"/>
  </r>
  <r>
    <n v="2837"/>
    <x v="2836"/>
    <x v="2835"/>
    <n v="850"/>
    <n v="850"/>
    <x v="0"/>
    <x v="5"/>
    <s v="CAD"/>
    <n v="1449701284"/>
    <x v="2837"/>
    <x v="0"/>
    <n v="21"/>
    <x v="0"/>
    <x v="6"/>
    <n v="100"/>
    <n v="40.479999999999997"/>
    <x v="1"/>
    <x v="6"/>
  </r>
  <r>
    <n v="2838"/>
    <x v="2837"/>
    <x v="2836"/>
    <n v="2000"/>
    <n v="2405"/>
    <x v="0"/>
    <x v="0"/>
    <s v="USD"/>
    <n v="1407967200"/>
    <x v="2838"/>
    <x v="0"/>
    <n v="54"/>
    <x v="0"/>
    <x v="6"/>
    <n v="120"/>
    <n v="44.54"/>
    <x v="1"/>
    <x v="6"/>
  </r>
  <r>
    <n v="2839"/>
    <x v="2838"/>
    <x v="2837"/>
    <n v="3500"/>
    <n v="3900"/>
    <x v="0"/>
    <x v="0"/>
    <s v="USD"/>
    <n v="1408942740"/>
    <x v="2839"/>
    <x v="0"/>
    <n v="31"/>
    <x v="0"/>
    <x v="6"/>
    <n v="111"/>
    <n v="125.81"/>
    <x v="1"/>
    <x v="6"/>
  </r>
  <r>
    <n v="2840"/>
    <x v="2839"/>
    <x v="2838"/>
    <n v="2500"/>
    <n v="2600"/>
    <x v="0"/>
    <x v="1"/>
    <s v="GBP"/>
    <n v="1426698000"/>
    <x v="2840"/>
    <x v="0"/>
    <n v="132"/>
    <x v="0"/>
    <x v="6"/>
    <n v="104"/>
    <n v="19.7"/>
    <x v="1"/>
    <x v="6"/>
  </r>
  <r>
    <n v="2841"/>
    <x v="2840"/>
    <x v="2839"/>
    <n v="1000"/>
    <n v="10"/>
    <x v="2"/>
    <x v="1"/>
    <s v="GBP"/>
    <n v="1450032297"/>
    <x v="2841"/>
    <x v="0"/>
    <n v="1"/>
    <x v="1"/>
    <x v="6"/>
    <n v="1"/>
    <n v="10"/>
    <x v="1"/>
    <x v="6"/>
  </r>
  <r>
    <n v="2842"/>
    <x v="2841"/>
    <x v="2840"/>
    <n v="1500"/>
    <n v="0"/>
    <x v="2"/>
    <x v="1"/>
    <s v="GBP"/>
    <n v="1403348400"/>
    <x v="2842"/>
    <x v="0"/>
    <n v="0"/>
    <x v="1"/>
    <x v="6"/>
    <n v="0"/>
    <e v="#DIV/0!"/>
    <x v="1"/>
    <x v="6"/>
  </r>
  <r>
    <n v="2843"/>
    <x v="2842"/>
    <x v="2841"/>
    <n v="1200"/>
    <n v="0"/>
    <x v="2"/>
    <x v="0"/>
    <s v="USD"/>
    <n v="1465790400"/>
    <x v="2843"/>
    <x v="0"/>
    <n v="0"/>
    <x v="1"/>
    <x v="6"/>
    <n v="0"/>
    <e v="#DIV/0!"/>
    <x v="1"/>
    <x v="6"/>
  </r>
  <r>
    <n v="2844"/>
    <x v="2843"/>
    <x v="2842"/>
    <n v="550"/>
    <n v="30"/>
    <x v="2"/>
    <x v="15"/>
    <s v="EUR"/>
    <n v="1483535180"/>
    <x v="2844"/>
    <x v="0"/>
    <n v="1"/>
    <x v="1"/>
    <x v="6"/>
    <n v="5"/>
    <n v="30"/>
    <x v="1"/>
    <x v="6"/>
  </r>
  <r>
    <n v="2845"/>
    <x v="2844"/>
    <x v="2843"/>
    <n v="7500"/>
    <n v="2366"/>
    <x v="2"/>
    <x v="0"/>
    <s v="USD"/>
    <n v="1433723033"/>
    <x v="2845"/>
    <x v="0"/>
    <n v="39"/>
    <x v="1"/>
    <x v="6"/>
    <n v="32"/>
    <n v="60.67"/>
    <x v="1"/>
    <x v="6"/>
  </r>
  <r>
    <n v="2846"/>
    <x v="2845"/>
    <x v="2844"/>
    <n v="8000"/>
    <n v="0"/>
    <x v="2"/>
    <x v="0"/>
    <s v="USD"/>
    <n v="1432917394"/>
    <x v="2846"/>
    <x v="0"/>
    <n v="0"/>
    <x v="1"/>
    <x v="6"/>
    <n v="0"/>
    <e v="#DIV/0!"/>
    <x v="1"/>
    <x v="6"/>
  </r>
  <r>
    <n v="2847"/>
    <x v="2846"/>
    <x v="2845"/>
    <n v="2000"/>
    <n v="0"/>
    <x v="2"/>
    <x v="0"/>
    <s v="USD"/>
    <n v="1464031265"/>
    <x v="2847"/>
    <x v="0"/>
    <n v="0"/>
    <x v="1"/>
    <x v="6"/>
    <n v="0"/>
    <e v="#DIV/0!"/>
    <x v="1"/>
    <x v="6"/>
  </r>
  <r>
    <n v="2848"/>
    <x v="2847"/>
    <x v="2846"/>
    <n v="35000"/>
    <n v="70"/>
    <x v="2"/>
    <x v="0"/>
    <s v="USD"/>
    <n v="1432913659"/>
    <x v="2848"/>
    <x v="0"/>
    <n v="3"/>
    <x v="1"/>
    <x v="6"/>
    <n v="0"/>
    <n v="23.33"/>
    <x v="1"/>
    <x v="6"/>
  </r>
  <r>
    <n v="2849"/>
    <x v="2848"/>
    <x v="2847"/>
    <n v="500"/>
    <n v="5"/>
    <x v="2"/>
    <x v="1"/>
    <s v="GBP"/>
    <n v="1461406600"/>
    <x v="2849"/>
    <x v="0"/>
    <n v="1"/>
    <x v="1"/>
    <x v="6"/>
    <n v="1"/>
    <n v="5"/>
    <x v="1"/>
    <x v="6"/>
  </r>
  <r>
    <n v="2850"/>
    <x v="2849"/>
    <x v="2848"/>
    <n v="8000"/>
    <n v="311"/>
    <x v="2"/>
    <x v="0"/>
    <s v="USD"/>
    <n v="1409962211"/>
    <x v="2850"/>
    <x v="0"/>
    <n v="13"/>
    <x v="1"/>
    <x v="6"/>
    <n v="4"/>
    <n v="23.92"/>
    <x v="1"/>
    <x v="6"/>
  </r>
  <r>
    <n v="2851"/>
    <x v="2850"/>
    <x v="2849"/>
    <n v="4500"/>
    <n v="0"/>
    <x v="2"/>
    <x v="17"/>
    <s v="EUR"/>
    <n v="1454109420"/>
    <x v="2851"/>
    <x v="0"/>
    <n v="0"/>
    <x v="1"/>
    <x v="6"/>
    <n v="0"/>
    <e v="#DIV/0!"/>
    <x v="1"/>
    <x v="6"/>
  </r>
  <r>
    <n v="2852"/>
    <x v="2851"/>
    <x v="2850"/>
    <n v="5000"/>
    <n v="95"/>
    <x v="2"/>
    <x v="0"/>
    <s v="USD"/>
    <n v="1403312703"/>
    <x v="2852"/>
    <x v="0"/>
    <n v="6"/>
    <x v="1"/>
    <x v="6"/>
    <n v="2"/>
    <n v="15.83"/>
    <x v="1"/>
    <x v="6"/>
  </r>
  <r>
    <n v="2853"/>
    <x v="2852"/>
    <x v="2851"/>
    <n v="9500"/>
    <n v="0"/>
    <x v="2"/>
    <x v="5"/>
    <s v="CAD"/>
    <n v="1410669297"/>
    <x v="2853"/>
    <x v="0"/>
    <n v="0"/>
    <x v="1"/>
    <x v="6"/>
    <n v="0"/>
    <e v="#DIV/0!"/>
    <x v="1"/>
    <x v="6"/>
  </r>
  <r>
    <n v="2854"/>
    <x v="2853"/>
    <x v="2852"/>
    <n v="1000"/>
    <n v="417"/>
    <x v="2"/>
    <x v="1"/>
    <s v="GBP"/>
    <n v="1431018719"/>
    <x v="2854"/>
    <x v="0"/>
    <n v="14"/>
    <x v="1"/>
    <x v="6"/>
    <n v="42"/>
    <n v="29.79"/>
    <x v="1"/>
    <x v="6"/>
  </r>
  <r>
    <n v="2855"/>
    <x v="2854"/>
    <x v="2853"/>
    <n v="600"/>
    <n v="300"/>
    <x v="2"/>
    <x v="0"/>
    <s v="USD"/>
    <n v="1454110440"/>
    <x v="2855"/>
    <x v="0"/>
    <n v="5"/>
    <x v="1"/>
    <x v="6"/>
    <n v="50"/>
    <n v="60"/>
    <x v="1"/>
    <x v="6"/>
  </r>
  <r>
    <n v="2856"/>
    <x v="2855"/>
    <x v="2854"/>
    <n v="3000"/>
    <n v="146"/>
    <x v="2"/>
    <x v="0"/>
    <s v="USD"/>
    <n v="1439069640"/>
    <x v="2856"/>
    <x v="0"/>
    <n v="6"/>
    <x v="1"/>
    <x v="6"/>
    <n v="5"/>
    <n v="24.33"/>
    <x v="1"/>
    <x v="6"/>
  </r>
  <r>
    <n v="2857"/>
    <x v="2856"/>
    <x v="2855"/>
    <n v="38000"/>
    <n v="7500"/>
    <x v="2"/>
    <x v="14"/>
    <s v="MXN"/>
    <n v="1487613600"/>
    <x v="2857"/>
    <x v="0"/>
    <n v="15"/>
    <x v="1"/>
    <x v="6"/>
    <n v="20"/>
    <n v="500"/>
    <x v="1"/>
    <x v="6"/>
  </r>
  <r>
    <n v="2858"/>
    <x v="2857"/>
    <x v="2856"/>
    <n v="1000"/>
    <n v="0"/>
    <x v="2"/>
    <x v="9"/>
    <s v="EUR"/>
    <n v="1417778880"/>
    <x v="2858"/>
    <x v="0"/>
    <n v="0"/>
    <x v="1"/>
    <x v="6"/>
    <n v="0"/>
    <e v="#DIV/0!"/>
    <x v="1"/>
    <x v="6"/>
  </r>
  <r>
    <n v="2859"/>
    <x v="2858"/>
    <x v="2857"/>
    <n v="2000"/>
    <n v="35"/>
    <x v="2"/>
    <x v="2"/>
    <s v="AUD"/>
    <n v="1444984904"/>
    <x v="2859"/>
    <x v="0"/>
    <n v="1"/>
    <x v="1"/>
    <x v="6"/>
    <n v="2"/>
    <n v="35"/>
    <x v="1"/>
    <x v="6"/>
  </r>
  <r>
    <n v="2860"/>
    <x v="2859"/>
    <x v="2858"/>
    <n v="4000"/>
    <n v="266"/>
    <x v="2"/>
    <x v="0"/>
    <s v="USD"/>
    <n v="1466363576"/>
    <x v="2860"/>
    <x v="0"/>
    <n v="9"/>
    <x v="1"/>
    <x v="6"/>
    <n v="7"/>
    <n v="29.56"/>
    <x v="1"/>
    <x v="6"/>
  </r>
  <r>
    <n v="2861"/>
    <x v="2860"/>
    <x v="2859"/>
    <n v="250"/>
    <n v="80"/>
    <x v="2"/>
    <x v="2"/>
    <s v="AUD"/>
    <n v="1443103848"/>
    <x v="2861"/>
    <x v="0"/>
    <n v="3"/>
    <x v="1"/>
    <x v="6"/>
    <n v="32"/>
    <n v="26.67"/>
    <x v="1"/>
    <x v="6"/>
  </r>
  <r>
    <n v="2862"/>
    <x v="2861"/>
    <x v="2860"/>
    <n v="12700"/>
    <n v="55"/>
    <x v="2"/>
    <x v="0"/>
    <s v="USD"/>
    <n v="1403636229"/>
    <x v="2862"/>
    <x v="0"/>
    <n v="3"/>
    <x v="1"/>
    <x v="6"/>
    <n v="0"/>
    <n v="18.329999999999998"/>
    <x v="1"/>
    <x v="6"/>
  </r>
  <r>
    <n v="2863"/>
    <x v="2862"/>
    <x v="2861"/>
    <n v="50000"/>
    <n v="20"/>
    <x v="2"/>
    <x v="0"/>
    <s v="USD"/>
    <n v="1410279123"/>
    <x v="2863"/>
    <x v="0"/>
    <n v="1"/>
    <x v="1"/>
    <x v="6"/>
    <n v="0"/>
    <n v="20"/>
    <x v="1"/>
    <x v="6"/>
  </r>
  <r>
    <n v="2864"/>
    <x v="2863"/>
    <x v="2862"/>
    <n v="2500"/>
    <n v="40"/>
    <x v="2"/>
    <x v="1"/>
    <s v="GBP"/>
    <n v="1437139080"/>
    <x v="2864"/>
    <x v="0"/>
    <n v="3"/>
    <x v="1"/>
    <x v="6"/>
    <n v="2"/>
    <n v="13.33"/>
    <x v="1"/>
    <x v="6"/>
  </r>
  <r>
    <n v="2865"/>
    <x v="2864"/>
    <x v="2863"/>
    <n v="2888"/>
    <n v="0"/>
    <x v="2"/>
    <x v="0"/>
    <s v="USD"/>
    <n v="1420512259"/>
    <x v="2865"/>
    <x v="0"/>
    <n v="0"/>
    <x v="1"/>
    <x v="6"/>
    <n v="0"/>
    <e v="#DIV/0!"/>
    <x v="1"/>
    <x v="6"/>
  </r>
  <r>
    <n v="2866"/>
    <x v="2865"/>
    <x v="2864"/>
    <n v="5000"/>
    <n v="45"/>
    <x v="2"/>
    <x v="0"/>
    <s v="USD"/>
    <n v="1476482400"/>
    <x v="2866"/>
    <x v="0"/>
    <n v="2"/>
    <x v="1"/>
    <x v="6"/>
    <n v="1"/>
    <n v="22.5"/>
    <x v="1"/>
    <x v="6"/>
  </r>
  <r>
    <n v="2867"/>
    <x v="2866"/>
    <x v="2865"/>
    <n v="2500"/>
    <n v="504"/>
    <x v="2"/>
    <x v="0"/>
    <s v="USD"/>
    <n v="1467604800"/>
    <x v="2867"/>
    <x v="0"/>
    <n v="10"/>
    <x v="1"/>
    <x v="6"/>
    <n v="20"/>
    <n v="50.4"/>
    <x v="1"/>
    <x v="6"/>
  </r>
  <r>
    <n v="2868"/>
    <x v="2867"/>
    <x v="2866"/>
    <n v="15000"/>
    <n v="6301.76"/>
    <x v="2"/>
    <x v="0"/>
    <s v="USD"/>
    <n v="1475697054"/>
    <x v="2868"/>
    <x v="0"/>
    <n v="60"/>
    <x v="1"/>
    <x v="6"/>
    <n v="42"/>
    <n v="105.03"/>
    <x v="1"/>
    <x v="6"/>
  </r>
  <r>
    <n v="2869"/>
    <x v="2868"/>
    <x v="2867"/>
    <n v="20000"/>
    <n v="177"/>
    <x v="2"/>
    <x v="0"/>
    <s v="USD"/>
    <n v="1468937681"/>
    <x v="2869"/>
    <x v="0"/>
    <n v="5"/>
    <x v="1"/>
    <x v="6"/>
    <n v="1"/>
    <n v="35.4"/>
    <x v="1"/>
    <x v="6"/>
  </r>
  <r>
    <n v="2870"/>
    <x v="2869"/>
    <x v="2868"/>
    <n v="5000"/>
    <n v="750"/>
    <x v="2"/>
    <x v="0"/>
    <s v="USD"/>
    <n v="1400301165"/>
    <x v="2870"/>
    <x v="0"/>
    <n v="9"/>
    <x v="1"/>
    <x v="6"/>
    <n v="15"/>
    <n v="83.33"/>
    <x v="1"/>
    <x v="6"/>
  </r>
  <r>
    <n v="2871"/>
    <x v="2870"/>
    <x v="2869"/>
    <n v="10000"/>
    <n v="467"/>
    <x v="2"/>
    <x v="0"/>
    <s v="USD"/>
    <n v="1419183813"/>
    <x v="2871"/>
    <x v="0"/>
    <n v="13"/>
    <x v="1"/>
    <x v="6"/>
    <n v="5"/>
    <n v="35.92"/>
    <x v="1"/>
    <x v="6"/>
  </r>
  <r>
    <n v="2872"/>
    <x v="2871"/>
    <x v="2870"/>
    <n v="3000"/>
    <n v="0"/>
    <x v="2"/>
    <x v="0"/>
    <s v="USD"/>
    <n v="1434768438"/>
    <x v="2872"/>
    <x v="0"/>
    <n v="0"/>
    <x v="1"/>
    <x v="6"/>
    <n v="0"/>
    <e v="#DIV/0!"/>
    <x v="1"/>
    <x v="6"/>
  </r>
  <r>
    <n v="2873"/>
    <x v="2872"/>
    <x v="2871"/>
    <n v="2500"/>
    <n v="953"/>
    <x v="2"/>
    <x v="0"/>
    <s v="USD"/>
    <n v="1422473831"/>
    <x v="2873"/>
    <x v="0"/>
    <n v="8"/>
    <x v="1"/>
    <x v="6"/>
    <n v="38"/>
    <n v="119.13"/>
    <x v="1"/>
    <x v="6"/>
  </r>
  <r>
    <n v="2874"/>
    <x v="2873"/>
    <x v="2872"/>
    <n v="5000"/>
    <n v="271"/>
    <x v="2"/>
    <x v="0"/>
    <s v="USD"/>
    <n v="1484684186"/>
    <x v="2874"/>
    <x v="0"/>
    <n v="3"/>
    <x v="1"/>
    <x v="6"/>
    <n v="5"/>
    <n v="90.33"/>
    <x v="1"/>
    <x v="6"/>
  </r>
  <r>
    <n v="2875"/>
    <x v="2874"/>
    <x v="2873"/>
    <n v="20000"/>
    <n v="7"/>
    <x v="2"/>
    <x v="0"/>
    <s v="USD"/>
    <n v="1462417493"/>
    <x v="2875"/>
    <x v="0"/>
    <n v="3"/>
    <x v="1"/>
    <x v="6"/>
    <n v="0"/>
    <n v="2.33"/>
    <x v="1"/>
    <x v="6"/>
  </r>
  <r>
    <n v="2876"/>
    <x v="2875"/>
    <x v="2874"/>
    <n v="150000"/>
    <n v="0"/>
    <x v="2"/>
    <x v="0"/>
    <s v="USD"/>
    <n v="1437069079"/>
    <x v="2876"/>
    <x v="0"/>
    <n v="0"/>
    <x v="1"/>
    <x v="6"/>
    <n v="0"/>
    <e v="#DIV/0!"/>
    <x v="1"/>
    <x v="6"/>
  </r>
  <r>
    <n v="2877"/>
    <x v="2876"/>
    <x v="2875"/>
    <n v="6000"/>
    <n v="650"/>
    <x v="2"/>
    <x v="0"/>
    <s v="USD"/>
    <n v="1480525200"/>
    <x v="2877"/>
    <x v="0"/>
    <n v="6"/>
    <x v="1"/>
    <x v="6"/>
    <n v="11"/>
    <n v="108.33"/>
    <x v="1"/>
    <x v="6"/>
  </r>
  <r>
    <n v="2878"/>
    <x v="2877"/>
    <x v="2876"/>
    <n v="3000"/>
    <n v="63"/>
    <x v="2"/>
    <x v="1"/>
    <s v="GBP"/>
    <n v="1435934795"/>
    <x v="2878"/>
    <x v="0"/>
    <n v="4"/>
    <x v="1"/>
    <x v="6"/>
    <n v="2"/>
    <n v="15.75"/>
    <x v="1"/>
    <x v="6"/>
  </r>
  <r>
    <n v="2879"/>
    <x v="2878"/>
    <x v="2877"/>
    <n v="11200"/>
    <n v="29"/>
    <x v="2"/>
    <x v="0"/>
    <s v="USD"/>
    <n v="1453310661"/>
    <x v="2879"/>
    <x v="0"/>
    <n v="1"/>
    <x v="1"/>
    <x v="6"/>
    <n v="0"/>
    <n v="29"/>
    <x v="1"/>
    <x v="6"/>
  </r>
  <r>
    <n v="2880"/>
    <x v="2879"/>
    <x v="2878"/>
    <n v="12000"/>
    <n v="2800"/>
    <x v="2"/>
    <x v="0"/>
    <s v="USD"/>
    <n v="1440090300"/>
    <x v="2880"/>
    <x v="0"/>
    <n v="29"/>
    <x v="1"/>
    <x v="6"/>
    <n v="23"/>
    <n v="96.55"/>
    <x v="1"/>
    <x v="6"/>
  </r>
  <r>
    <n v="2881"/>
    <x v="2880"/>
    <x v="2879"/>
    <n v="5500"/>
    <n v="0"/>
    <x v="2"/>
    <x v="0"/>
    <s v="USD"/>
    <n v="1417620036"/>
    <x v="2881"/>
    <x v="0"/>
    <n v="0"/>
    <x v="1"/>
    <x v="6"/>
    <n v="0"/>
    <e v="#DIV/0!"/>
    <x v="1"/>
    <x v="6"/>
  </r>
  <r>
    <n v="2882"/>
    <x v="2881"/>
    <x v="2880"/>
    <n v="750"/>
    <n v="252"/>
    <x v="2"/>
    <x v="0"/>
    <s v="USD"/>
    <n v="1462112318"/>
    <x v="2882"/>
    <x v="0"/>
    <n v="4"/>
    <x v="1"/>
    <x v="6"/>
    <n v="34"/>
    <n v="63"/>
    <x v="1"/>
    <x v="6"/>
  </r>
  <r>
    <n v="2883"/>
    <x v="2882"/>
    <x v="2881"/>
    <n v="10000"/>
    <n v="1908"/>
    <x v="2"/>
    <x v="0"/>
    <s v="USD"/>
    <n v="1454734740"/>
    <x v="2883"/>
    <x v="0"/>
    <n v="5"/>
    <x v="1"/>
    <x v="6"/>
    <n v="19"/>
    <n v="381.6"/>
    <x v="1"/>
    <x v="6"/>
  </r>
  <r>
    <n v="2884"/>
    <x v="2883"/>
    <x v="2882"/>
    <n v="45000"/>
    <n v="185"/>
    <x v="2"/>
    <x v="0"/>
    <s v="USD"/>
    <n v="1417800435"/>
    <x v="2884"/>
    <x v="0"/>
    <n v="4"/>
    <x v="1"/>
    <x v="6"/>
    <n v="0"/>
    <n v="46.25"/>
    <x v="1"/>
    <x v="6"/>
  </r>
  <r>
    <n v="2885"/>
    <x v="2884"/>
    <x v="2883"/>
    <n v="400"/>
    <n v="130"/>
    <x v="2"/>
    <x v="0"/>
    <s v="USD"/>
    <n v="1426294201"/>
    <x v="2885"/>
    <x v="0"/>
    <n v="5"/>
    <x v="1"/>
    <x v="6"/>
    <n v="33"/>
    <n v="26"/>
    <x v="1"/>
    <x v="6"/>
  </r>
  <r>
    <n v="2886"/>
    <x v="2885"/>
    <x v="2884"/>
    <n v="200"/>
    <n v="10"/>
    <x v="2"/>
    <x v="0"/>
    <s v="USD"/>
    <n v="1442635140"/>
    <x v="2886"/>
    <x v="0"/>
    <n v="1"/>
    <x v="1"/>
    <x v="6"/>
    <n v="5"/>
    <n v="10"/>
    <x v="1"/>
    <x v="6"/>
  </r>
  <r>
    <n v="2887"/>
    <x v="2886"/>
    <x v="2885"/>
    <n v="3000"/>
    <n v="5"/>
    <x v="2"/>
    <x v="0"/>
    <s v="USD"/>
    <n v="1420971324"/>
    <x v="2887"/>
    <x v="0"/>
    <n v="1"/>
    <x v="1"/>
    <x v="6"/>
    <n v="0"/>
    <n v="5"/>
    <x v="1"/>
    <x v="6"/>
  </r>
  <r>
    <n v="2888"/>
    <x v="2887"/>
    <x v="2886"/>
    <n v="30000"/>
    <n v="0"/>
    <x v="2"/>
    <x v="0"/>
    <s v="USD"/>
    <n v="1413608340"/>
    <x v="2888"/>
    <x v="0"/>
    <n v="0"/>
    <x v="1"/>
    <x v="6"/>
    <n v="0"/>
    <e v="#DIV/0!"/>
    <x v="1"/>
    <x v="6"/>
  </r>
  <r>
    <n v="2889"/>
    <x v="2888"/>
    <x v="2887"/>
    <n v="3000"/>
    <n v="1142"/>
    <x v="2"/>
    <x v="0"/>
    <s v="USD"/>
    <n v="1409344985"/>
    <x v="2889"/>
    <x v="0"/>
    <n v="14"/>
    <x v="1"/>
    <x v="6"/>
    <n v="38"/>
    <n v="81.569999999999993"/>
    <x v="1"/>
    <x v="6"/>
  </r>
  <r>
    <n v="2890"/>
    <x v="2889"/>
    <x v="2888"/>
    <n v="2000"/>
    <n v="21"/>
    <x v="2"/>
    <x v="0"/>
    <s v="USD"/>
    <n v="1407553200"/>
    <x v="2890"/>
    <x v="0"/>
    <n v="3"/>
    <x v="1"/>
    <x v="6"/>
    <n v="1"/>
    <n v="7"/>
    <x v="1"/>
    <x v="6"/>
  </r>
  <r>
    <n v="2891"/>
    <x v="2890"/>
    <x v="2889"/>
    <n v="10000"/>
    <n v="273"/>
    <x v="2"/>
    <x v="0"/>
    <s v="USD"/>
    <n v="1460751128"/>
    <x v="2891"/>
    <x v="0"/>
    <n v="10"/>
    <x v="1"/>
    <x v="6"/>
    <n v="3"/>
    <n v="27.3"/>
    <x v="1"/>
    <x v="6"/>
  </r>
  <r>
    <n v="2892"/>
    <x v="2891"/>
    <x v="2890"/>
    <n v="5500"/>
    <n v="500"/>
    <x v="2"/>
    <x v="0"/>
    <s v="USD"/>
    <n v="1409000400"/>
    <x v="2892"/>
    <x v="0"/>
    <n v="17"/>
    <x v="1"/>
    <x v="6"/>
    <n v="9"/>
    <n v="29.41"/>
    <x v="1"/>
    <x v="6"/>
  </r>
  <r>
    <n v="2893"/>
    <x v="2892"/>
    <x v="2891"/>
    <n v="5000"/>
    <n v="25"/>
    <x v="2"/>
    <x v="0"/>
    <s v="USD"/>
    <n v="1420768800"/>
    <x v="2893"/>
    <x v="0"/>
    <n v="2"/>
    <x v="1"/>
    <x v="6"/>
    <n v="1"/>
    <n v="12.5"/>
    <x v="1"/>
    <x v="6"/>
  </r>
  <r>
    <n v="2894"/>
    <x v="2893"/>
    <x v="2892"/>
    <n v="50000"/>
    <n v="0"/>
    <x v="2"/>
    <x v="0"/>
    <s v="USD"/>
    <n v="1428100815"/>
    <x v="2894"/>
    <x v="0"/>
    <n v="0"/>
    <x v="1"/>
    <x v="6"/>
    <n v="0"/>
    <e v="#DIV/0!"/>
    <x v="1"/>
    <x v="6"/>
  </r>
  <r>
    <n v="2895"/>
    <x v="2894"/>
    <x v="2893"/>
    <n v="500"/>
    <n v="23"/>
    <x v="2"/>
    <x v="0"/>
    <s v="USD"/>
    <n v="1403470800"/>
    <x v="2895"/>
    <x v="0"/>
    <n v="4"/>
    <x v="1"/>
    <x v="6"/>
    <n v="5"/>
    <n v="5.75"/>
    <x v="1"/>
    <x v="6"/>
  </r>
  <r>
    <n v="2896"/>
    <x v="2895"/>
    <x v="2894"/>
    <n v="3000"/>
    <n v="625"/>
    <x v="2"/>
    <x v="0"/>
    <s v="USD"/>
    <n v="1481522400"/>
    <x v="2896"/>
    <x v="0"/>
    <n v="12"/>
    <x v="1"/>
    <x v="6"/>
    <n v="21"/>
    <n v="52.08"/>
    <x v="1"/>
    <x v="6"/>
  </r>
  <r>
    <n v="2897"/>
    <x v="2896"/>
    <x v="2895"/>
    <n v="12000"/>
    <n v="550"/>
    <x v="2"/>
    <x v="0"/>
    <s v="USD"/>
    <n v="1444577345"/>
    <x v="2897"/>
    <x v="0"/>
    <n v="3"/>
    <x v="1"/>
    <x v="6"/>
    <n v="5"/>
    <n v="183.33"/>
    <x v="1"/>
    <x v="6"/>
  </r>
  <r>
    <n v="2898"/>
    <x v="2897"/>
    <x v="2896"/>
    <n v="7500"/>
    <n v="316"/>
    <x v="2"/>
    <x v="0"/>
    <s v="USD"/>
    <n v="1446307053"/>
    <x v="2898"/>
    <x v="0"/>
    <n v="12"/>
    <x v="1"/>
    <x v="6"/>
    <n v="4"/>
    <n v="26.33"/>
    <x v="1"/>
    <x v="6"/>
  </r>
  <r>
    <n v="2899"/>
    <x v="2898"/>
    <x v="2897"/>
    <n v="10000"/>
    <n v="0"/>
    <x v="2"/>
    <x v="0"/>
    <s v="USD"/>
    <n v="1469325158"/>
    <x v="2899"/>
    <x v="0"/>
    <n v="0"/>
    <x v="1"/>
    <x v="6"/>
    <n v="0"/>
    <e v="#DIV/0!"/>
    <x v="1"/>
    <x v="6"/>
  </r>
  <r>
    <n v="2900"/>
    <x v="2899"/>
    <x v="2898"/>
    <n v="5500"/>
    <n v="3405"/>
    <x v="2"/>
    <x v="0"/>
    <s v="USD"/>
    <n v="1407562632"/>
    <x v="2900"/>
    <x v="0"/>
    <n v="7"/>
    <x v="1"/>
    <x v="6"/>
    <n v="62"/>
    <n v="486.43"/>
    <x v="1"/>
    <x v="6"/>
  </r>
  <r>
    <n v="2901"/>
    <x v="2900"/>
    <x v="2899"/>
    <n v="750"/>
    <n v="6"/>
    <x v="2"/>
    <x v="0"/>
    <s v="USD"/>
    <n v="1423345339"/>
    <x v="2901"/>
    <x v="0"/>
    <n v="2"/>
    <x v="1"/>
    <x v="6"/>
    <n v="1"/>
    <n v="3"/>
    <x v="1"/>
    <x v="6"/>
  </r>
  <r>
    <n v="2902"/>
    <x v="2901"/>
    <x v="2900"/>
    <n v="150000"/>
    <n v="25"/>
    <x v="2"/>
    <x v="0"/>
    <s v="USD"/>
    <n v="1440412396"/>
    <x v="2902"/>
    <x v="0"/>
    <n v="1"/>
    <x v="1"/>
    <x v="6"/>
    <n v="0"/>
    <n v="25"/>
    <x v="1"/>
    <x v="6"/>
  </r>
  <r>
    <n v="2903"/>
    <x v="2902"/>
    <x v="2901"/>
    <n v="5000"/>
    <n v="39"/>
    <x v="2"/>
    <x v="0"/>
    <s v="USD"/>
    <n v="1441771218"/>
    <x v="2903"/>
    <x v="0"/>
    <n v="4"/>
    <x v="1"/>
    <x v="6"/>
    <n v="1"/>
    <n v="9.75"/>
    <x v="1"/>
    <x v="6"/>
  </r>
  <r>
    <n v="2904"/>
    <x v="2903"/>
    <x v="2902"/>
    <n v="1500"/>
    <n v="75"/>
    <x v="2"/>
    <x v="1"/>
    <s v="GBP"/>
    <n v="1415534400"/>
    <x v="2904"/>
    <x v="0"/>
    <n v="4"/>
    <x v="1"/>
    <x v="6"/>
    <n v="5"/>
    <n v="18.75"/>
    <x v="1"/>
    <x v="6"/>
  </r>
  <r>
    <n v="2905"/>
    <x v="2904"/>
    <x v="2903"/>
    <n v="3500"/>
    <n v="622"/>
    <x v="2"/>
    <x v="0"/>
    <s v="USD"/>
    <n v="1473211313"/>
    <x v="2905"/>
    <x v="0"/>
    <n v="17"/>
    <x v="1"/>
    <x v="6"/>
    <n v="18"/>
    <n v="36.590000000000003"/>
    <x v="1"/>
    <x v="6"/>
  </r>
  <r>
    <n v="2906"/>
    <x v="2905"/>
    <x v="2904"/>
    <n v="6000"/>
    <n v="565"/>
    <x v="2"/>
    <x v="0"/>
    <s v="USD"/>
    <n v="1438390800"/>
    <x v="2906"/>
    <x v="0"/>
    <n v="7"/>
    <x v="1"/>
    <x v="6"/>
    <n v="9"/>
    <n v="80.709999999999994"/>
    <x v="1"/>
    <x v="6"/>
  </r>
  <r>
    <n v="2907"/>
    <x v="2906"/>
    <x v="2905"/>
    <n v="2500"/>
    <n v="2"/>
    <x v="2"/>
    <x v="0"/>
    <s v="USD"/>
    <n v="1463259837"/>
    <x v="2907"/>
    <x v="0"/>
    <n v="2"/>
    <x v="1"/>
    <x v="6"/>
    <n v="0"/>
    <n v="1"/>
    <x v="1"/>
    <x v="6"/>
  </r>
  <r>
    <n v="2908"/>
    <x v="2907"/>
    <x v="2906"/>
    <n v="9600"/>
    <n v="264"/>
    <x v="2"/>
    <x v="0"/>
    <s v="USD"/>
    <n v="1465407219"/>
    <x v="2908"/>
    <x v="0"/>
    <n v="5"/>
    <x v="1"/>
    <x v="6"/>
    <n v="3"/>
    <n v="52.8"/>
    <x v="1"/>
    <x v="6"/>
  </r>
  <r>
    <n v="2909"/>
    <x v="2908"/>
    <x v="2907"/>
    <n v="180000"/>
    <n v="20"/>
    <x v="2"/>
    <x v="0"/>
    <s v="USD"/>
    <n v="1416944760"/>
    <x v="2909"/>
    <x v="0"/>
    <n v="1"/>
    <x v="1"/>
    <x v="6"/>
    <n v="0"/>
    <n v="20"/>
    <x v="1"/>
    <x v="6"/>
  </r>
  <r>
    <n v="2910"/>
    <x v="2909"/>
    <x v="2908"/>
    <n v="30000"/>
    <n v="1"/>
    <x v="2"/>
    <x v="1"/>
    <s v="GBP"/>
    <n v="1434139887"/>
    <x v="2910"/>
    <x v="0"/>
    <n v="1"/>
    <x v="1"/>
    <x v="6"/>
    <n v="0"/>
    <n v="1"/>
    <x v="1"/>
    <x v="6"/>
  </r>
  <r>
    <n v="2911"/>
    <x v="2910"/>
    <x v="2909"/>
    <n v="1800"/>
    <n v="657"/>
    <x v="2"/>
    <x v="0"/>
    <s v="USD"/>
    <n v="1435429626"/>
    <x v="2911"/>
    <x v="0"/>
    <n v="14"/>
    <x v="1"/>
    <x v="6"/>
    <n v="37"/>
    <n v="46.93"/>
    <x v="1"/>
    <x v="6"/>
  </r>
  <r>
    <n v="2912"/>
    <x v="2911"/>
    <x v="2910"/>
    <n v="14440"/>
    <n v="2030"/>
    <x v="2"/>
    <x v="0"/>
    <s v="USD"/>
    <n v="1452827374"/>
    <x v="2912"/>
    <x v="0"/>
    <n v="26"/>
    <x v="1"/>
    <x v="6"/>
    <n v="14"/>
    <n v="78.08"/>
    <x v="1"/>
    <x v="6"/>
  </r>
  <r>
    <n v="2913"/>
    <x v="2912"/>
    <x v="2911"/>
    <n v="10000"/>
    <n v="2"/>
    <x v="2"/>
    <x v="0"/>
    <s v="USD"/>
    <n v="1410041339"/>
    <x v="2913"/>
    <x v="0"/>
    <n v="2"/>
    <x v="1"/>
    <x v="6"/>
    <n v="0"/>
    <n v="1"/>
    <x v="1"/>
    <x v="6"/>
  </r>
  <r>
    <n v="2914"/>
    <x v="2913"/>
    <x v="2912"/>
    <n v="25000"/>
    <n v="1"/>
    <x v="2"/>
    <x v="1"/>
    <s v="GBP"/>
    <n v="1426365994"/>
    <x v="2914"/>
    <x v="0"/>
    <n v="1"/>
    <x v="1"/>
    <x v="6"/>
    <n v="0"/>
    <n v="1"/>
    <x v="1"/>
    <x v="6"/>
  </r>
  <r>
    <n v="2915"/>
    <x v="2914"/>
    <x v="2913"/>
    <n v="1000"/>
    <n v="611"/>
    <x v="2"/>
    <x v="1"/>
    <s v="GBP"/>
    <n v="1458117190"/>
    <x v="2915"/>
    <x v="0"/>
    <n v="3"/>
    <x v="1"/>
    <x v="6"/>
    <n v="61"/>
    <n v="203.67"/>
    <x v="1"/>
    <x v="6"/>
  </r>
  <r>
    <n v="2916"/>
    <x v="2915"/>
    <x v="2914"/>
    <n v="1850"/>
    <n v="145"/>
    <x v="2"/>
    <x v="1"/>
    <s v="GBP"/>
    <n v="1400498789"/>
    <x v="2916"/>
    <x v="0"/>
    <n v="7"/>
    <x v="1"/>
    <x v="6"/>
    <n v="8"/>
    <n v="20.71"/>
    <x v="1"/>
    <x v="6"/>
  </r>
  <r>
    <n v="2917"/>
    <x v="2916"/>
    <x v="2915"/>
    <n v="2000"/>
    <n v="437"/>
    <x v="2"/>
    <x v="0"/>
    <s v="USD"/>
    <n v="1442381847"/>
    <x v="2917"/>
    <x v="0"/>
    <n v="9"/>
    <x v="1"/>
    <x v="6"/>
    <n v="22"/>
    <n v="48.56"/>
    <x v="1"/>
    <x v="6"/>
  </r>
  <r>
    <n v="2918"/>
    <x v="2917"/>
    <x v="2916"/>
    <n v="5000"/>
    <n v="1362"/>
    <x v="2"/>
    <x v="0"/>
    <s v="USD"/>
    <n v="1446131207"/>
    <x v="2918"/>
    <x v="0"/>
    <n v="20"/>
    <x v="1"/>
    <x v="6"/>
    <n v="27"/>
    <n v="68.099999999999994"/>
    <x v="1"/>
    <x v="6"/>
  </r>
  <r>
    <n v="2919"/>
    <x v="2918"/>
    <x v="2917"/>
    <n v="600"/>
    <n v="51"/>
    <x v="2"/>
    <x v="0"/>
    <s v="USD"/>
    <n v="1407250329"/>
    <x v="2919"/>
    <x v="0"/>
    <n v="6"/>
    <x v="1"/>
    <x v="6"/>
    <n v="9"/>
    <n v="8.5"/>
    <x v="1"/>
    <x v="6"/>
  </r>
  <r>
    <n v="2920"/>
    <x v="2919"/>
    <x v="2918"/>
    <n v="2500"/>
    <n v="671"/>
    <x v="2"/>
    <x v="5"/>
    <s v="CAD"/>
    <n v="1427306470"/>
    <x v="2920"/>
    <x v="0"/>
    <n v="13"/>
    <x v="1"/>
    <x v="6"/>
    <n v="27"/>
    <n v="51.62"/>
    <x v="1"/>
    <x v="6"/>
  </r>
  <r>
    <n v="2921"/>
    <x v="2920"/>
    <x v="2919"/>
    <n v="100"/>
    <n v="129"/>
    <x v="0"/>
    <x v="0"/>
    <s v="USD"/>
    <n v="1411679804"/>
    <x v="2921"/>
    <x v="0"/>
    <n v="3"/>
    <x v="0"/>
    <x v="40"/>
    <n v="129"/>
    <n v="43"/>
    <x v="1"/>
    <x v="40"/>
  </r>
  <r>
    <n v="2922"/>
    <x v="2921"/>
    <x v="2920"/>
    <n v="500"/>
    <n v="500"/>
    <x v="0"/>
    <x v="1"/>
    <s v="GBP"/>
    <n v="1431982727"/>
    <x v="2922"/>
    <x v="0"/>
    <n v="6"/>
    <x v="0"/>
    <x v="40"/>
    <n v="100"/>
    <n v="83.33"/>
    <x v="1"/>
    <x v="40"/>
  </r>
  <r>
    <n v="2923"/>
    <x v="2922"/>
    <x v="2921"/>
    <n v="300"/>
    <n v="300"/>
    <x v="0"/>
    <x v="0"/>
    <s v="USD"/>
    <n v="1422068400"/>
    <x v="2923"/>
    <x v="0"/>
    <n v="10"/>
    <x v="0"/>
    <x v="40"/>
    <n v="100"/>
    <n v="30"/>
    <x v="1"/>
    <x v="40"/>
  </r>
  <r>
    <n v="2924"/>
    <x v="2923"/>
    <x v="2922"/>
    <n v="25000"/>
    <n v="25800"/>
    <x v="0"/>
    <x v="0"/>
    <s v="USD"/>
    <n v="1431143940"/>
    <x v="2924"/>
    <x v="0"/>
    <n v="147"/>
    <x v="0"/>
    <x v="40"/>
    <n v="103"/>
    <n v="175.51"/>
    <x v="1"/>
    <x v="40"/>
  </r>
  <r>
    <n v="2925"/>
    <x v="2924"/>
    <x v="2923"/>
    <n v="45000"/>
    <n v="46100.69"/>
    <x v="0"/>
    <x v="0"/>
    <s v="USD"/>
    <n v="1410444068"/>
    <x v="2925"/>
    <x v="0"/>
    <n v="199"/>
    <x v="0"/>
    <x v="40"/>
    <n v="102"/>
    <n v="231.66"/>
    <x v="1"/>
    <x v="40"/>
  </r>
  <r>
    <n v="2926"/>
    <x v="2925"/>
    <x v="2924"/>
    <n v="3000"/>
    <n v="3750"/>
    <x v="0"/>
    <x v="0"/>
    <s v="USD"/>
    <n v="1424715779"/>
    <x v="2926"/>
    <x v="0"/>
    <n v="50"/>
    <x v="0"/>
    <x v="40"/>
    <n v="125"/>
    <n v="75"/>
    <x v="1"/>
    <x v="40"/>
  </r>
  <r>
    <n v="2927"/>
    <x v="2926"/>
    <x v="2925"/>
    <n v="1800"/>
    <n v="2355"/>
    <x v="0"/>
    <x v="0"/>
    <s v="USD"/>
    <n v="1405400400"/>
    <x v="2927"/>
    <x v="0"/>
    <n v="21"/>
    <x v="0"/>
    <x v="40"/>
    <n v="131"/>
    <n v="112.14"/>
    <x v="1"/>
    <x v="40"/>
  </r>
  <r>
    <n v="2928"/>
    <x v="2927"/>
    <x v="2926"/>
    <n v="1000"/>
    <n v="1000"/>
    <x v="0"/>
    <x v="0"/>
    <s v="USD"/>
    <n v="1457135846"/>
    <x v="2928"/>
    <x v="0"/>
    <n v="24"/>
    <x v="0"/>
    <x v="40"/>
    <n v="100"/>
    <n v="41.67"/>
    <x v="1"/>
    <x v="40"/>
  </r>
  <r>
    <n v="2929"/>
    <x v="2928"/>
    <x v="2927"/>
    <n v="8000"/>
    <n v="8165.55"/>
    <x v="0"/>
    <x v="0"/>
    <s v="USD"/>
    <n v="1401024758"/>
    <x v="2929"/>
    <x v="0"/>
    <n v="32"/>
    <x v="0"/>
    <x v="40"/>
    <n v="102"/>
    <n v="255.17"/>
    <x v="1"/>
    <x v="40"/>
  </r>
  <r>
    <n v="2930"/>
    <x v="2929"/>
    <x v="2928"/>
    <n v="10000"/>
    <n v="10092"/>
    <x v="0"/>
    <x v="1"/>
    <s v="GBP"/>
    <n v="1431007264"/>
    <x v="2930"/>
    <x v="0"/>
    <n v="62"/>
    <x v="0"/>
    <x v="40"/>
    <n v="101"/>
    <n v="162.77000000000001"/>
    <x v="1"/>
    <x v="40"/>
  </r>
  <r>
    <n v="2931"/>
    <x v="2930"/>
    <x v="2929"/>
    <n v="750"/>
    <n v="795"/>
    <x v="0"/>
    <x v="5"/>
    <s v="CAD"/>
    <n v="1410761280"/>
    <x v="2931"/>
    <x v="0"/>
    <n v="9"/>
    <x v="0"/>
    <x v="40"/>
    <n v="106"/>
    <n v="88.33"/>
    <x v="1"/>
    <x v="40"/>
  </r>
  <r>
    <n v="2932"/>
    <x v="2931"/>
    <x v="2930"/>
    <n v="3100"/>
    <n v="3258"/>
    <x v="0"/>
    <x v="2"/>
    <s v="AUD"/>
    <n v="1424516400"/>
    <x v="2932"/>
    <x v="0"/>
    <n v="38"/>
    <x v="0"/>
    <x v="40"/>
    <n v="105"/>
    <n v="85.74"/>
    <x v="1"/>
    <x v="40"/>
  </r>
  <r>
    <n v="2933"/>
    <x v="2932"/>
    <x v="2931"/>
    <n v="2500"/>
    <n v="2569"/>
    <x v="0"/>
    <x v="0"/>
    <s v="USD"/>
    <n v="1465081053"/>
    <x v="2933"/>
    <x v="0"/>
    <n v="54"/>
    <x v="0"/>
    <x v="40"/>
    <n v="103"/>
    <n v="47.57"/>
    <x v="1"/>
    <x v="40"/>
  </r>
  <r>
    <n v="2934"/>
    <x v="2933"/>
    <x v="2932"/>
    <n v="2500"/>
    <n v="2700"/>
    <x v="0"/>
    <x v="5"/>
    <s v="CAD"/>
    <n v="1402845364"/>
    <x v="2934"/>
    <x v="0"/>
    <n v="37"/>
    <x v="0"/>
    <x v="40"/>
    <n v="108"/>
    <n v="72.97"/>
    <x v="1"/>
    <x v="40"/>
  </r>
  <r>
    <n v="2935"/>
    <x v="2934"/>
    <x v="2933"/>
    <n v="3500"/>
    <n v="3531"/>
    <x v="0"/>
    <x v="0"/>
    <s v="USD"/>
    <n v="1472490000"/>
    <x v="2935"/>
    <x v="0"/>
    <n v="39"/>
    <x v="0"/>
    <x v="40"/>
    <n v="101"/>
    <n v="90.54"/>
    <x v="1"/>
    <x v="40"/>
  </r>
  <r>
    <n v="2936"/>
    <x v="2935"/>
    <x v="2934"/>
    <n v="1000"/>
    <n v="1280"/>
    <x v="0"/>
    <x v="0"/>
    <s v="USD"/>
    <n v="1413176340"/>
    <x v="2936"/>
    <x v="0"/>
    <n v="34"/>
    <x v="0"/>
    <x v="40"/>
    <n v="128"/>
    <n v="37.65"/>
    <x v="1"/>
    <x v="40"/>
  </r>
  <r>
    <n v="2937"/>
    <x v="2936"/>
    <x v="2935"/>
    <n v="1500"/>
    <n v="2000"/>
    <x v="0"/>
    <x v="1"/>
    <s v="GBP"/>
    <n v="1405249113"/>
    <x v="2937"/>
    <x v="0"/>
    <n v="55"/>
    <x v="0"/>
    <x v="40"/>
    <n v="133"/>
    <n v="36.36"/>
    <x v="1"/>
    <x v="40"/>
  </r>
  <r>
    <n v="2938"/>
    <x v="2937"/>
    <x v="2936"/>
    <n v="4000"/>
    <n v="4055"/>
    <x v="0"/>
    <x v="0"/>
    <s v="USD"/>
    <n v="1422636814"/>
    <x v="2938"/>
    <x v="0"/>
    <n v="32"/>
    <x v="0"/>
    <x v="40"/>
    <n v="101"/>
    <n v="126.72"/>
    <x v="1"/>
    <x v="40"/>
  </r>
  <r>
    <n v="2939"/>
    <x v="2938"/>
    <x v="2937"/>
    <n v="8000"/>
    <n v="8230"/>
    <x v="0"/>
    <x v="0"/>
    <s v="USD"/>
    <n v="1409187600"/>
    <x v="2939"/>
    <x v="0"/>
    <n v="25"/>
    <x v="0"/>
    <x v="40"/>
    <n v="103"/>
    <n v="329.2"/>
    <x v="1"/>
    <x v="40"/>
  </r>
  <r>
    <n v="2940"/>
    <x v="2939"/>
    <x v="2938"/>
    <n v="2500"/>
    <n v="2681"/>
    <x v="0"/>
    <x v="0"/>
    <s v="USD"/>
    <n v="1421606018"/>
    <x v="2940"/>
    <x v="0"/>
    <n v="33"/>
    <x v="0"/>
    <x v="40"/>
    <n v="107"/>
    <n v="81.239999999999995"/>
    <x v="1"/>
    <x v="40"/>
  </r>
  <r>
    <n v="2941"/>
    <x v="2940"/>
    <x v="2939"/>
    <n v="25000"/>
    <n v="1"/>
    <x v="2"/>
    <x v="0"/>
    <s v="USD"/>
    <n v="1425250955"/>
    <x v="2941"/>
    <x v="0"/>
    <n v="1"/>
    <x v="1"/>
    <x v="38"/>
    <n v="0"/>
    <n v="1"/>
    <x v="1"/>
    <x v="38"/>
  </r>
  <r>
    <n v="2942"/>
    <x v="2941"/>
    <x v="2940"/>
    <n v="200000"/>
    <n v="40850"/>
    <x v="2"/>
    <x v="5"/>
    <s v="CAD"/>
    <n v="1450297080"/>
    <x v="2942"/>
    <x v="0"/>
    <n v="202"/>
    <x v="1"/>
    <x v="38"/>
    <n v="20"/>
    <n v="202.23"/>
    <x v="1"/>
    <x v="38"/>
  </r>
  <r>
    <n v="2943"/>
    <x v="2942"/>
    <x v="2941"/>
    <n v="3000"/>
    <n v="0"/>
    <x v="2"/>
    <x v="0"/>
    <s v="USD"/>
    <n v="1428894380"/>
    <x v="2943"/>
    <x v="0"/>
    <n v="0"/>
    <x v="1"/>
    <x v="38"/>
    <n v="0"/>
    <e v="#DIV/0!"/>
    <x v="1"/>
    <x v="38"/>
  </r>
  <r>
    <n v="2944"/>
    <x v="2943"/>
    <x v="2942"/>
    <n v="10000"/>
    <n v="100"/>
    <x v="2"/>
    <x v="0"/>
    <s v="USD"/>
    <n v="1433714198"/>
    <x v="2944"/>
    <x v="0"/>
    <n v="1"/>
    <x v="1"/>
    <x v="38"/>
    <n v="1"/>
    <n v="100"/>
    <x v="1"/>
    <x v="38"/>
  </r>
  <r>
    <n v="2945"/>
    <x v="2944"/>
    <x v="2943"/>
    <n v="50000"/>
    <n v="0"/>
    <x v="2"/>
    <x v="0"/>
    <s v="USD"/>
    <n v="1432437660"/>
    <x v="2945"/>
    <x v="0"/>
    <n v="0"/>
    <x v="1"/>
    <x v="38"/>
    <n v="0"/>
    <e v="#DIV/0!"/>
    <x v="1"/>
    <x v="38"/>
  </r>
  <r>
    <n v="2946"/>
    <x v="2945"/>
    <x v="2944"/>
    <n v="2000"/>
    <n v="2"/>
    <x v="2"/>
    <x v="1"/>
    <s v="GBP"/>
    <n v="1471265092"/>
    <x v="2946"/>
    <x v="0"/>
    <n v="2"/>
    <x v="1"/>
    <x v="38"/>
    <n v="0"/>
    <n v="1"/>
    <x v="1"/>
    <x v="38"/>
  </r>
  <r>
    <n v="2947"/>
    <x v="2946"/>
    <x v="2945"/>
    <n v="25000"/>
    <n v="1072"/>
    <x v="2"/>
    <x v="0"/>
    <s v="USD"/>
    <n v="1480007460"/>
    <x v="2947"/>
    <x v="0"/>
    <n v="13"/>
    <x v="1"/>
    <x v="38"/>
    <n v="4"/>
    <n v="82.46"/>
    <x v="1"/>
    <x v="38"/>
  </r>
  <r>
    <n v="2948"/>
    <x v="2947"/>
    <x v="2946"/>
    <n v="500000"/>
    <n v="24"/>
    <x v="2"/>
    <x v="0"/>
    <s v="USD"/>
    <n v="1433259293"/>
    <x v="2948"/>
    <x v="0"/>
    <n v="9"/>
    <x v="1"/>
    <x v="38"/>
    <n v="0"/>
    <n v="2.67"/>
    <x v="1"/>
    <x v="38"/>
  </r>
  <r>
    <n v="2949"/>
    <x v="2948"/>
    <x v="2947"/>
    <n v="1000"/>
    <n v="25"/>
    <x v="2"/>
    <x v="0"/>
    <s v="USD"/>
    <n v="1447965917"/>
    <x v="2949"/>
    <x v="0"/>
    <n v="2"/>
    <x v="1"/>
    <x v="38"/>
    <n v="3"/>
    <n v="12.5"/>
    <x v="1"/>
    <x v="38"/>
  </r>
  <r>
    <n v="2950"/>
    <x v="2949"/>
    <x v="2948"/>
    <n v="5000000"/>
    <n v="0"/>
    <x v="2"/>
    <x v="0"/>
    <s v="USD"/>
    <n v="1453538752"/>
    <x v="2950"/>
    <x v="0"/>
    <n v="0"/>
    <x v="1"/>
    <x v="38"/>
    <n v="0"/>
    <e v="#DIV/0!"/>
    <x v="1"/>
    <x v="38"/>
  </r>
  <r>
    <n v="2951"/>
    <x v="2950"/>
    <x v="2949"/>
    <n v="50000"/>
    <n v="1096"/>
    <x v="1"/>
    <x v="0"/>
    <s v="USD"/>
    <n v="1412536573"/>
    <x v="2951"/>
    <x v="0"/>
    <n v="58"/>
    <x v="1"/>
    <x v="38"/>
    <n v="2"/>
    <n v="18.899999999999999"/>
    <x v="1"/>
    <x v="38"/>
  </r>
  <r>
    <n v="2952"/>
    <x v="2951"/>
    <x v="2950"/>
    <n v="20000"/>
    <n v="1605"/>
    <x v="1"/>
    <x v="0"/>
    <s v="USD"/>
    <n v="1476676800"/>
    <x v="2952"/>
    <x v="0"/>
    <n v="8"/>
    <x v="1"/>
    <x v="38"/>
    <n v="8"/>
    <n v="200.63"/>
    <x v="1"/>
    <x v="38"/>
  </r>
  <r>
    <n v="2953"/>
    <x v="2952"/>
    <x v="2951"/>
    <n v="400000"/>
    <n v="605"/>
    <x v="1"/>
    <x v="0"/>
    <s v="USD"/>
    <n v="1444330821"/>
    <x v="2953"/>
    <x v="0"/>
    <n v="3"/>
    <x v="1"/>
    <x v="38"/>
    <n v="0"/>
    <n v="201.67"/>
    <x v="1"/>
    <x v="38"/>
  </r>
  <r>
    <n v="2954"/>
    <x v="2953"/>
    <x v="2952"/>
    <n v="15000"/>
    <n v="0"/>
    <x v="1"/>
    <x v="0"/>
    <s v="USD"/>
    <n v="1489669203"/>
    <x v="2954"/>
    <x v="0"/>
    <n v="0"/>
    <x v="1"/>
    <x v="38"/>
    <n v="0"/>
    <e v="#DIV/0!"/>
    <x v="1"/>
    <x v="38"/>
  </r>
  <r>
    <n v="2955"/>
    <x v="2954"/>
    <x v="2953"/>
    <n v="1200"/>
    <n v="715"/>
    <x v="1"/>
    <x v="0"/>
    <s v="USD"/>
    <n v="1434476849"/>
    <x v="2955"/>
    <x v="0"/>
    <n v="11"/>
    <x v="1"/>
    <x v="38"/>
    <n v="60"/>
    <n v="65"/>
    <x v="1"/>
    <x v="38"/>
  </r>
  <r>
    <n v="2956"/>
    <x v="2955"/>
    <x v="2954"/>
    <n v="7900"/>
    <n v="1322"/>
    <x v="1"/>
    <x v="0"/>
    <s v="USD"/>
    <n v="1462402850"/>
    <x v="2956"/>
    <x v="0"/>
    <n v="20"/>
    <x v="1"/>
    <x v="38"/>
    <n v="17"/>
    <n v="66.099999999999994"/>
    <x v="1"/>
    <x v="38"/>
  </r>
  <r>
    <n v="2957"/>
    <x v="2956"/>
    <x v="2955"/>
    <n v="15000"/>
    <n v="280"/>
    <x v="1"/>
    <x v="0"/>
    <s v="USD"/>
    <n v="1427498172"/>
    <x v="2957"/>
    <x v="0"/>
    <n v="3"/>
    <x v="1"/>
    <x v="38"/>
    <n v="2"/>
    <n v="93.33"/>
    <x v="1"/>
    <x v="38"/>
  </r>
  <r>
    <n v="2958"/>
    <x v="2957"/>
    <x v="2956"/>
    <n v="80000"/>
    <n v="0"/>
    <x v="1"/>
    <x v="0"/>
    <s v="USD"/>
    <n v="1462729317"/>
    <x v="2958"/>
    <x v="0"/>
    <n v="0"/>
    <x v="1"/>
    <x v="38"/>
    <n v="0"/>
    <e v="#DIV/0!"/>
    <x v="1"/>
    <x v="38"/>
  </r>
  <r>
    <n v="2959"/>
    <x v="2958"/>
    <x v="2957"/>
    <n v="10000"/>
    <n v="0"/>
    <x v="1"/>
    <x v="1"/>
    <s v="GBP"/>
    <n v="1465258325"/>
    <x v="2959"/>
    <x v="0"/>
    <n v="0"/>
    <x v="1"/>
    <x v="38"/>
    <n v="0"/>
    <e v="#DIV/0!"/>
    <x v="1"/>
    <x v="38"/>
  </r>
  <r>
    <n v="2960"/>
    <x v="2959"/>
    <x v="2958"/>
    <n v="30000000"/>
    <n v="0"/>
    <x v="1"/>
    <x v="0"/>
    <s v="USD"/>
    <n v="1410459023"/>
    <x v="2960"/>
    <x v="0"/>
    <n v="0"/>
    <x v="1"/>
    <x v="38"/>
    <n v="0"/>
    <e v="#DIV/0!"/>
    <x v="1"/>
    <x v="38"/>
  </r>
  <r>
    <n v="2961"/>
    <x v="2960"/>
    <x v="2959"/>
    <n v="5000"/>
    <n v="5481"/>
    <x v="0"/>
    <x v="0"/>
    <s v="USD"/>
    <n v="1427342400"/>
    <x v="2961"/>
    <x v="0"/>
    <n v="108"/>
    <x v="0"/>
    <x v="6"/>
    <n v="110"/>
    <n v="50.75"/>
    <x v="1"/>
    <x v="6"/>
  </r>
  <r>
    <n v="2962"/>
    <x v="2961"/>
    <x v="2960"/>
    <n v="1000"/>
    <n v="1218"/>
    <x v="0"/>
    <x v="0"/>
    <s v="USD"/>
    <n v="1425193140"/>
    <x v="2962"/>
    <x v="0"/>
    <n v="20"/>
    <x v="0"/>
    <x v="6"/>
    <n v="122"/>
    <n v="60.9"/>
    <x v="1"/>
    <x v="6"/>
  </r>
  <r>
    <n v="2963"/>
    <x v="2962"/>
    <x v="2961"/>
    <n v="10000"/>
    <n v="10685"/>
    <x v="0"/>
    <x v="0"/>
    <s v="USD"/>
    <n v="1435835824"/>
    <x v="2963"/>
    <x v="0"/>
    <n v="98"/>
    <x v="0"/>
    <x v="6"/>
    <n v="107"/>
    <n v="109.03"/>
    <x v="1"/>
    <x v="6"/>
  </r>
  <r>
    <n v="2964"/>
    <x v="2963"/>
    <x v="2962"/>
    <n v="5000"/>
    <n v="5035.6899999999996"/>
    <x v="0"/>
    <x v="0"/>
    <s v="USD"/>
    <n v="1407360720"/>
    <x v="2964"/>
    <x v="0"/>
    <n v="196"/>
    <x v="0"/>
    <x v="6"/>
    <n v="101"/>
    <n v="25.69"/>
    <x v="1"/>
    <x v="6"/>
  </r>
  <r>
    <n v="2965"/>
    <x v="2964"/>
    <x v="2963"/>
    <n v="1500"/>
    <n v="1635"/>
    <x v="0"/>
    <x v="0"/>
    <s v="USD"/>
    <n v="1436290233"/>
    <x v="2965"/>
    <x v="0"/>
    <n v="39"/>
    <x v="0"/>
    <x v="6"/>
    <n v="109"/>
    <n v="41.92"/>
    <x v="1"/>
    <x v="6"/>
  </r>
  <r>
    <n v="2966"/>
    <x v="2965"/>
    <x v="2964"/>
    <n v="10000"/>
    <n v="11363"/>
    <x v="0"/>
    <x v="0"/>
    <s v="USD"/>
    <n v="1442425412"/>
    <x v="2966"/>
    <x v="0"/>
    <n v="128"/>
    <x v="0"/>
    <x v="6"/>
    <n v="114"/>
    <n v="88.77"/>
    <x v="1"/>
    <x v="6"/>
  </r>
  <r>
    <n v="2967"/>
    <x v="2966"/>
    <x v="2965"/>
    <n v="5000"/>
    <n v="5696"/>
    <x v="0"/>
    <x v="0"/>
    <s v="USD"/>
    <n v="1425872692"/>
    <x v="2967"/>
    <x v="0"/>
    <n v="71"/>
    <x v="0"/>
    <x v="6"/>
    <n v="114"/>
    <n v="80.23"/>
    <x v="1"/>
    <x v="6"/>
  </r>
  <r>
    <n v="2968"/>
    <x v="2967"/>
    <x v="2966"/>
    <n v="3500"/>
    <n v="3710"/>
    <x v="0"/>
    <x v="0"/>
    <s v="USD"/>
    <n v="1471406340"/>
    <x v="2968"/>
    <x v="0"/>
    <n v="47"/>
    <x v="0"/>
    <x v="6"/>
    <n v="106"/>
    <n v="78.94"/>
    <x v="1"/>
    <x v="6"/>
  </r>
  <r>
    <n v="2969"/>
    <x v="2968"/>
    <x v="2967"/>
    <n v="1000"/>
    <n v="1625"/>
    <x v="0"/>
    <x v="5"/>
    <s v="CAD"/>
    <n v="1430693460"/>
    <x v="2969"/>
    <x v="0"/>
    <n v="17"/>
    <x v="0"/>
    <x v="6"/>
    <n v="163"/>
    <n v="95.59"/>
    <x v="1"/>
    <x v="6"/>
  </r>
  <r>
    <n v="2970"/>
    <x v="2969"/>
    <x v="2968"/>
    <n v="6000"/>
    <n v="6360"/>
    <x v="0"/>
    <x v="0"/>
    <s v="USD"/>
    <n v="1405699451"/>
    <x v="2970"/>
    <x v="0"/>
    <n v="91"/>
    <x v="0"/>
    <x v="6"/>
    <n v="106"/>
    <n v="69.89"/>
    <x v="1"/>
    <x v="6"/>
  </r>
  <r>
    <n v="2971"/>
    <x v="2970"/>
    <x v="2969"/>
    <n v="3200"/>
    <n v="3205"/>
    <x v="0"/>
    <x v="0"/>
    <s v="USD"/>
    <n v="1409500078"/>
    <x v="2971"/>
    <x v="0"/>
    <n v="43"/>
    <x v="0"/>
    <x v="6"/>
    <n v="100"/>
    <n v="74.53"/>
    <x v="1"/>
    <x v="6"/>
  </r>
  <r>
    <n v="2972"/>
    <x v="2971"/>
    <x v="2970"/>
    <n v="2000"/>
    <n v="2107"/>
    <x v="0"/>
    <x v="0"/>
    <s v="USD"/>
    <n v="1480899600"/>
    <x v="2972"/>
    <x v="0"/>
    <n v="17"/>
    <x v="0"/>
    <x v="6"/>
    <n v="105"/>
    <n v="123.94"/>
    <x v="1"/>
    <x v="6"/>
  </r>
  <r>
    <n v="2973"/>
    <x v="2972"/>
    <x v="2971"/>
    <n v="5000"/>
    <n v="8740"/>
    <x v="0"/>
    <x v="0"/>
    <s v="USD"/>
    <n v="1451620800"/>
    <x v="2973"/>
    <x v="0"/>
    <n v="33"/>
    <x v="0"/>
    <x v="6"/>
    <n v="175"/>
    <n v="264.85000000000002"/>
    <x v="1"/>
    <x v="6"/>
  </r>
  <r>
    <n v="2974"/>
    <x v="2973"/>
    <x v="2972"/>
    <n v="5000"/>
    <n v="5100"/>
    <x v="0"/>
    <x v="0"/>
    <s v="USD"/>
    <n v="1411695300"/>
    <x v="2974"/>
    <x v="0"/>
    <n v="87"/>
    <x v="0"/>
    <x v="6"/>
    <n v="102"/>
    <n v="58.62"/>
    <x v="1"/>
    <x v="6"/>
  </r>
  <r>
    <n v="2975"/>
    <x v="2974"/>
    <x v="2973"/>
    <n v="8000"/>
    <n v="8010"/>
    <x v="0"/>
    <x v="0"/>
    <s v="USD"/>
    <n v="1417057200"/>
    <x v="2975"/>
    <x v="0"/>
    <n v="113"/>
    <x v="0"/>
    <x v="6"/>
    <n v="100"/>
    <n v="70.88"/>
    <x v="1"/>
    <x v="6"/>
  </r>
  <r>
    <n v="2976"/>
    <x v="2975"/>
    <x v="2974"/>
    <n v="70"/>
    <n v="120"/>
    <x v="0"/>
    <x v="1"/>
    <s v="GBP"/>
    <n v="1457870400"/>
    <x v="2976"/>
    <x v="0"/>
    <n v="14"/>
    <x v="0"/>
    <x v="6"/>
    <n v="171"/>
    <n v="8.57"/>
    <x v="1"/>
    <x v="6"/>
  </r>
  <r>
    <n v="2977"/>
    <x v="2976"/>
    <x v="2975"/>
    <n v="3000"/>
    <n v="3407"/>
    <x v="0"/>
    <x v="0"/>
    <s v="USD"/>
    <n v="1427076840"/>
    <x v="2977"/>
    <x v="0"/>
    <n v="30"/>
    <x v="0"/>
    <x v="6"/>
    <n v="114"/>
    <n v="113.57"/>
    <x v="1"/>
    <x v="6"/>
  </r>
  <r>
    <n v="2978"/>
    <x v="2977"/>
    <x v="2976"/>
    <n v="750"/>
    <n v="971"/>
    <x v="0"/>
    <x v="0"/>
    <s v="USD"/>
    <n v="1413784740"/>
    <x v="2978"/>
    <x v="0"/>
    <n v="16"/>
    <x v="0"/>
    <x v="6"/>
    <n v="129"/>
    <n v="60.69"/>
    <x v="1"/>
    <x v="6"/>
  </r>
  <r>
    <n v="2979"/>
    <x v="2978"/>
    <x v="2977"/>
    <n v="5000"/>
    <n v="5070"/>
    <x v="0"/>
    <x v="0"/>
    <s v="USD"/>
    <n v="1420524000"/>
    <x v="2979"/>
    <x v="0"/>
    <n v="46"/>
    <x v="0"/>
    <x v="6"/>
    <n v="101"/>
    <n v="110.22"/>
    <x v="1"/>
    <x v="6"/>
  </r>
  <r>
    <n v="2980"/>
    <x v="2979"/>
    <x v="2978"/>
    <n v="3000"/>
    <n v="3275"/>
    <x v="0"/>
    <x v="0"/>
    <s v="USD"/>
    <n v="1440381600"/>
    <x v="2980"/>
    <x v="0"/>
    <n v="24"/>
    <x v="0"/>
    <x v="6"/>
    <n v="109"/>
    <n v="136.46"/>
    <x v="1"/>
    <x v="6"/>
  </r>
  <r>
    <n v="2981"/>
    <x v="2980"/>
    <x v="2979"/>
    <n v="4000"/>
    <n v="5157"/>
    <x v="0"/>
    <x v="17"/>
    <s v="EUR"/>
    <n v="1443014756"/>
    <x v="2981"/>
    <x v="1"/>
    <n v="97"/>
    <x v="0"/>
    <x v="38"/>
    <n v="129"/>
    <n v="53.16"/>
    <x v="1"/>
    <x v="38"/>
  </r>
  <r>
    <n v="2982"/>
    <x v="2981"/>
    <x v="2980"/>
    <n v="5000"/>
    <n v="5103"/>
    <x v="0"/>
    <x v="1"/>
    <s v="GBP"/>
    <n v="1455208143"/>
    <x v="2982"/>
    <x v="1"/>
    <n v="59"/>
    <x v="0"/>
    <x v="38"/>
    <n v="102"/>
    <n v="86.49"/>
    <x v="1"/>
    <x v="38"/>
  </r>
  <r>
    <n v="2983"/>
    <x v="2982"/>
    <x v="2981"/>
    <n v="116000"/>
    <n v="169985.91"/>
    <x v="0"/>
    <x v="0"/>
    <s v="USD"/>
    <n v="1415722236"/>
    <x v="2983"/>
    <x v="1"/>
    <n v="1095"/>
    <x v="0"/>
    <x v="38"/>
    <n v="147"/>
    <n v="155.24"/>
    <x v="1"/>
    <x v="38"/>
  </r>
  <r>
    <n v="2984"/>
    <x v="2983"/>
    <x v="2982"/>
    <n v="25000"/>
    <n v="25088"/>
    <x v="0"/>
    <x v="0"/>
    <s v="USD"/>
    <n v="1472020881"/>
    <x v="2984"/>
    <x v="1"/>
    <n v="218"/>
    <x v="0"/>
    <x v="38"/>
    <n v="100"/>
    <n v="115.08"/>
    <x v="1"/>
    <x v="38"/>
  </r>
  <r>
    <n v="2985"/>
    <x v="2984"/>
    <x v="2983"/>
    <n v="10000"/>
    <n v="12165"/>
    <x v="0"/>
    <x v="4"/>
    <s v="NZD"/>
    <n v="1477886400"/>
    <x v="2985"/>
    <x v="0"/>
    <n v="111"/>
    <x v="0"/>
    <x v="38"/>
    <n v="122"/>
    <n v="109.59"/>
    <x v="1"/>
    <x v="38"/>
  </r>
  <r>
    <n v="2986"/>
    <x v="2985"/>
    <x v="2984"/>
    <n v="2400"/>
    <n v="2532"/>
    <x v="0"/>
    <x v="1"/>
    <s v="GBP"/>
    <n v="1462100406"/>
    <x v="2986"/>
    <x v="0"/>
    <n v="56"/>
    <x v="0"/>
    <x v="38"/>
    <n v="106"/>
    <n v="45.21"/>
    <x v="1"/>
    <x v="38"/>
  </r>
  <r>
    <n v="2987"/>
    <x v="2986"/>
    <x v="2985"/>
    <n v="25000"/>
    <n v="27600.2"/>
    <x v="0"/>
    <x v="0"/>
    <s v="USD"/>
    <n v="1476316800"/>
    <x v="2987"/>
    <x v="0"/>
    <n v="265"/>
    <x v="0"/>
    <x v="38"/>
    <n v="110"/>
    <n v="104.15"/>
    <x v="1"/>
    <x v="38"/>
  </r>
  <r>
    <n v="2988"/>
    <x v="2987"/>
    <x v="2986"/>
    <n v="1000"/>
    <n v="1000"/>
    <x v="0"/>
    <x v="1"/>
    <s v="GBP"/>
    <n v="1466412081"/>
    <x v="2988"/>
    <x v="0"/>
    <n v="28"/>
    <x v="0"/>
    <x v="38"/>
    <n v="100"/>
    <n v="35.71"/>
    <x v="1"/>
    <x v="38"/>
  </r>
  <r>
    <n v="2989"/>
    <x v="2988"/>
    <x v="2987"/>
    <n v="20000"/>
    <n v="35307"/>
    <x v="0"/>
    <x v="0"/>
    <s v="USD"/>
    <n v="1450673940"/>
    <x v="2989"/>
    <x v="0"/>
    <n v="364"/>
    <x v="0"/>
    <x v="38"/>
    <n v="177"/>
    <n v="97"/>
    <x v="1"/>
    <x v="38"/>
  </r>
  <r>
    <n v="2990"/>
    <x v="2989"/>
    <x v="2988"/>
    <n v="10000"/>
    <n v="10000"/>
    <x v="0"/>
    <x v="0"/>
    <s v="USD"/>
    <n v="1452174420"/>
    <x v="2990"/>
    <x v="0"/>
    <n v="27"/>
    <x v="0"/>
    <x v="38"/>
    <n v="100"/>
    <n v="370.37"/>
    <x v="1"/>
    <x v="38"/>
  </r>
  <r>
    <n v="2991"/>
    <x v="2990"/>
    <x v="2989"/>
    <n v="8500"/>
    <n v="8780"/>
    <x v="0"/>
    <x v="0"/>
    <s v="USD"/>
    <n v="1485547530"/>
    <x v="2991"/>
    <x v="0"/>
    <n v="93"/>
    <x v="0"/>
    <x v="38"/>
    <n v="103"/>
    <n v="94.41"/>
    <x v="1"/>
    <x v="38"/>
  </r>
  <r>
    <n v="2992"/>
    <x v="2991"/>
    <x v="2990"/>
    <n v="3000"/>
    <n v="3135"/>
    <x v="0"/>
    <x v="0"/>
    <s v="USD"/>
    <n v="1476037510"/>
    <x v="2992"/>
    <x v="0"/>
    <n v="64"/>
    <x v="0"/>
    <x v="38"/>
    <n v="105"/>
    <n v="48.98"/>
    <x v="1"/>
    <x v="38"/>
  </r>
  <r>
    <n v="2993"/>
    <x v="2992"/>
    <x v="2991"/>
    <n v="1000"/>
    <n v="1003"/>
    <x v="0"/>
    <x v="0"/>
    <s v="USD"/>
    <n v="1455998867"/>
    <x v="2993"/>
    <x v="0"/>
    <n v="22"/>
    <x v="0"/>
    <x v="38"/>
    <n v="100"/>
    <n v="45.59"/>
    <x v="1"/>
    <x v="38"/>
  </r>
  <r>
    <n v="2994"/>
    <x v="2993"/>
    <x v="2992"/>
    <n v="300"/>
    <n v="1373.24"/>
    <x v="0"/>
    <x v="1"/>
    <s v="GBP"/>
    <n v="1412335772"/>
    <x v="2994"/>
    <x v="0"/>
    <n v="59"/>
    <x v="0"/>
    <x v="38"/>
    <n v="458"/>
    <n v="23.28"/>
    <x v="1"/>
    <x v="38"/>
  </r>
  <r>
    <n v="2995"/>
    <x v="2994"/>
    <x v="2993"/>
    <n v="15000"/>
    <n v="15744"/>
    <x v="0"/>
    <x v="0"/>
    <s v="USD"/>
    <n v="1484841471"/>
    <x v="2995"/>
    <x v="0"/>
    <n v="249"/>
    <x v="0"/>
    <x v="38"/>
    <n v="105"/>
    <n v="63.23"/>
    <x v="1"/>
    <x v="38"/>
  </r>
  <r>
    <n v="2996"/>
    <x v="2995"/>
    <x v="2994"/>
    <n v="35000"/>
    <n v="60180"/>
    <x v="0"/>
    <x v="0"/>
    <s v="USD"/>
    <n v="1432677240"/>
    <x v="2996"/>
    <x v="0"/>
    <n v="392"/>
    <x v="0"/>
    <x v="38"/>
    <n v="172"/>
    <n v="153.52000000000001"/>
    <x v="1"/>
    <x v="38"/>
  </r>
  <r>
    <n v="2997"/>
    <x v="2996"/>
    <x v="2995"/>
    <n v="10000"/>
    <n v="10373"/>
    <x v="0"/>
    <x v="0"/>
    <s v="USD"/>
    <n v="1488171540"/>
    <x v="2997"/>
    <x v="0"/>
    <n v="115"/>
    <x v="0"/>
    <x v="38"/>
    <n v="104"/>
    <n v="90.2"/>
    <x v="1"/>
    <x v="38"/>
  </r>
  <r>
    <n v="2998"/>
    <x v="2997"/>
    <x v="2996"/>
    <n v="50000"/>
    <n v="51514.5"/>
    <x v="0"/>
    <x v="0"/>
    <s v="USD"/>
    <n v="1402892700"/>
    <x v="2998"/>
    <x v="0"/>
    <n v="433"/>
    <x v="0"/>
    <x v="38"/>
    <n v="103"/>
    <n v="118.97"/>
    <x v="1"/>
    <x v="38"/>
  </r>
  <r>
    <n v="2999"/>
    <x v="2998"/>
    <x v="2997"/>
    <n v="1350"/>
    <n v="1605"/>
    <x v="0"/>
    <x v="0"/>
    <s v="USD"/>
    <n v="1488333600"/>
    <x v="2999"/>
    <x v="0"/>
    <n v="20"/>
    <x v="0"/>
    <x v="38"/>
    <n v="119"/>
    <n v="80.25"/>
    <x v="1"/>
    <x v="38"/>
  </r>
  <r>
    <n v="3000"/>
    <x v="2999"/>
    <x v="2998"/>
    <n v="500"/>
    <n v="500"/>
    <x v="0"/>
    <x v="0"/>
    <s v="USD"/>
    <n v="1485885600"/>
    <x v="3000"/>
    <x v="0"/>
    <n v="8"/>
    <x v="0"/>
    <x v="38"/>
    <n v="100"/>
    <n v="62.5"/>
    <x v="1"/>
    <x v="38"/>
  </r>
  <r>
    <n v="3001"/>
    <x v="3000"/>
    <x v="2999"/>
    <n v="7214"/>
    <n v="22991.01"/>
    <x v="0"/>
    <x v="0"/>
    <s v="USD"/>
    <n v="1468445382"/>
    <x v="3001"/>
    <x v="0"/>
    <n v="175"/>
    <x v="0"/>
    <x v="38"/>
    <n v="319"/>
    <n v="131.38"/>
    <x v="1"/>
    <x v="38"/>
  </r>
  <r>
    <n v="3002"/>
    <x v="3001"/>
    <x v="3000"/>
    <n v="7000"/>
    <n v="7595.43"/>
    <x v="0"/>
    <x v="0"/>
    <s v="USD"/>
    <n v="1356552252"/>
    <x v="3002"/>
    <x v="0"/>
    <n v="104"/>
    <x v="0"/>
    <x v="38"/>
    <n v="109"/>
    <n v="73.03"/>
    <x v="1"/>
    <x v="38"/>
  </r>
  <r>
    <n v="3003"/>
    <x v="3002"/>
    <x v="3001"/>
    <n v="3000"/>
    <n v="3035"/>
    <x v="0"/>
    <x v="0"/>
    <s v="USD"/>
    <n v="1456811940"/>
    <x v="3003"/>
    <x v="0"/>
    <n v="17"/>
    <x v="0"/>
    <x v="38"/>
    <n v="101"/>
    <n v="178.53"/>
    <x v="1"/>
    <x v="38"/>
  </r>
  <r>
    <n v="3004"/>
    <x v="3003"/>
    <x v="3002"/>
    <n v="40000"/>
    <n v="45126"/>
    <x v="0"/>
    <x v="0"/>
    <s v="USD"/>
    <n v="1416089324"/>
    <x v="3004"/>
    <x v="0"/>
    <n v="277"/>
    <x v="0"/>
    <x v="38"/>
    <n v="113"/>
    <n v="162.91"/>
    <x v="1"/>
    <x v="38"/>
  </r>
  <r>
    <n v="3005"/>
    <x v="3004"/>
    <x v="3003"/>
    <n v="10600"/>
    <n v="12772.6"/>
    <x v="0"/>
    <x v="0"/>
    <s v="USD"/>
    <n v="1412611905"/>
    <x v="3005"/>
    <x v="0"/>
    <n v="118"/>
    <x v="0"/>
    <x v="38"/>
    <n v="120"/>
    <n v="108.24"/>
    <x v="1"/>
    <x v="38"/>
  </r>
  <r>
    <n v="3006"/>
    <x v="3005"/>
    <x v="3004"/>
    <n v="8000"/>
    <n v="8620"/>
    <x v="0"/>
    <x v="5"/>
    <s v="CAD"/>
    <n v="1418580591"/>
    <x v="3006"/>
    <x v="0"/>
    <n v="97"/>
    <x v="0"/>
    <x v="38"/>
    <n v="108"/>
    <n v="88.87"/>
    <x v="1"/>
    <x v="38"/>
  </r>
  <r>
    <n v="3007"/>
    <x v="3006"/>
    <x v="3005"/>
    <n v="600"/>
    <n v="1080"/>
    <x v="0"/>
    <x v="0"/>
    <s v="USD"/>
    <n v="1429938683"/>
    <x v="3007"/>
    <x v="0"/>
    <n v="20"/>
    <x v="0"/>
    <x v="38"/>
    <n v="180"/>
    <n v="54"/>
    <x v="1"/>
    <x v="38"/>
  </r>
  <r>
    <n v="3008"/>
    <x v="3007"/>
    <x v="3006"/>
    <n v="3000"/>
    <n v="3035"/>
    <x v="0"/>
    <x v="0"/>
    <s v="USD"/>
    <n v="1453352719"/>
    <x v="3008"/>
    <x v="0"/>
    <n v="26"/>
    <x v="0"/>
    <x v="38"/>
    <n v="101"/>
    <n v="116.73"/>
    <x v="1"/>
    <x v="38"/>
  </r>
  <r>
    <n v="3009"/>
    <x v="3008"/>
    <x v="3007"/>
    <n v="25000"/>
    <n v="29939"/>
    <x v="0"/>
    <x v="0"/>
    <s v="USD"/>
    <n v="1417012840"/>
    <x v="3009"/>
    <x v="0"/>
    <n v="128"/>
    <x v="0"/>
    <x v="38"/>
    <n v="120"/>
    <n v="233.9"/>
    <x v="1"/>
    <x v="38"/>
  </r>
  <r>
    <n v="3010"/>
    <x v="3009"/>
    <x v="3008"/>
    <n v="1500"/>
    <n v="2370"/>
    <x v="0"/>
    <x v="0"/>
    <s v="USD"/>
    <n v="1424548719"/>
    <x v="3010"/>
    <x v="0"/>
    <n v="15"/>
    <x v="0"/>
    <x v="38"/>
    <n v="158"/>
    <n v="158"/>
    <x v="1"/>
    <x v="38"/>
  </r>
  <r>
    <n v="3011"/>
    <x v="3010"/>
    <x v="3009"/>
    <n v="300"/>
    <n v="371"/>
    <x v="0"/>
    <x v="3"/>
    <s v="EUR"/>
    <n v="1450911540"/>
    <x v="3011"/>
    <x v="0"/>
    <n v="25"/>
    <x v="0"/>
    <x v="38"/>
    <n v="124"/>
    <n v="14.84"/>
    <x v="1"/>
    <x v="38"/>
  </r>
  <r>
    <n v="3012"/>
    <x v="3011"/>
    <x v="3010"/>
    <n v="4000"/>
    <n v="4685"/>
    <x v="0"/>
    <x v="0"/>
    <s v="USD"/>
    <n v="1423587130"/>
    <x v="3012"/>
    <x v="0"/>
    <n v="55"/>
    <x v="0"/>
    <x v="38"/>
    <n v="117"/>
    <n v="85.18"/>
    <x v="1"/>
    <x v="38"/>
  </r>
  <r>
    <n v="3013"/>
    <x v="3012"/>
    <x v="3011"/>
    <n v="10000"/>
    <n v="15696"/>
    <x v="0"/>
    <x v="0"/>
    <s v="USD"/>
    <n v="1434917049"/>
    <x v="3013"/>
    <x v="0"/>
    <n v="107"/>
    <x v="0"/>
    <x v="38"/>
    <n v="157"/>
    <n v="146.69"/>
    <x v="1"/>
    <x v="38"/>
  </r>
  <r>
    <n v="3014"/>
    <x v="3013"/>
    <x v="3012"/>
    <n v="25000"/>
    <n v="28276"/>
    <x v="0"/>
    <x v="0"/>
    <s v="USD"/>
    <n v="1415163600"/>
    <x v="3014"/>
    <x v="0"/>
    <n v="557"/>
    <x v="0"/>
    <x v="38"/>
    <n v="113"/>
    <n v="50.76"/>
    <x v="1"/>
    <x v="38"/>
  </r>
  <r>
    <n v="3015"/>
    <x v="3014"/>
    <x v="3013"/>
    <n v="3400"/>
    <n v="3508"/>
    <x v="0"/>
    <x v="0"/>
    <s v="USD"/>
    <n v="1402459200"/>
    <x v="3015"/>
    <x v="0"/>
    <n v="40"/>
    <x v="0"/>
    <x v="38"/>
    <n v="103"/>
    <n v="87.7"/>
    <x v="1"/>
    <x v="38"/>
  </r>
  <r>
    <n v="3016"/>
    <x v="3015"/>
    <x v="3014"/>
    <n v="8500"/>
    <n v="8722"/>
    <x v="0"/>
    <x v="0"/>
    <s v="USD"/>
    <n v="1405688952"/>
    <x v="3016"/>
    <x v="0"/>
    <n v="36"/>
    <x v="0"/>
    <x v="38"/>
    <n v="103"/>
    <n v="242.28"/>
    <x v="1"/>
    <x v="38"/>
  </r>
  <r>
    <n v="3017"/>
    <x v="3016"/>
    <x v="3015"/>
    <n v="22000"/>
    <n v="23285"/>
    <x v="0"/>
    <x v="0"/>
    <s v="USD"/>
    <n v="1408566243"/>
    <x v="3017"/>
    <x v="0"/>
    <n v="159"/>
    <x v="0"/>
    <x v="38"/>
    <n v="106"/>
    <n v="146.44999999999999"/>
    <x v="1"/>
    <x v="38"/>
  </r>
  <r>
    <n v="3018"/>
    <x v="3017"/>
    <x v="3016"/>
    <n v="4200"/>
    <n v="4230"/>
    <x v="0"/>
    <x v="6"/>
    <s v="EUR"/>
    <n v="1437429600"/>
    <x v="3018"/>
    <x v="0"/>
    <n v="41"/>
    <x v="0"/>
    <x v="38"/>
    <n v="101"/>
    <n v="103.17"/>
    <x v="1"/>
    <x v="38"/>
  </r>
  <r>
    <n v="3019"/>
    <x v="3018"/>
    <x v="3017"/>
    <n v="15000"/>
    <n v="18185"/>
    <x v="0"/>
    <x v="0"/>
    <s v="USD"/>
    <n v="1401159600"/>
    <x v="3019"/>
    <x v="0"/>
    <n v="226"/>
    <x v="0"/>
    <x v="38"/>
    <n v="121"/>
    <n v="80.459999999999994"/>
    <x v="1"/>
    <x v="38"/>
  </r>
  <r>
    <n v="3020"/>
    <x v="3019"/>
    <x v="3018"/>
    <n v="7000"/>
    <n v="7040"/>
    <x v="0"/>
    <x v="0"/>
    <s v="USD"/>
    <n v="1439583533"/>
    <x v="3020"/>
    <x v="0"/>
    <n v="30"/>
    <x v="0"/>
    <x v="38"/>
    <n v="101"/>
    <n v="234.67"/>
    <x v="1"/>
    <x v="38"/>
  </r>
  <r>
    <n v="3021"/>
    <x v="3020"/>
    <x v="3019"/>
    <n v="4500"/>
    <n v="5221"/>
    <x v="0"/>
    <x v="0"/>
    <s v="USD"/>
    <n v="1479794340"/>
    <x v="3021"/>
    <x v="0"/>
    <n v="103"/>
    <x v="0"/>
    <x v="38"/>
    <n v="116"/>
    <n v="50.69"/>
    <x v="1"/>
    <x v="38"/>
  </r>
  <r>
    <n v="3022"/>
    <x v="3021"/>
    <x v="3020"/>
    <n v="10000"/>
    <n v="10088"/>
    <x v="0"/>
    <x v="0"/>
    <s v="USD"/>
    <n v="1472338409"/>
    <x v="3022"/>
    <x v="0"/>
    <n v="62"/>
    <x v="0"/>
    <x v="38"/>
    <n v="101"/>
    <n v="162.71"/>
    <x v="1"/>
    <x v="38"/>
  </r>
  <r>
    <n v="3023"/>
    <x v="3022"/>
    <x v="3021"/>
    <n v="700"/>
    <n v="721"/>
    <x v="0"/>
    <x v="1"/>
    <s v="GBP"/>
    <n v="1434039186"/>
    <x v="3023"/>
    <x v="0"/>
    <n v="6"/>
    <x v="0"/>
    <x v="38"/>
    <n v="103"/>
    <n v="120.17"/>
    <x v="1"/>
    <x v="38"/>
  </r>
  <r>
    <n v="3024"/>
    <x v="3023"/>
    <x v="3022"/>
    <n v="5000"/>
    <n v="12321"/>
    <x v="0"/>
    <x v="0"/>
    <s v="USD"/>
    <n v="1349567475"/>
    <x v="3024"/>
    <x v="0"/>
    <n v="182"/>
    <x v="0"/>
    <x v="38"/>
    <n v="246"/>
    <n v="67.7"/>
    <x v="1"/>
    <x v="38"/>
  </r>
  <r>
    <n v="3025"/>
    <x v="3024"/>
    <x v="3023"/>
    <n v="2500"/>
    <n v="7555"/>
    <x v="0"/>
    <x v="1"/>
    <s v="GBP"/>
    <n v="1401465600"/>
    <x v="3025"/>
    <x v="0"/>
    <n v="145"/>
    <x v="0"/>
    <x v="38"/>
    <n v="302"/>
    <n v="52.1"/>
    <x v="1"/>
    <x v="38"/>
  </r>
  <r>
    <n v="3026"/>
    <x v="3025"/>
    <x v="3024"/>
    <n v="900"/>
    <n v="1290"/>
    <x v="0"/>
    <x v="1"/>
    <s v="GBP"/>
    <n v="1488538892"/>
    <x v="3026"/>
    <x v="0"/>
    <n v="25"/>
    <x v="0"/>
    <x v="38"/>
    <n v="143"/>
    <n v="51.6"/>
    <x v="1"/>
    <x v="38"/>
  </r>
  <r>
    <n v="3027"/>
    <x v="3026"/>
    <x v="3025"/>
    <n v="40000"/>
    <n v="52576"/>
    <x v="0"/>
    <x v="0"/>
    <s v="USD"/>
    <n v="1426866851"/>
    <x v="3027"/>
    <x v="0"/>
    <n v="320"/>
    <x v="0"/>
    <x v="38"/>
    <n v="131"/>
    <n v="164.3"/>
    <x v="1"/>
    <x v="38"/>
  </r>
  <r>
    <n v="3028"/>
    <x v="3027"/>
    <x v="3026"/>
    <n v="5000"/>
    <n v="8401"/>
    <x v="0"/>
    <x v="0"/>
    <s v="USD"/>
    <n v="1471242025"/>
    <x v="3028"/>
    <x v="0"/>
    <n v="99"/>
    <x v="0"/>
    <x v="38"/>
    <n v="168"/>
    <n v="84.86"/>
    <x v="1"/>
    <x v="38"/>
  </r>
  <r>
    <n v="3029"/>
    <x v="3028"/>
    <x v="3027"/>
    <n v="30000"/>
    <n v="32903"/>
    <x v="0"/>
    <x v="0"/>
    <s v="USD"/>
    <n v="1416285300"/>
    <x v="3029"/>
    <x v="0"/>
    <n v="348"/>
    <x v="0"/>
    <x v="38"/>
    <n v="110"/>
    <n v="94.55"/>
    <x v="1"/>
    <x v="38"/>
  </r>
  <r>
    <n v="3030"/>
    <x v="3029"/>
    <x v="3028"/>
    <n v="1750"/>
    <n v="1867"/>
    <x v="0"/>
    <x v="0"/>
    <s v="USD"/>
    <n v="1442426171"/>
    <x v="3030"/>
    <x v="0"/>
    <n v="41"/>
    <x v="0"/>
    <x v="38"/>
    <n v="107"/>
    <n v="45.54"/>
    <x v="1"/>
    <x v="38"/>
  </r>
  <r>
    <n v="3031"/>
    <x v="3030"/>
    <x v="3029"/>
    <n v="1500"/>
    <n v="1500"/>
    <x v="0"/>
    <x v="0"/>
    <s v="USD"/>
    <n v="1476479447"/>
    <x v="3031"/>
    <x v="0"/>
    <n v="29"/>
    <x v="0"/>
    <x v="38"/>
    <n v="100"/>
    <n v="51.72"/>
    <x v="1"/>
    <x v="38"/>
  </r>
  <r>
    <n v="3032"/>
    <x v="3031"/>
    <x v="3030"/>
    <n v="1000"/>
    <n v="1272"/>
    <x v="0"/>
    <x v="0"/>
    <s v="USD"/>
    <n v="1441933459"/>
    <x v="3032"/>
    <x v="0"/>
    <n v="25"/>
    <x v="0"/>
    <x v="38"/>
    <n v="127"/>
    <n v="50.88"/>
    <x v="1"/>
    <x v="38"/>
  </r>
  <r>
    <n v="3033"/>
    <x v="3032"/>
    <x v="3031"/>
    <n v="3000"/>
    <n v="4396"/>
    <x v="0"/>
    <x v="0"/>
    <s v="USD"/>
    <n v="1471487925"/>
    <x v="3033"/>
    <x v="0"/>
    <n v="23"/>
    <x v="0"/>
    <x v="38"/>
    <n v="147"/>
    <n v="191.13"/>
    <x v="1"/>
    <x v="38"/>
  </r>
  <r>
    <n v="3034"/>
    <x v="3033"/>
    <x v="3032"/>
    <n v="100000"/>
    <n v="112536"/>
    <x v="0"/>
    <x v="0"/>
    <s v="USD"/>
    <n v="1477972740"/>
    <x v="3034"/>
    <x v="0"/>
    <n v="1260"/>
    <x v="0"/>
    <x v="38"/>
    <n v="113"/>
    <n v="89.31"/>
    <x v="1"/>
    <x v="38"/>
  </r>
  <r>
    <n v="3035"/>
    <x v="3034"/>
    <x v="3033"/>
    <n v="25000"/>
    <n v="27196.71"/>
    <x v="0"/>
    <x v="0"/>
    <s v="USD"/>
    <n v="1367674009"/>
    <x v="3035"/>
    <x v="0"/>
    <n v="307"/>
    <x v="0"/>
    <x v="38"/>
    <n v="109"/>
    <n v="88.59"/>
    <x v="1"/>
    <x v="38"/>
  </r>
  <r>
    <n v="3036"/>
    <x v="3035"/>
    <x v="3034"/>
    <n v="25000"/>
    <n v="31683"/>
    <x v="0"/>
    <x v="0"/>
    <s v="USD"/>
    <n v="1376654340"/>
    <x v="3036"/>
    <x v="0"/>
    <n v="329"/>
    <x v="0"/>
    <x v="38"/>
    <n v="127"/>
    <n v="96.3"/>
    <x v="1"/>
    <x v="38"/>
  </r>
  <r>
    <n v="3037"/>
    <x v="3036"/>
    <x v="3035"/>
    <n v="500"/>
    <n v="1066"/>
    <x v="0"/>
    <x v="0"/>
    <s v="USD"/>
    <n v="1285995540"/>
    <x v="3037"/>
    <x v="0"/>
    <n v="32"/>
    <x v="0"/>
    <x v="38"/>
    <n v="213"/>
    <n v="33.31"/>
    <x v="1"/>
    <x v="38"/>
  </r>
  <r>
    <n v="3038"/>
    <x v="3037"/>
    <x v="3036"/>
    <n v="1000"/>
    <n v="1005"/>
    <x v="0"/>
    <x v="0"/>
    <s v="USD"/>
    <n v="1457071397"/>
    <x v="3038"/>
    <x v="0"/>
    <n v="27"/>
    <x v="0"/>
    <x v="38"/>
    <n v="101"/>
    <n v="37.22"/>
    <x v="1"/>
    <x v="38"/>
  </r>
  <r>
    <n v="3039"/>
    <x v="3038"/>
    <x v="3037"/>
    <n v="20000"/>
    <n v="21742.78"/>
    <x v="0"/>
    <x v="0"/>
    <s v="USD"/>
    <n v="1388303940"/>
    <x v="3039"/>
    <x v="0"/>
    <n v="236"/>
    <x v="0"/>
    <x v="38"/>
    <n v="109"/>
    <n v="92.13"/>
    <x v="1"/>
    <x v="38"/>
  </r>
  <r>
    <n v="3040"/>
    <x v="3039"/>
    <x v="3038"/>
    <n v="3000"/>
    <n v="3225"/>
    <x v="0"/>
    <x v="0"/>
    <s v="USD"/>
    <n v="1435359600"/>
    <x v="3040"/>
    <x v="0"/>
    <n v="42"/>
    <x v="0"/>
    <x v="38"/>
    <n v="108"/>
    <n v="76.790000000000006"/>
    <x v="1"/>
    <x v="38"/>
  </r>
  <r>
    <n v="3041"/>
    <x v="3040"/>
    <x v="3039"/>
    <n v="8300"/>
    <n v="9170"/>
    <x v="0"/>
    <x v="0"/>
    <s v="USD"/>
    <n v="1453323048"/>
    <x v="3041"/>
    <x v="0"/>
    <n v="95"/>
    <x v="0"/>
    <x v="38"/>
    <n v="110"/>
    <n v="96.53"/>
    <x v="1"/>
    <x v="38"/>
  </r>
  <r>
    <n v="3042"/>
    <x v="3041"/>
    <x v="3040"/>
    <n v="1500"/>
    <n v="1920"/>
    <x v="0"/>
    <x v="1"/>
    <s v="GBP"/>
    <n v="1444149047"/>
    <x v="3042"/>
    <x v="0"/>
    <n v="37"/>
    <x v="0"/>
    <x v="38"/>
    <n v="128"/>
    <n v="51.89"/>
    <x v="1"/>
    <x v="38"/>
  </r>
  <r>
    <n v="3043"/>
    <x v="3042"/>
    <x v="3041"/>
    <n v="15000"/>
    <n v="16501"/>
    <x v="0"/>
    <x v="5"/>
    <s v="CAD"/>
    <n v="1429152600"/>
    <x v="3043"/>
    <x v="0"/>
    <n v="128"/>
    <x v="0"/>
    <x v="38"/>
    <n v="110"/>
    <n v="128.91"/>
    <x v="1"/>
    <x v="38"/>
  </r>
  <r>
    <n v="3044"/>
    <x v="3043"/>
    <x v="3042"/>
    <n v="12000"/>
    <n v="13121"/>
    <x v="0"/>
    <x v="0"/>
    <s v="USD"/>
    <n v="1454433998"/>
    <x v="3044"/>
    <x v="0"/>
    <n v="156"/>
    <x v="0"/>
    <x v="38"/>
    <n v="109"/>
    <n v="84.11"/>
    <x v="1"/>
    <x v="38"/>
  </r>
  <r>
    <n v="3045"/>
    <x v="3044"/>
    <x v="3043"/>
    <n v="4000"/>
    <n v="5308.26"/>
    <x v="0"/>
    <x v="0"/>
    <s v="USD"/>
    <n v="1408679055"/>
    <x v="3045"/>
    <x v="0"/>
    <n v="64"/>
    <x v="0"/>
    <x v="38"/>
    <n v="133"/>
    <n v="82.94"/>
    <x v="1"/>
    <x v="38"/>
  </r>
  <r>
    <n v="3046"/>
    <x v="3045"/>
    <x v="3044"/>
    <n v="7900"/>
    <n v="15077"/>
    <x v="0"/>
    <x v="0"/>
    <s v="USD"/>
    <n v="1410324720"/>
    <x v="3046"/>
    <x v="0"/>
    <n v="58"/>
    <x v="0"/>
    <x v="38"/>
    <n v="191"/>
    <n v="259.95"/>
    <x v="1"/>
    <x v="38"/>
  </r>
  <r>
    <n v="3047"/>
    <x v="3046"/>
    <x v="3045"/>
    <n v="500"/>
    <n v="745"/>
    <x v="0"/>
    <x v="0"/>
    <s v="USD"/>
    <n v="1461762960"/>
    <x v="3047"/>
    <x v="0"/>
    <n v="20"/>
    <x v="0"/>
    <x v="38"/>
    <n v="149"/>
    <n v="37.25"/>
    <x v="1"/>
    <x v="38"/>
  </r>
  <r>
    <n v="3048"/>
    <x v="3047"/>
    <x v="3046"/>
    <n v="5000"/>
    <n v="8320"/>
    <x v="0"/>
    <x v="0"/>
    <s v="USD"/>
    <n v="1420060920"/>
    <x v="3048"/>
    <x v="0"/>
    <n v="47"/>
    <x v="0"/>
    <x v="38"/>
    <n v="166"/>
    <n v="177.02"/>
    <x v="1"/>
    <x v="38"/>
  </r>
  <r>
    <n v="3049"/>
    <x v="3048"/>
    <x v="3047"/>
    <n v="3750"/>
    <n v="4000"/>
    <x v="0"/>
    <x v="0"/>
    <s v="USD"/>
    <n v="1434241255"/>
    <x v="3049"/>
    <x v="0"/>
    <n v="54"/>
    <x v="0"/>
    <x v="38"/>
    <n v="107"/>
    <n v="74.069999999999993"/>
    <x v="1"/>
    <x v="38"/>
  </r>
  <r>
    <n v="3050"/>
    <x v="3049"/>
    <x v="3048"/>
    <n v="600"/>
    <n v="636"/>
    <x v="0"/>
    <x v="0"/>
    <s v="USD"/>
    <n v="1462420960"/>
    <x v="3050"/>
    <x v="0"/>
    <n v="9"/>
    <x v="0"/>
    <x v="38"/>
    <n v="106"/>
    <n v="70.67"/>
    <x v="1"/>
    <x v="38"/>
  </r>
  <r>
    <n v="3051"/>
    <x v="3050"/>
    <x v="3049"/>
    <n v="3500"/>
    <n v="827"/>
    <x v="2"/>
    <x v="1"/>
    <s v="GBP"/>
    <n v="1486547945"/>
    <x v="3051"/>
    <x v="1"/>
    <n v="35"/>
    <x v="1"/>
    <x v="38"/>
    <n v="24"/>
    <n v="23.63"/>
    <x v="1"/>
    <x v="38"/>
  </r>
  <r>
    <n v="3052"/>
    <x v="3051"/>
    <x v="3050"/>
    <n v="50000"/>
    <n v="75"/>
    <x v="2"/>
    <x v="0"/>
    <s v="USD"/>
    <n v="1432828740"/>
    <x v="3052"/>
    <x v="0"/>
    <n v="2"/>
    <x v="1"/>
    <x v="38"/>
    <n v="0"/>
    <n v="37.5"/>
    <x v="1"/>
    <x v="38"/>
  </r>
  <r>
    <n v="3053"/>
    <x v="3052"/>
    <x v="3051"/>
    <n v="10000"/>
    <n v="40"/>
    <x v="2"/>
    <x v="0"/>
    <s v="USD"/>
    <n v="1412222340"/>
    <x v="3053"/>
    <x v="0"/>
    <n v="3"/>
    <x v="1"/>
    <x v="38"/>
    <n v="0"/>
    <n v="13.33"/>
    <x v="1"/>
    <x v="38"/>
  </r>
  <r>
    <n v="3054"/>
    <x v="3053"/>
    <x v="3052"/>
    <n v="300"/>
    <n v="0"/>
    <x v="2"/>
    <x v="0"/>
    <s v="USD"/>
    <n v="1425258240"/>
    <x v="3054"/>
    <x v="0"/>
    <n v="0"/>
    <x v="1"/>
    <x v="38"/>
    <n v="0"/>
    <e v="#DIV/0!"/>
    <x v="1"/>
    <x v="38"/>
  </r>
  <r>
    <n v="3055"/>
    <x v="3054"/>
    <x v="3053"/>
    <n v="20000"/>
    <n v="1"/>
    <x v="2"/>
    <x v="0"/>
    <s v="USD"/>
    <n v="1420844390"/>
    <x v="3055"/>
    <x v="0"/>
    <n v="1"/>
    <x v="1"/>
    <x v="38"/>
    <n v="0"/>
    <n v="1"/>
    <x v="1"/>
    <x v="38"/>
  </r>
  <r>
    <n v="3056"/>
    <x v="3055"/>
    <x v="3054"/>
    <n v="25000"/>
    <n v="0"/>
    <x v="2"/>
    <x v="0"/>
    <s v="USD"/>
    <n v="1412003784"/>
    <x v="3056"/>
    <x v="0"/>
    <n v="0"/>
    <x v="1"/>
    <x v="38"/>
    <n v="0"/>
    <e v="#DIV/0!"/>
    <x v="1"/>
    <x v="38"/>
  </r>
  <r>
    <n v="3057"/>
    <x v="3056"/>
    <x v="3055"/>
    <n v="50000"/>
    <n v="0"/>
    <x v="2"/>
    <x v="1"/>
    <s v="GBP"/>
    <n v="1459694211"/>
    <x v="3057"/>
    <x v="0"/>
    <n v="0"/>
    <x v="1"/>
    <x v="38"/>
    <n v="0"/>
    <e v="#DIV/0!"/>
    <x v="1"/>
    <x v="38"/>
  </r>
  <r>
    <n v="3058"/>
    <x v="3057"/>
    <x v="3056"/>
    <n v="18000"/>
    <n v="3"/>
    <x v="2"/>
    <x v="13"/>
    <s v="EUR"/>
    <n v="1463734740"/>
    <x v="3058"/>
    <x v="0"/>
    <n v="3"/>
    <x v="1"/>
    <x v="38"/>
    <n v="0"/>
    <n v="1"/>
    <x v="1"/>
    <x v="38"/>
  </r>
  <r>
    <n v="3059"/>
    <x v="3058"/>
    <x v="3057"/>
    <n v="15000"/>
    <n v="451"/>
    <x v="2"/>
    <x v="0"/>
    <s v="USD"/>
    <n v="1407536846"/>
    <x v="3059"/>
    <x v="0"/>
    <n v="11"/>
    <x v="1"/>
    <x v="38"/>
    <n v="3"/>
    <n v="41"/>
    <x v="1"/>
    <x v="38"/>
  </r>
  <r>
    <n v="3060"/>
    <x v="3059"/>
    <x v="3058"/>
    <n v="220000"/>
    <n v="335"/>
    <x v="2"/>
    <x v="0"/>
    <s v="USD"/>
    <n v="1443422134"/>
    <x v="3060"/>
    <x v="0"/>
    <n v="6"/>
    <x v="1"/>
    <x v="38"/>
    <n v="0"/>
    <n v="55.83"/>
    <x v="1"/>
    <x v="38"/>
  </r>
  <r>
    <n v="3061"/>
    <x v="3060"/>
    <x v="3059"/>
    <n v="1000000"/>
    <n v="0"/>
    <x v="2"/>
    <x v="0"/>
    <s v="USD"/>
    <n v="1407955748"/>
    <x v="3061"/>
    <x v="0"/>
    <n v="0"/>
    <x v="1"/>
    <x v="38"/>
    <n v="0"/>
    <e v="#DIV/0!"/>
    <x v="1"/>
    <x v="38"/>
  </r>
  <r>
    <n v="3062"/>
    <x v="3061"/>
    <x v="3060"/>
    <n v="10000"/>
    <n v="6684"/>
    <x v="2"/>
    <x v="0"/>
    <s v="USD"/>
    <n v="1443636000"/>
    <x v="3062"/>
    <x v="0"/>
    <n v="67"/>
    <x v="1"/>
    <x v="38"/>
    <n v="67"/>
    <n v="99.76"/>
    <x v="1"/>
    <x v="38"/>
  </r>
  <r>
    <n v="3063"/>
    <x v="3062"/>
    <x v="3061"/>
    <n v="3000"/>
    <n v="587"/>
    <x v="2"/>
    <x v="0"/>
    <s v="USD"/>
    <n v="1477174138"/>
    <x v="3063"/>
    <x v="0"/>
    <n v="23"/>
    <x v="1"/>
    <x v="38"/>
    <n v="20"/>
    <n v="25.52"/>
    <x v="1"/>
    <x v="38"/>
  </r>
  <r>
    <n v="3064"/>
    <x v="3063"/>
    <x v="3062"/>
    <n v="75000"/>
    <n v="8471"/>
    <x v="2"/>
    <x v="0"/>
    <s v="USD"/>
    <n v="1448175540"/>
    <x v="3064"/>
    <x v="0"/>
    <n v="72"/>
    <x v="1"/>
    <x v="38"/>
    <n v="11"/>
    <n v="117.65"/>
    <x v="1"/>
    <x v="38"/>
  </r>
  <r>
    <n v="3065"/>
    <x v="3064"/>
    <x v="3063"/>
    <n v="25000"/>
    <n v="10"/>
    <x v="2"/>
    <x v="0"/>
    <s v="USD"/>
    <n v="1406683172"/>
    <x v="3065"/>
    <x v="0"/>
    <n v="2"/>
    <x v="1"/>
    <x v="38"/>
    <n v="0"/>
    <n v="5"/>
    <x v="1"/>
    <x v="38"/>
  </r>
  <r>
    <n v="3066"/>
    <x v="3065"/>
    <x v="3064"/>
    <n v="350000"/>
    <n v="41950"/>
    <x v="2"/>
    <x v="2"/>
    <s v="AUD"/>
    <n v="1468128537"/>
    <x v="3066"/>
    <x v="0"/>
    <n v="15"/>
    <x v="1"/>
    <x v="38"/>
    <n v="12"/>
    <n v="2796.67"/>
    <x v="1"/>
    <x v="38"/>
  </r>
  <r>
    <n v="3067"/>
    <x v="3066"/>
    <x v="3065"/>
    <n v="8000"/>
    <n v="200"/>
    <x v="2"/>
    <x v="4"/>
    <s v="NZD"/>
    <n v="1441837879"/>
    <x v="3067"/>
    <x v="0"/>
    <n v="1"/>
    <x v="1"/>
    <x v="38"/>
    <n v="3"/>
    <n v="200"/>
    <x v="1"/>
    <x v="38"/>
  </r>
  <r>
    <n v="3068"/>
    <x v="3067"/>
    <x v="3066"/>
    <n v="250000"/>
    <n v="175"/>
    <x v="2"/>
    <x v="0"/>
    <s v="USD"/>
    <n v="1445013352"/>
    <x v="3068"/>
    <x v="0"/>
    <n v="2"/>
    <x v="1"/>
    <x v="38"/>
    <n v="0"/>
    <n v="87.5"/>
    <x v="1"/>
    <x v="38"/>
  </r>
  <r>
    <n v="3069"/>
    <x v="3068"/>
    <x v="3067"/>
    <n v="1000"/>
    <n v="141"/>
    <x v="2"/>
    <x v="0"/>
    <s v="USD"/>
    <n v="1418587234"/>
    <x v="3069"/>
    <x v="0"/>
    <n v="7"/>
    <x v="1"/>
    <x v="38"/>
    <n v="14"/>
    <n v="20.14"/>
    <x v="1"/>
    <x v="38"/>
  </r>
  <r>
    <n v="3070"/>
    <x v="3069"/>
    <x v="3068"/>
    <n v="10000"/>
    <n v="334"/>
    <x v="2"/>
    <x v="1"/>
    <s v="GBP"/>
    <n v="1481132169"/>
    <x v="3070"/>
    <x v="0"/>
    <n v="16"/>
    <x v="1"/>
    <x v="38"/>
    <n v="3"/>
    <n v="20.88"/>
    <x v="1"/>
    <x v="38"/>
  </r>
  <r>
    <n v="3071"/>
    <x v="3070"/>
    <x v="3069"/>
    <n v="12000"/>
    <n v="7173"/>
    <x v="2"/>
    <x v="0"/>
    <s v="USD"/>
    <n v="1429595940"/>
    <x v="3071"/>
    <x v="0"/>
    <n v="117"/>
    <x v="1"/>
    <x v="38"/>
    <n v="60"/>
    <n v="61.31"/>
    <x v="1"/>
    <x v="38"/>
  </r>
  <r>
    <n v="3072"/>
    <x v="3071"/>
    <x v="3070"/>
    <n v="12000"/>
    <n v="2"/>
    <x v="2"/>
    <x v="0"/>
    <s v="USD"/>
    <n v="1477791960"/>
    <x v="3072"/>
    <x v="0"/>
    <n v="2"/>
    <x v="1"/>
    <x v="38"/>
    <n v="0"/>
    <n v="1"/>
    <x v="1"/>
    <x v="38"/>
  </r>
  <r>
    <n v="3073"/>
    <x v="3072"/>
    <x v="3071"/>
    <n v="2800000"/>
    <n v="645"/>
    <x v="2"/>
    <x v="0"/>
    <s v="USD"/>
    <n v="1434309540"/>
    <x v="3073"/>
    <x v="0"/>
    <n v="7"/>
    <x v="1"/>
    <x v="38"/>
    <n v="0"/>
    <n v="92.14"/>
    <x v="1"/>
    <x v="38"/>
  </r>
  <r>
    <n v="3074"/>
    <x v="3073"/>
    <x v="3072"/>
    <n v="25000"/>
    <n v="22"/>
    <x v="2"/>
    <x v="6"/>
    <s v="EUR"/>
    <n v="1457617359"/>
    <x v="3074"/>
    <x v="0"/>
    <n v="3"/>
    <x v="1"/>
    <x v="38"/>
    <n v="0"/>
    <n v="7.33"/>
    <x v="1"/>
    <x v="38"/>
  </r>
  <r>
    <n v="3075"/>
    <x v="3074"/>
    <x v="3073"/>
    <n v="15000"/>
    <n v="1296"/>
    <x v="2"/>
    <x v="0"/>
    <s v="USD"/>
    <n v="1471573640"/>
    <x v="3075"/>
    <x v="0"/>
    <n v="20"/>
    <x v="1"/>
    <x v="38"/>
    <n v="9"/>
    <n v="64.8"/>
    <x v="1"/>
    <x v="38"/>
  </r>
  <r>
    <n v="3076"/>
    <x v="3075"/>
    <x v="3074"/>
    <n v="10000"/>
    <n v="1506"/>
    <x v="2"/>
    <x v="0"/>
    <s v="USD"/>
    <n v="1444405123"/>
    <x v="3076"/>
    <x v="0"/>
    <n v="50"/>
    <x v="1"/>
    <x v="38"/>
    <n v="15"/>
    <n v="30.12"/>
    <x v="1"/>
    <x v="38"/>
  </r>
  <r>
    <n v="3077"/>
    <x v="3076"/>
    <x v="3075"/>
    <n v="22000"/>
    <n v="105"/>
    <x v="2"/>
    <x v="5"/>
    <s v="CAD"/>
    <n v="1488495478"/>
    <x v="3077"/>
    <x v="0"/>
    <n v="2"/>
    <x v="1"/>
    <x v="38"/>
    <n v="0"/>
    <n v="52.5"/>
    <x v="1"/>
    <x v="38"/>
  </r>
  <r>
    <n v="3078"/>
    <x v="3077"/>
    <x v="3076"/>
    <n v="60000"/>
    <n v="71"/>
    <x v="2"/>
    <x v="0"/>
    <s v="USD"/>
    <n v="1424920795"/>
    <x v="3078"/>
    <x v="0"/>
    <n v="3"/>
    <x v="1"/>
    <x v="38"/>
    <n v="0"/>
    <n v="23.67"/>
    <x v="1"/>
    <x v="38"/>
  </r>
  <r>
    <n v="3079"/>
    <x v="3078"/>
    <x v="3077"/>
    <n v="1333666"/>
    <n v="11226"/>
    <x v="2"/>
    <x v="0"/>
    <s v="USD"/>
    <n v="1427040435"/>
    <x v="3079"/>
    <x v="0"/>
    <n v="27"/>
    <x v="1"/>
    <x v="38"/>
    <n v="1"/>
    <n v="415.78"/>
    <x v="1"/>
    <x v="38"/>
  </r>
  <r>
    <n v="3080"/>
    <x v="3079"/>
    <x v="3078"/>
    <n v="2000000"/>
    <n v="376"/>
    <x v="2"/>
    <x v="0"/>
    <s v="USD"/>
    <n v="1419644444"/>
    <x v="3080"/>
    <x v="0"/>
    <n v="7"/>
    <x v="1"/>
    <x v="38"/>
    <n v="0"/>
    <n v="53.71"/>
    <x v="1"/>
    <x v="38"/>
  </r>
  <r>
    <n v="3081"/>
    <x v="3080"/>
    <x v="3079"/>
    <n v="1000000"/>
    <n v="2103"/>
    <x v="2"/>
    <x v="0"/>
    <s v="USD"/>
    <n v="1442722891"/>
    <x v="3081"/>
    <x v="0"/>
    <n v="5"/>
    <x v="1"/>
    <x v="38"/>
    <n v="0"/>
    <n v="420.6"/>
    <x v="1"/>
    <x v="38"/>
  </r>
  <r>
    <n v="3082"/>
    <x v="3081"/>
    <x v="3080"/>
    <n v="9000"/>
    <n v="0"/>
    <x v="2"/>
    <x v="0"/>
    <s v="USD"/>
    <n v="1447628946"/>
    <x v="3082"/>
    <x v="0"/>
    <n v="0"/>
    <x v="1"/>
    <x v="38"/>
    <n v="0"/>
    <e v="#DIV/0!"/>
    <x v="1"/>
    <x v="38"/>
  </r>
  <r>
    <n v="3083"/>
    <x v="3082"/>
    <x v="3081"/>
    <n v="20000"/>
    <n v="56"/>
    <x v="2"/>
    <x v="0"/>
    <s v="USD"/>
    <n v="1409547600"/>
    <x v="3083"/>
    <x v="0"/>
    <n v="3"/>
    <x v="1"/>
    <x v="38"/>
    <n v="0"/>
    <n v="18.670000000000002"/>
    <x v="1"/>
    <x v="38"/>
  </r>
  <r>
    <n v="3084"/>
    <x v="3083"/>
    <x v="3082"/>
    <n v="4059"/>
    <n v="470"/>
    <x v="2"/>
    <x v="0"/>
    <s v="USD"/>
    <n v="1430851680"/>
    <x v="3084"/>
    <x v="0"/>
    <n v="6"/>
    <x v="1"/>
    <x v="38"/>
    <n v="12"/>
    <n v="78.33"/>
    <x v="1"/>
    <x v="38"/>
  </r>
  <r>
    <n v="3085"/>
    <x v="3084"/>
    <x v="3083"/>
    <n v="25000"/>
    <n v="610"/>
    <x v="2"/>
    <x v="0"/>
    <s v="USD"/>
    <n v="1443561159"/>
    <x v="3085"/>
    <x v="0"/>
    <n v="9"/>
    <x v="1"/>
    <x v="38"/>
    <n v="2"/>
    <n v="67.78"/>
    <x v="1"/>
    <x v="38"/>
  </r>
  <r>
    <n v="3086"/>
    <x v="3085"/>
    <x v="3084"/>
    <n v="20000"/>
    <n v="50"/>
    <x v="2"/>
    <x v="13"/>
    <s v="EUR"/>
    <n v="1439827559"/>
    <x v="3086"/>
    <x v="0"/>
    <n v="3"/>
    <x v="1"/>
    <x v="38"/>
    <n v="0"/>
    <n v="16.670000000000002"/>
    <x v="1"/>
    <x v="38"/>
  </r>
  <r>
    <n v="3087"/>
    <x v="3086"/>
    <x v="3085"/>
    <n v="20000"/>
    <n v="125"/>
    <x v="2"/>
    <x v="0"/>
    <s v="USD"/>
    <n v="1482294990"/>
    <x v="3087"/>
    <x v="0"/>
    <n v="2"/>
    <x v="1"/>
    <x v="38"/>
    <n v="1"/>
    <n v="62.5"/>
    <x v="1"/>
    <x v="38"/>
  </r>
  <r>
    <n v="3088"/>
    <x v="3087"/>
    <x v="3086"/>
    <n v="65000"/>
    <n v="126"/>
    <x v="2"/>
    <x v="0"/>
    <s v="USD"/>
    <n v="1420724460"/>
    <x v="3088"/>
    <x v="0"/>
    <n v="3"/>
    <x v="1"/>
    <x v="38"/>
    <n v="0"/>
    <n v="42"/>
    <x v="1"/>
    <x v="38"/>
  </r>
  <r>
    <n v="3089"/>
    <x v="3088"/>
    <x v="3087"/>
    <n v="25000"/>
    <n v="5854"/>
    <x v="2"/>
    <x v="0"/>
    <s v="USD"/>
    <n v="1468029540"/>
    <x v="3089"/>
    <x v="0"/>
    <n v="45"/>
    <x v="1"/>
    <x v="38"/>
    <n v="23"/>
    <n v="130.09"/>
    <x v="1"/>
    <x v="38"/>
  </r>
  <r>
    <n v="3090"/>
    <x v="3089"/>
    <x v="3088"/>
    <n v="225000"/>
    <n v="11432"/>
    <x v="2"/>
    <x v="0"/>
    <s v="USD"/>
    <n v="1430505545"/>
    <x v="3090"/>
    <x v="0"/>
    <n v="9"/>
    <x v="1"/>
    <x v="38"/>
    <n v="5"/>
    <n v="1270.22"/>
    <x v="1"/>
    <x v="38"/>
  </r>
  <r>
    <n v="3091"/>
    <x v="3090"/>
    <x v="3089"/>
    <n v="5000"/>
    <n v="796"/>
    <x v="2"/>
    <x v="0"/>
    <s v="USD"/>
    <n v="1471214743"/>
    <x v="3091"/>
    <x v="0"/>
    <n v="9"/>
    <x v="1"/>
    <x v="38"/>
    <n v="16"/>
    <n v="88.44"/>
    <x v="1"/>
    <x v="38"/>
  </r>
  <r>
    <n v="3092"/>
    <x v="3091"/>
    <x v="3090"/>
    <n v="100000"/>
    <n v="1183.19"/>
    <x v="2"/>
    <x v="0"/>
    <s v="USD"/>
    <n v="1444946400"/>
    <x v="3092"/>
    <x v="0"/>
    <n v="21"/>
    <x v="1"/>
    <x v="38"/>
    <n v="1"/>
    <n v="56.34"/>
    <x v="1"/>
    <x v="38"/>
  </r>
  <r>
    <n v="3093"/>
    <x v="3092"/>
    <x v="3091"/>
    <n v="4000"/>
    <n v="910"/>
    <x v="2"/>
    <x v="5"/>
    <s v="CAD"/>
    <n v="1401595140"/>
    <x v="3093"/>
    <x v="0"/>
    <n v="17"/>
    <x v="1"/>
    <x v="38"/>
    <n v="23"/>
    <n v="53.53"/>
    <x v="1"/>
    <x v="38"/>
  </r>
  <r>
    <n v="3094"/>
    <x v="3093"/>
    <x v="3092"/>
    <n v="100000"/>
    <n v="25"/>
    <x v="2"/>
    <x v="0"/>
    <s v="USD"/>
    <n v="1442775956"/>
    <x v="3094"/>
    <x v="0"/>
    <n v="1"/>
    <x v="1"/>
    <x v="38"/>
    <n v="0"/>
    <n v="25"/>
    <x v="1"/>
    <x v="38"/>
  </r>
  <r>
    <n v="3095"/>
    <x v="3094"/>
    <x v="3093"/>
    <n v="14920"/>
    <n v="50"/>
    <x v="2"/>
    <x v="0"/>
    <s v="USD"/>
    <n v="1470011780"/>
    <x v="3095"/>
    <x v="0"/>
    <n v="1"/>
    <x v="1"/>
    <x v="38"/>
    <n v="0"/>
    <n v="50"/>
    <x v="1"/>
    <x v="38"/>
  </r>
  <r>
    <n v="3096"/>
    <x v="3095"/>
    <x v="3094"/>
    <n v="20000"/>
    <n v="795"/>
    <x v="2"/>
    <x v="0"/>
    <s v="USD"/>
    <n v="1432151326"/>
    <x v="3096"/>
    <x v="0"/>
    <n v="14"/>
    <x v="1"/>
    <x v="38"/>
    <n v="4"/>
    <n v="56.79"/>
    <x v="1"/>
    <x v="38"/>
  </r>
  <r>
    <n v="3097"/>
    <x v="3096"/>
    <x v="3095"/>
    <n v="10000"/>
    <n v="1715"/>
    <x v="2"/>
    <x v="1"/>
    <s v="GBP"/>
    <n v="1475848800"/>
    <x v="3097"/>
    <x v="0"/>
    <n v="42"/>
    <x v="1"/>
    <x v="38"/>
    <n v="17"/>
    <n v="40.83"/>
    <x v="1"/>
    <x v="38"/>
  </r>
  <r>
    <n v="3098"/>
    <x v="3097"/>
    <x v="3096"/>
    <n v="48725"/>
    <n v="1758"/>
    <x v="2"/>
    <x v="0"/>
    <s v="USD"/>
    <n v="1454890620"/>
    <x v="3098"/>
    <x v="0"/>
    <n v="27"/>
    <x v="1"/>
    <x v="38"/>
    <n v="4"/>
    <n v="65.11"/>
    <x v="1"/>
    <x v="38"/>
  </r>
  <r>
    <n v="3099"/>
    <x v="3098"/>
    <x v="3097"/>
    <n v="2000"/>
    <n v="278"/>
    <x v="2"/>
    <x v="0"/>
    <s v="USD"/>
    <n v="1455251591"/>
    <x v="3099"/>
    <x v="0"/>
    <n v="5"/>
    <x v="1"/>
    <x v="38"/>
    <n v="14"/>
    <n v="55.6"/>
    <x v="1"/>
    <x v="38"/>
  </r>
  <r>
    <n v="3100"/>
    <x v="3099"/>
    <x v="3098"/>
    <n v="12000"/>
    <n v="1827"/>
    <x v="2"/>
    <x v="0"/>
    <s v="USD"/>
    <n v="1413816975"/>
    <x v="3100"/>
    <x v="0"/>
    <n v="13"/>
    <x v="1"/>
    <x v="38"/>
    <n v="15"/>
    <n v="140.54"/>
    <x v="1"/>
    <x v="38"/>
  </r>
  <r>
    <n v="3101"/>
    <x v="3100"/>
    <x v="3099"/>
    <n v="2500"/>
    <n v="300"/>
    <x v="2"/>
    <x v="6"/>
    <s v="EUR"/>
    <n v="1437033360"/>
    <x v="3101"/>
    <x v="0"/>
    <n v="12"/>
    <x v="1"/>
    <x v="38"/>
    <n v="12"/>
    <n v="25"/>
    <x v="1"/>
    <x v="38"/>
  </r>
  <r>
    <n v="3102"/>
    <x v="3101"/>
    <x v="3100"/>
    <n v="16000"/>
    <n v="6258"/>
    <x v="2"/>
    <x v="1"/>
    <s v="GBP"/>
    <n v="1471939818"/>
    <x v="3102"/>
    <x v="0"/>
    <n v="90"/>
    <x v="1"/>
    <x v="38"/>
    <n v="39"/>
    <n v="69.53"/>
    <x v="1"/>
    <x v="38"/>
  </r>
  <r>
    <n v="3103"/>
    <x v="3102"/>
    <x v="3101"/>
    <n v="4100"/>
    <n v="11"/>
    <x v="2"/>
    <x v="0"/>
    <s v="USD"/>
    <n v="1434080706"/>
    <x v="3103"/>
    <x v="0"/>
    <n v="2"/>
    <x v="1"/>
    <x v="38"/>
    <n v="0"/>
    <n v="5.5"/>
    <x v="1"/>
    <x v="38"/>
  </r>
  <r>
    <n v="3104"/>
    <x v="3103"/>
    <x v="3102"/>
    <n v="4000"/>
    <n v="1185"/>
    <x v="2"/>
    <x v="2"/>
    <s v="AUD"/>
    <n v="1422928800"/>
    <x v="3104"/>
    <x v="0"/>
    <n v="5"/>
    <x v="1"/>
    <x v="38"/>
    <n v="30"/>
    <n v="237"/>
    <x v="1"/>
    <x v="38"/>
  </r>
  <r>
    <n v="3105"/>
    <x v="3104"/>
    <x v="3103"/>
    <n v="5845"/>
    <n v="2476"/>
    <x v="2"/>
    <x v="0"/>
    <s v="USD"/>
    <n v="1413694800"/>
    <x v="3105"/>
    <x v="0"/>
    <n v="31"/>
    <x v="1"/>
    <x v="38"/>
    <n v="42"/>
    <n v="79.87"/>
    <x v="1"/>
    <x v="38"/>
  </r>
  <r>
    <n v="3106"/>
    <x v="3105"/>
    <x v="3104"/>
    <n v="1000"/>
    <n v="41"/>
    <x v="2"/>
    <x v="1"/>
    <s v="GBP"/>
    <n v="1442440800"/>
    <x v="3106"/>
    <x v="0"/>
    <n v="4"/>
    <x v="1"/>
    <x v="38"/>
    <n v="4"/>
    <n v="10.25"/>
    <x v="1"/>
    <x v="38"/>
  </r>
  <r>
    <n v="3107"/>
    <x v="3106"/>
    <x v="3105"/>
    <n v="40000"/>
    <n v="7905"/>
    <x v="2"/>
    <x v="0"/>
    <s v="USD"/>
    <n v="1431372751"/>
    <x v="3107"/>
    <x v="0"/>
    <n v="29"/>
    <x v="1"/>
    <x v="38"/>
    <n v="20"/>
    <n v="272.58999999999997"/>
    <x v="1"/>
    <x v="38"/>
  </r>
  <r>
    <n v="3108"/>
    <x v="3107"/>
    <x v="3106"/>
    <n v="50000"/>
    <n v="26"/>
    <x v="2"/>
    <x v="0"/>
    <s v="USD"/>
    <n v="1430234394"/>
    <x v="3108"/>
    <x v="0"/>
    <n v="2"/>
    <x v="1"/>
    <x v="38"/>
    <n v="0"/>
    <n v="13"/>
    <x v="1"/>
    <x v="38"/>
  </r>
  <r>
    <n v="3109"/>
    <x v="3108"/>
    <x v="3107"/>
    <n v="26500"/>
    <n v="6633"/>
    <x v="2"/>
    <x v="0"/>
    <s v="USD"/>
    <n v="1409194810"/>
    <x v="3109"/>
    <x v="0"/>
    <n v="114"/>
    <x v="1"/>
    <x v="38"/>
    <n v="25"/>
    <n v="58.18"/>
    <x v="1"/>
    <x v="38"/>
  </r>
  <r>
    <n v="3110"/>
    <x v="3109"/>
    <x v="3108"/>
    <n v="25000"/>
    <n v="10"/>
    <x v="2"/>
    <x v="0"/>
    <s v="USD"/>
    <n v="1487465119"/>
    <x v="3110"/>
    <x v="0"/>
    <n v="1"/>
    <x v="1"/>
    <x v="38"/>
    <n v="0"/>
    <n v="10"/>
    <x v="1"/>
    <x v="38"/>
  </r>
  <r>
    <n v="3111"/>
    <x v="3110"/>
    <x v="3109"/>
    <n v="20000"/>
    <n v="5328"/>
    <x v="2"/>
    <x v="0"/>
    <s v="USD"/>
    <n v="1412432220"/>
    <x v="3111"/>
    <x v="0"/>
    <n v="76"/>
    <x v="1"/>
    <x v="38"/>
    <n v="27"/>
    <n v="70.11"/>
    <x v="1"/>
    <x v="38"/>
  </r>
  <r>
    <n v="3112"/>
    <x v="3111"/>
    <x v="3110"/>
    <n v="11000"/>
    <n v="521"/>
    <x v="2"/>
    <x v="0"/>
    <s v="USD"/>
    <n v="1477968934"/>
    <x v="3112"/>
    <x v="0"/>
    <n v="9"/>
    <x v="1"/>
    <x v="38"/>
    <n v="5"/>
    <n v="57.89"/>
    <x v="1"/>
    <x v="38"/>
  </r>
  <r>
    <n v="3113"/>
    <x v="3112"/>
    <x v="3111"/>
    <n v="109225"/>
    <n v="4635"/>
    <x v="2"/>
    <x v="0"/>
    <s v="USD"/>
    <n v="1429291982"/>
    <x v="3113"/>
    <x v="0"/>
    <n v="37"/>
    <x v="1"/>
    <x v="38"/>
    <n v="4"/>
    <n v="125.27"/>
    <x v="1"/>
    <x v="38"/>
  </r>
  <r>
    <n v="3114"/>
    <x v="3113"/>
    <x v="3112"/>
    <n v="75000"/>
    <n v="0"/>
    <x v="2"/>
    <x v="0"/>
    <s v="USD"/>
    <n v="1411312250"/>
    <x v="3114"/>
    <x v="0"/>
    <n v="0"/>
    <x v="1"/>
    <x v="38"/>
    <n v="0"/>
    <e v="#DIV/0!"/>
    <x v="1"/>
    <x v="38"/>
  </r>
  <r>
    <n v="3115"/>
    <x v="3114"/>
    <x v="3113"/>
    <n v="10000"/>
    <n v="300"/>
    <x v="2"/>
    <x v="11"/>
    <s v="SEK"/>
    <n v="1465123427"/>
    <x v="3115"/>
    <x v="0"/>
    <n v="1"/>
    <x v="1"/>
    <x v="38"/>
    <n v="3"/>
    <n v="300"/>
    <x v="1"/>
    <x v="38"/>
  </r>
  <r>
    <n v="3116"/>
    <x v="3115"/>
    <x v="3114"/>
    <n v="750"/>
    <n v="430"/>
    <x v="2"/>
    <x v="0"/>
    <s v="USD"/>
    <n v="1427890925"/>
    <x v="3116"/>
    <x v="0"/>
    <n v="10"/>
    <x v="1"/>
    <x v="38"/>
    <n v="57"/>
    <n v="43"/>
    <x v="1"/>
    <x v="38"/>
  </r>
  <r>
    <n v="3117"/>
    <x v="3116"/>
    <x v="3115"/>
    <n v="1000"/>
    <n v="1"/>
    <x v="2"/>
    <x v="1"/>
    <s v="GBP"/>
    <n v="1464354720"/>
    <x v="3117"/>
    <x v="0"/>
    <n v="1"/>
    <x v="1"/>
    <x v="38"/>
    <n v="0"/>
    <n v="1"/>
    <x v="1"/>
    <x v="38"/>
  </r>
  <r>
    <n v="3118"/>
    <x v="3117"/>
    <x v="3116"/>
    <n v="500000"/>
    <n v="1550"/>
    <x v="2"/>
    <x v="11"/>
    <s v="SEK"/>
    <n v="1467473723"/>
    <x v="3118"/>
    <x v="0"/>
    <n v="2"/>
    <x v="1"/>
    <x v="38"/>
    <n v="0"/>
    <n v="775"/>
    <x v="1"/>
    <x v="38"/>
  </r>
  <r>
    <n v="3119"/>
    <x v="3118"/>
    <x v="3117"/>
    <n v="10000"/>
    <n v="5"/>
    <x v="2"/>
    <x v="0"/>
    <s v="USD"/>
    <n v="1427414732"/>
    <x v="3119"/>
    <x v="0"/>
    <n v="1"/>
    <x v="1"/>
    <x v="38"/>
    <n v="0"/>
    <n v="5"/>
    <x v="1"/>
    <x v="38"/>
  </r>
  <r>
    <n v="3120"/>
    <x v="3119"/>
    <x v="3118"/>
    <n v="1300000"/>
    <n v="128"/>
    <x v="2"/>
    <x v="9"/>
    <s v="EUR"/>
    <n v="1462484196"/>
    <x v="3120"/>
    <x v="0"/>
    <n v="10"/>
    <x v="1"/>
    <x v="38"/>
    <n v="0"/>
    <n v="12.8"/>
    <x v="1"/>
    <x v="38"/>
  </r>
  <r>
    <n v="3121"/>
    <x v="3120"/>
    <x v="3119"/>
    <n v="1500"/>
    <n v="10"/>
    <x v="1"/>
    <x v="5"/>
    <s v="CAD"/>
    <n v="1411748335"/>
    <x v="3121"/>
    <x v="0"/>
    <n v="1"/>
    <x v="1"/>
    <x v="38"/>
    <n v="1"/>
    <n v="10"/>
    <x v="1"/>
    <x v="38"/>
  </r>
  <r>
    <n v="3122"/>
    <x v="3121"/>
    <x v="3120"/>
    <n v="199"/>
    <n v="116"/>
    <x v="1"/>
    <x v="0"/>
    <s v="USD"/>
    <n v="1478733732"/>
    <x v="3122"/>
    <x v="0"/>
    <n v="2"/>
    <x v="1"/>
    <x v="38"/>
    <n v="58"/>
    <n v="58"/>
    <x v="1"/>
    <x v="38"/>
  </r>
  <r>
    <n v="3123"/>
    <x v="3122"/>
    <x v="3121"/>
    <n v="125000"/>
    <n v="85192"/>
    <x v="1"/>
    <x v="0"/>
    <s v="USD"/>
    <n v="1468108198"/>
    <x v="3123"/>
    <x v="0"/>
    <n v="348"/>
    <x v="1"/>
    <x v="38"/>
    <n v="68"/>
    <n v="244.8"/>
    <x v="1"/>
    <x v="38"/>
  </r>
  <r>
    <n v="3124"/>
    <x v="3123"/>
    <x v="3122"/>
    <n v="800000"/>
    <n v="26"/>
    <x v="1"/>
    <x v="0"/>
    <s v="USD"/>
    <n v="1422902601"/>
    <x v="3124"/>
    <x v="0"/>
    <n v="4"/>
    <x v="1"/>
    <x v="38"/>
    <n v="0"/>
    <n v="6.5"/>
    <x v="1"/>
    <x v="38"/>
  </r>
  <r>
    <n v="3125"/>
    <x v="3124"/>
    <x v="3123"/>
    <n v="1500000"/>
    <n v="0"/>
    <x v="1"/>
    <x v="0"/>
    <s v="USD"/>
    <n v="1452142672"/>
    <x v="3125"/>
    <x v="0"/>
    <n v="0"/>
    <x v="1"/>
    <x v="38"/>
    <n v="0"/>
    <e v="#DIV/0!"/>
    <x v="1"/>
    <x v="38"/>
  </r>
  <r>
    <n v="3126"/>
    <x v="3125"/>
    <x v="3124"/>
    <n v="25000"/>
    <n v="1040"/>
    <x v="1"/>
    <x v="0"/>
    <s v="USD"/>
    <n v="1459121162"/>
    <x v="3126"/>
    <x v="0"/>
    <n v="17"/>
    <x v="1"/>
    <x v="38"/>
    <n v="4"/>
    <n v="61.18"/>
    <x v="1"/>
    <x v="38"/>
  </r>
  <r>
    <n v="3127"/>
    <x v="3126"/>
    <x v="3125"/>
    <n v="100000"/>
    <n v="0"/>
    <x v="1"/>
    <x v="0"/>
    <s v="USD"/>
    <n v="1425242029"/>
    <x v="3127"/>
    <x v="0"/>
    <n v="0"/>
    <x v="1"/>
    <x v="38"/>
    <n v="0"/>
    <e v="#DIV/0!"/>
    <x v="1"/>
    <x v="38"/>
  </r>
  <r>
    <n v="3128"/>
    <x v="3127"/>
    <x v="3126"/>
    <n v="15000"/>
    <n v="16291"/>
    <x v="3"/>
    <x v="0"/>
    <s v="USD"/>
    <n v="1489690141"/>
    <x v="3128"/>
    <x v="0"/>
    <n v="117"/>
    <x v="1"/>
    <x v="6"/>
    <n v="109"/>
    <n v="139.24"/>
    <x v="1"/>
    <x v="6"/>
  </r>
  <r>
    <n v="3129"/>
    <x v="3128"/>
    <x v="3127"/>
    <n v="1250"/>
    <n v="10"/>
    <x v="3"/>
    <x v="0"/>
    <s v="USD"/>
    <n v="1492542819"/>
    <x v="3129"/>
    <x v="0"/>
    <n v="1"/>
    <x v="1"/>
    <x v="6"/>
    <n v="1"/>
    <n v="10"/>
    <x v="1"/>
    <x v="6"/>
  </r>
  <r>
    <n v="3130"/>
    <x v="3129"/>
    <x v="3128"/>
    <n v="10000"/>
    <n v="375"/>
    <x v="3"/>
    <x v="0"/>
    <s v="USD"/>
    <n v="1492145940"/>
    <x v="3130"/>
    <x v="0"/>
    <n v="4"/>
    <x v="1"/>
    <x v="6"/>
    <n v="4"/>
    <n v="93.75"/>
    <x v="1"/>
    <x v="6"/>
  </r>
  <r>
    <n v="3131"/>
    <x v="3130"/>
    <x v="3129"/>
    <n v="4100"/>
    <n v="645"/>
    <x v="3"/>
    <x v="0"/>
    <s v="USD"/>
    <n v="1491656045"/>
    <x v="3131"/>
    <x v="0"/>
    <n v="12"/>
    <x v="1"/>
    <x v="6"/>
    <n v="16"/>
    <n v="53.75"/>
    <x v="1"/>
    <x v="6"/>
  </r>
  <r>
    <n v="3132"/>
    <x v="3131"/>
    <x v="3130"/>
    <n v="30000"/>
    <n v="10"/>
    <x v="3"/>
    <x v="0"/>
    <s v="USD"/>
    <n v="1492759460"/>
    <x v="3132"/>
    <x v="0"/>
    <n v="1"/>
    <x v="1"/>
    <x v="6"/>
    <n v="0"/>
    <n v="10"/>
    <x v="1"/>
    <x v="6"/>
  </r>
  <r>
    <n v="3133"/>
    <x v="3132"/>
    <x v="3131"/>
    <n v="500"/>
    <n v="540"/>
    <x v="3"/>
    <x v="1"/>
    <s v="GBP"/>
    <n v="1490358834"/>
    <x v="3133"/>
    <x v="0"/>
    <n v="16"/>
    <x v="1"/>
    <x v="6"/>
    <n v="108"/>
    <n v="33.75"/>
    <x v="1"/>
    <x v="6"/>
  </r>
  <r>
    <n v="3134"/>
    <x v="3133"/>
    <x v="3132"/>
    <n v="1000"/>
    <n v="225"/>
    <x v="3"/>
    <x v="1"/>
    <s v="GBP"/>
    <n v="1490631419"/>
    <x v="3134"/>
    <x v="0"/>
    <n v="12"/>
    <x v="1"/>
    <x v="6"/>
    <n v="23"/>
    <n v="18.75"/>
    <x v="1"/>
    <x v="6"/>
  </r>
  <r>
    <n v="3135"/>
    <x v="3134"/>
    <x v="3133"/>
    <n v="777"/>
    <n v="162"/>
    <x v="3"/>
    <x v="0"/>
    <s v="USD"/>
    <n v="1491277121"/>
    <x v="3135"/>
    <x v="0"/>
    <n v="7"/>
    <x v="1"/>
    <x v="6"/>
    <n v="21"/>
    <n v="23.14"/>
    <x v="1"/>
    <x v="6"/>
  </r>
  <r>
    <n v="3136"/>
    <x v="3135"/>
    <x v="3134"/>
    <n v="500"/>
    <n v="639"/>
    <x v="3"/>
    <x v="1"/>
    <s v="GBP"/>
    <n v="1491001140"/>
    <x v="3136"/>
    <x v="0"/>
    <n v="22"/>
    <x v="1"/>
    <x v="6"/>
    <n v="128"/>
    <n v="29.05"/>
    <x v="1"/>
    <x v="6"/>
  </r>
  <r>
    <n v="3137"/>
    <x v="3136"/>
    <x v="3135"/>
    <n v="1500"/>
    <n v="50"/>
    <x v="3"/>
    <x v="0"/>
    <s v="USD"/>
    <n v="1493838720"/>
    <x v="3137"/>
    <x v="0"/>
    <n v="1"/>
    <x v="1"/>
    <x v="6"/>
    <n v="3"/>
    <n v="50"/>
    <x v="1"/>
    <x v="6"/>
  </r>
  <r>
    <n v="3138"/>
    <x v="3137"/>
    <x v="3136"/>
    <n v="200"/>
    <n v="0"/>
    <x v="3"/>
    <x v="1"/>
    <s v="GBP"/>
    <n v="1491233407"/>
    <x v="3138"/>
    <x v="0"/>
    <n v="0"/>
    <x v="1"/>
    <x v="6"/>
    <n v="0"/>
    <e v="#DIV/0!"/>
    <x v="1"/>
    <x v="6"/>
  </r>
  <r>
    <n v="3139"/>
    <x v="3138"/>
    <x v="3137"/>
    <n v="50000"/>
    <n v="2700"/>
    <x v="3"/>
    <x v="14"/>
    <s v="MXN"/>
    <n v="1490416380"/>
    <x v="3139"/>
    <x v="0"/>
    <n v="6"/>
    <x v="1"/>
    <x v="6"/>
    <n v="5"/>
    <n v="450"/>
    <x v="1"/>
    <x v="6"/>
  </r>
  <r>
    <n v="3140"/>
    <x v="3139"/>
    <x v="3138"/>
    <n v="10000"/>
    <n v="96"/>
    <x v="3"/>
    <x v="6"/>
    <s v="EUR"/>
    <n v="1491581703"/>
    <x v="3140"/>
    <x v="0"/>
    <n v="4"/>
    <x v="1"/>
    <x v="6"/>
    <n v="1"/>
    <n v="24"/>
    <x v="1"/>
    <x v="6"/>
  </r>
  <r>
    <n v="3141"/>
    <x v="3140"/>
    <x v="3139"/>
    <n v="500"/>
    <n v="258"/>
    <x v="3"/>
    <x v="9"/>
    <s v="EUR"/>
    <n v="1492372800"/>
    <x v="3141"/>
    <x v="0"/>
    <n v="8"/>
    <x v="1"/>
    <x v="6"/>
    <n v="52"/>
    <n v="32.25"/>
    <x v="1"/>
    <x v="6"/>
  </r>
  <r>
    <n v="3142"/>
    <x v="3141"/>
    <x v="3140"/>
    <n v="2750"/>
    <n v="45"/>
    <x v="3"/>
    <x v="1"/>
    <s v="GBP"/>
    <n v="1489922339"/>
    <x v="3142"/>
    <x v="0"/>
    <n v="3"/>
    <x v="1"/>
    <x v="6"/>
    <n v="2"/>
    <n v="15"/>
    <x v="1"/>
    <x v="6"/>
  </r>
  <r>
    <n v="3143"/>
    <x v="3142"/>
    <x v="3141"/>
    <n v="700"/>
    <n v="0"/>
    <x v="3"/>
    <x v="1"/>
    <s v="GBP"/>
    <n v="1491726956"/>
    <x v="3143"/>
    <x v="0"/>
    <n v="0"/>
    <x v="1"/>
    <x v="6"/>
    <n v="0"/>
    <e v="#DIV/0!"/>
    <x v="1"/>
    <x v="6"/>
  </r>
  <r>
    <n v="3144"/>
    <x v="3143"/>
    <x v="3142"/>
    <n v="10000"/>
    <n v="7540"/>
    <x v="3"/>
    <x v="0"/>
    <s v="USD"/>
    <n v="1489903200"/>
    <x v="3144"/>
    <x v="0"/>
    <n v="30"/>
    <x v="1"/>
    <x v="6"/>
    <n v="75"/>
    <n v="251.33"/>
    <x v="1"/>
    <x v="6"/>
  </r>
  <r>
    <n v="3145"/>
    <x v="3144"/>
    <x v="3143"/>
    <n v="25000"/>
    <n v="0"/>
    <x v="3"/>
    <x v="0"/>
    <s v="USD"/>
    <n v="1490659134"/>
    <x v="3145"/>
    <x v="0"/>
    <n v="0"/>
    <x v="1"/>
    <x v="6"/>
    <n v="0"/>
    <e v="#DIV/0!"/>
    <x v="1"/>
    <x v="6"/>
  </r>
  <r>
    <n v="3146"/>
    <x v="3145"/>
    <x v="3144"/>
    <n v="50000"/>
    <n v="5250"/>
    <x v="3"/>
    <x v="14"/>
    <s v="MXN"/>
    <n v="1492356166"/>
    <x v="3146"/>
    <x v="0"/>
    <n v="12"/>
    <x v="1"/>
    <x v="6"/>
    <n v="11"/>
    <n v="437.5"/>
    <x v="1"/>
    <x v="6"/>
  </r>
  <r>
    <n v="3147"/>
    <x v="3146"/>
    <x v="3145"/>
    <n v="20000"/>
    <n v="23505"/>
    <x v="0"/>
    <x v="0"/>
    <s v="USD"/>
    <n v="1415319355"/>
    <x v="3147"/>
    <x v="1"/>
    <n v="213"/>
    <x v="0"/>
    <x v="6"/>
    <n v="118"/>
    <n v="110.35"/>
    <x v="1"/>
    <x v="6"/>
  </r>
  <r>
    <n v="3148"/>
    <x v="3147"/>
    <x v="3146"/>
    <n v="1800"/>
    <n v="2361"/>
    <x v="0"/>
    <x v="0"/>
    <s v="USD"/>
    <n v="1412136000"/>
    <x v="3148"/>
    <x v="1"/>
    <n v="57"/>
    <x v="0"/>
    <x v="6"/>
    <n v="131"/>
    <n v="41.42"/>
    <x v="1"/>
    <x v="6"/>
  </r>
  <r>
    <n v="3149"/>
    <x v="3148"/>
    <x v="3147"/>
    <n v="1250"/>
    <n v="1300"/>
    <x v="0"/>
    <x v="0"/>
    <s v="USD"/>
    <n v="1354845600"/>
    <x v="3149"/>
    <x v="1"/>
    <n v="25"/>
    <x v="0"/>
    <x v="6"/>
    <n v="104"/>
    <n v="52"/>
    <x v="1"/>
    <x v="6"/>
  </r>
  <r>
    <n v="3150"/>
    <x v="3149"/>
    <x v="3148"/>
    <n v="3500"/>
    <n v="3535"/>
    <x v="0"/>
    <x v="0"/>
    <s v="USD"/>
    <n v="1295928000"/>
    <x v="3150"/>
    <x v="1"/>
    <n v="104"/>
    <x v="0"/>
    <x v="6"/>
    <n v="101"/>
    <n v="33.99"/>
    <x v="1"/>
    <x v="6"/>
  </r>
  <r>
    <n v="3151"/>
    <x v="3150"/>
    <x v="3149"/>
    <n v="3500"/>
    <n v="3514"/>
    <x v="0"/>
    <x v="0"/>
    <s v="USD"/>
    <n v="1410379774"/>
    <x v="3151"/>
    <x v="1"/>
    <n v="34"/>
    <x v="0"/>
    <x v="6"/>
    <n v="100"/>
    <n v="103.35"/>
    <x v="1"/>
    <x v="6"/>
  </r>
  <r>
    <n v="3152"/>
    <x v="3151"/>
    <x v="3150"/>
    <n v="2200"/>
    <n v="2331"/>
    <x v="0"/>
    <x v="1"/>
    <s v="GBP"/>
    <n v="1383425367"/>
    <x v="3152"/>
    <x v="1"/>
    <n v="67"/>
    <x v="0"/>
    <x v="6"/>
    <n v="106"/>
    <n v="34.79"/>
    <x v="1"/>
    <x v="6"/>
  </r>
  <r>
    <n v="3153"/>
    <x v="3152"/>
    <x v="3151"/>
    <n v="3000"/>
    <n v="10067.5"/>
    <x v="0"/>
    <x v="0"/>
    <s v="USD"/>
    <n v="1304225940"/>
    <x v="3153"/>
    <x v="1"/>
    <n v="241"/>
    <x v="0"/>
    <x v="6"/>
    <n v="336"/>
    <n v="41.77"/>
    <x v="1"/>
    <x v="6"/>
  </r>
  <r>
    <n v="3154"/>
    <x v="3153"/>
    <x v="3152"/>
    <n v="7000"/>
    <n v="7905"/>
    <x v="0"/>
    <x v="0"/>
    <s v="USD"/>
    <n v="1333310458"/>
    <x v="3154"/>
    <x v="1"/>
    <n v="123"/>
    <x v="0"/>
    <x v="6"/>
    <n v="113"/>
    <n v="64.27"/>
    <x v="1"/>
    <x v="6"/>
  </r>
  <r>
    <n v="3155"/>
    <x v="3154"/>
    <x v="3153"/>
    <n v="5000"/>
    <n v="9425.23"/>
    <x v="0"/>
    <x v="1"/>
    <s v="GBP"/>
    <n v="1356004725"/>
    <x v="3155"/>
    <x v="1"/>
    <n v="302"/>
    <x v="0"/>
    <x v="6"/>
    <n v="189"/>
    <n v="31.21"/>
    <x v="1"/>
    <x v="6"/>
  </r>
  <r>
    <n v="3156"/>
    <x v="3155"/>
    <x v="3154"/>
    <n v="5500"/>
    <n v="5600"/>
    <x v="0"/>
    <x v="0"/>
    <s v="USD"/>
    <n v="1338591144"/>
    <x v="3156"/>
    <x v="1"/>
    <n v="89"/>
    <x v="0"/>
    <x v="6"/>
    <n v="102"/>
    <n v="62.92"/>
    <x v="1"/>
    <x v="6"/>
  </r>
  <r>
    <n v="3157"/>
    <x v="3156"/>
    <x v="3155"/>
    <n v="4000"/>
    <n v="4040"/>
    <x v="0"/>
    <x v="0"/>
    <s v="USD"/>
    <n v="1405746000"/>
    <x v="3157"/>
    <x v="1"/>
    <n v="41"/>
    <x v="0"/>
    <x v="6"/>
    <n v="101"/>
    <n v="98.54"/>
    <x v="1"/>
    <x v="6"/>
  </r>
  <r>
    <n v="3158"/>
    <x v="3157"/>
    <x v="3156"/>
    <n v="5000"/>
    <n v="5700"/>
    <x v="0"/>
    <x v="0"/>
    <s v="USD"/>
    <n v="1374523752"/>
    <x v="3158"/>
    <x v="1"/>
    <n v="69"/>
    <x v="0"/>
    <x v="6"/>
    <n v="114"/>
    <n v="82.61"/>
    <x v="1"/>
    <x v="6"/>
  </r>
  <r>
    <n v="3159"/>
    <x v="3158"/>
    <x v="3157"/>
    <n v="1500"/>
    <n v="2002.22"/>
    <x v="0"/>
    <x v="0"/>
    <s v="USD"/>
    <n v="1326927600"/>
    <x v="3159"/>
    <x v="1"/>
    <n v="52"/>
    <x v="0"/>
    <x v="6"/>
    <n v="133"/>
    <n v="38.5"/>
    <x v="1"/>
    <x v="6"/>
  </r>
  <r>
    <n v="3160"/>
    <x v="3159"/>
    <x v="3158"/>
    <n v="4500"/>
    <n v="4569"/>
    <x v="0"/>
    <x v="0"/>
    <s v="USD"/>
    <n v="1407905940"/>
    <x v="3160"/>
    <x v="1"/>
    <n v="57"/>
    <x v="0"/>
    <x v="6"/>
    <n v="102"/>
    <n v="80.16"/>
    <x v="1"/>
    <x v="6"/>
  </r>
  <r>
    <n v="3161"/>
    <x v="3160"/>
    <x v="3159"/>
    <n v="2000"/>
    <n v="2102"/>
    <x v="0"/>
    <x v="1"/>
    <s v="GBP"/>
    <n v="1413377522"/>
    <x v="3161"/>
    <x v="1"/>
    <n v="74"/>
    <x v="0"/>
    <x v="6"/>
    <n v="105"/>
    <n v="28.41"/>
    <x v="1"/>
    <x v="6"/>
  </r>
  <r>
    <n v="3162"/>
    <x v="3161"/>
    <x v="3160"/>
    <n v="4000"/>
    <n v="5086"/>
    <x v="0"/>
    <x v="0"/>
    <s v="USD"/>
    <n v="1404698400"/>
    <x v="3162"/>
    <x v="1"/>
    <n v="63"/>
    <x v="0"/>
    <x v="6"/>
    <n v="127"/>
    <n v="80.73"/>
    <x v="1"/>
    <x v="6"/>
  </r>
  <r>
    <n v="3163"/>
    <x v="3162"/>
    <x v="3161"/>
    <n v="13000"/>
    <n v="14450"/>
    <x v="0"/>
    <x v="0"/>
    <s v="USD"/>
    <n v="1402855525"/>
    <x v="3163"/>
    <x v="1"/>
    <n v="72"/>
    <x v="0"/>
    <x v="6"/>
    <n v="111"/>
    <n v="200.69"/>
    <x v="1"/>
    <x v="6"/>
  </r>
  <r>
    <n v="3164"/>
    <x v="3163"/>
    <x v="3162"/>
    <n v="2500"/>
    <n v="2669"/>
    <x v="0"/>
    <x v="0"/>
    <s v="USD"/>
    <n v="1402341615"/>
    <x v="3164"/>
    <x v="1"/>
    <n v="71"/>
    <x v="0"/>
    <x v="6"/>
    <n v="107"/>
    <n v="37.590000000000003"/>
    <x v="1"/>
    <x v="6"/>
  </r>
  <r>
    <n v="3165"/>
    <x v="3164"/>
    <x v="3163"/>
    <n v="750"/>
    <n v="1220"/>
    <x v="0"/>
    <x v="0"/>
    <s v="USD"/>
    <n v="1304395140"/>
    <x v="3165"/>
    <x v="1"/>
    <n v="21"/>
    <x v="0"/>
    <x v="6"/>
    <n v="163"/>
    <n v="58.1"/>
    <x v="1"/>
    <x v="6"/>
  </r>
  <r>
    <n v="3166"/>
    <x v="3165"/>
    <x v="3164"/>
    <n v="35000"/>
    <n v="56079.83"/>
    <x v="0"/>
    <x v="0"/>
    <s v="USD"/>
    <n v="1416988740"/>
    <x v="3166"/>
    <x v="1"/>
    <n v="930"/>
    <x v="0"/>
    <x v="6"/>
    <n v="160"/>
    <n v="60.3"/>
    <x v="1"/>
    <x v="6"/>
  </r>
  <r>
    <n v="3167"/>
    <x v="3166"/>
    <x v="3165"/>
    <n v="3000"/>
    <n v="3485"/>
    <x v="0"/>
    <x v="0"/>
    <s v="USD"/>
    <n v="1406952781"/>
    <x v="3167"/>
    <x v="1"/>
    <n v="55"/>
    <x v="0"/>
    <x v="6"/>
    <n v="116"/>
    <n v="63.36"/>
    <x v="1"/>
    <x v="6"/>
  </r>
  <r>
    <n v="3168"/>
    <x v="3167"/>
    <x v="3166"/>
    <n v="2500"/>
    <n v="3105"/>
    <x v="0"/>
    <x v="0"/>
    <s v="USD"/>
    <n v="1402696800"/>
    <x v="3168"/>
    <x v="1"/>
    <n v="61"/>
    <x v="0"/>
    <x v="6"/>
    <n v="124"/>
    <n v="50.9"/>
    <x v="1"/>
    <x v="6"/>
  </r>
  <r>
    <n v="3169"/>
    <x v="3168"/>
    <x v="3167"/>
    <n v="8000"/>
    <n v="8241"/>
    <x v="0"/>
    <x v="0"/>
    <s v="USD"/>
    <n v="1386910740"/>
    <x v="3169"/>
    <x v="1"/>
    <n v="82"/>
    <x v="0"/>
    <x v="6"/>
    <n v="103"/>
    <n v="100.5"/>
    <x v="1"/>
    <x v="6"/>
  </r>
  <r>
    <n v="3170"/>
    <x v="3169"/>
    <x v="3168"/>
    <n v="2000"/>
    <n v="2245"/>
    <x v="0"/>
    <x v="0"/>
    <s v="USD"/>
    <n v="1404273600"/>
    <x v="3170"/>
    <x v="1"/>
    <n v="71"/>
    <x v="0"/>
    <x v="6"/>
    <n v="112"/>
    <n v="31.62"/>
    <x v="1"/>
    <x v="6"/>
  </r>
  <r>
    <n v="3171"/>
    <x v="3170"/>
    <x v="3169"/>
    <n v="7000"/>
    <n v="7617"/>
    <x v="0"/>
    <x v="1"/>
    <s v="GBP"/>
    <n v="1462545358"/>
    <x v="3171"/>
    <x v="1"/>
    <n v="117"/>
    <x v="0"/>
    <x v="6"/>
    <n v="109"/>
    <n v="65.099999999999994"/>
    <x v="1"/>
    <x v="6"/>
  </r>
  <r>
    <n v="3172"/>
    <x v="3171"/>
    <x v="3170"/>
    <n v="2000"/>
    <n v="2300"/>
    <x v="0"/>
    <x v="0"/>
    <s v="USD"/>
    <n v="1329240668"/>
    <x v="3172"/>
    <x v="1"/>
    <n v="29"/>
    <x v="0"/>
    <x v="6"/>
    <n v="115"/>
    <n v="79.31"/>
    <x v="1"/>
    <x v="6"/>
  </r>
  <r>
    <n v="3173"/>
    <x v="3172"/>
    <x v="3171"/>
    <n v="10000"/>
    <n v="10300"/>
    <x v="0"/>
    <x v="0"/>
    <s v="USD"/>
    <n v="1411765492"/>
    <x v="3173"/>
    <x v="1"/>
    <n v="74"/>
    <x v="0"/>
    <x v="6"/>
    <n v="103"/>
    <n v="139.19"/>
    <x v="1"/>
    <x v="6"/>
  </r>
  <r>
    <n v="3174"/>
    <x v="3173"/>
    <x v="3172"/>
    <n v="3000"/>
    <n v="3034"/>
    <x v="0"/>
    <x v="0"/>
    <s v="USD"/>
    <n v="1408999508"/>
    <x v="3174"/>
    <x v="1"/>
    <n v="23"/>
    <x v="0"/>
    <x v="6"/>
    <n v="101"/>
    <n v="131.91"/>
    <x v="1"/>
    <x v="6"/>
  </r>
  <r>
    <n v="3175"/>
    <x v="3174"/>
    <x v="3173"/>
    <n v="5000"/>
    <n v="5478"/>
    <x v="0"/>
    <x v="0"/>
    <s v="USD"/>
    <n v="1297977427"/>
    <x v="3175"/>
    <x v="1"/>
    <n v="60"/>
    <x v="0"/>
    <x v="6"/>
    <n v="110"/>
    <n v="91.3"/>
    <x v="1"/>
    <x v="6"/>
  </r>
  <r>
    <n v="3176"/>
    <x v="3175"/>
    <x v="3174"/>
    <n v="1900"/>
    <n v="2182"/>
    <x v="0"/>
    <x v="0"/>
    <s v="USD"/>
    <n v="1376838000"/>
    <x v="3176"/>
    <x v="1"/>
    <n v="55"/>
    <x v="0"/>
    <x v="6"/>
    <n v="115"/>
    <n v="39.67"/>
    <x v="1"/>
    <x v="6"/>
  </r>
  <r>
    <n v="3177"/>
    <x v="3176"/>
    <x v="3175"/>
    <n v="2500"/>
    <n v="2935"/>
    <x v="0"/>
    <x v="0"/>
    <s v="USD"/>
    <n v="1403366409"/>
    <x v="3177"/>
    <x v="1"/>
    <n v="51"/>
    <x v="0"/>
    <x v="6"/>
    <n v="117"/>
    <n v="57.55"/>
    <x v="1"/>
    <x v="6"/>
  </r>
  <r>
    <n v="3178"/>
    <x v="3177"/>
    <x v="3176"/>
    <n v="1500"/>
    <n v="2576"/>
    <x v="0"/>
    <x v="1"/>
    <s v="GBP"/>
    <n v="1405521075"/>
    <x v="3178"/>
    <x v="1"/>
    <n v="78"/>
    <x v="0"/>
    <x v="6"/>
    <n v="172"/>
    <n v="33.03"/>
    <x v="1"/>
    <x v="6"/>
  </r>
  <r>
    <n v="3179"/>
    <x v="3178"/>
    <x v="3177"/>
    <n v="4200"/>
    <n v="4794.82"/>
    <x v="0"/>
    <x v="0"/>
    <s v="USD"/>
    <n v="1367859071"/>
    <x v="3179"/>
    <x v="1"/>
    <n v="62"/>
    <x v="0"/>
    <x v="6"/>
    <n v="114"/>
    <n v="77.34"/>
    <x v="1"/>
    <x v="6"/>
  </r>
  <r>
    <n v="3180"/>
    <x v="3179"/>
    <x v="3178"/>
    <n v="1200"/>
    <n v="1437"/>
    <x v="0"/>
    <x v="1"/>
    <s v="GBP"/>
    <n v="1403258049"/>
    <x v="3180"/>
    <x v="1"/>
    <n v="45"/>
    <x v="0"/>
    <x v="6"/>
    <n v="120"/>
    <n v="31.93"/>
    <x v="1"/>
    <x v="6"/>
  </r>
  <r>
    <n v="3181"/>
    <x v="3180"/>
    <x v="3179"/>
    <n v="500"/>
    <n v="545"/>
    <x v="0"/>
    <x v="1"/>
    <s v="GBP"/>
    <n v="1402848000"/>
    <x v="3181"/>
    <x v="1"/>
    <n v="15"/>
    <x v="0"/>
    <x v="6"/>
    <n v="109"/>
    <n v="36.33"/>
    <x v="1"/>
    <x v="6"/>
  </r>
  <r>
    <n v="3182"/>
    <x v="3181"/>
    <x v="3180"/>
    <n v="7000"/>
    <n v="7062"/>
    <x v="0"/>
    <x v="0"/>
    <s v="USD"/>
    <n v="1328029200"/>
    <x v="3182"/>
    <x v="1"/>
    <n v="151"/>
    <x v="0"/>
    <x v="6"/>
    <n v="101"/>
    <n v="46.77"/>
    <x v="1"/>
    <x v="6"/>
  </r>
  <r>
    <n v="3183"/>
    <x v="3182"/>
    <x v="3181"/>
    <n v="2500"/>
    <n v="2725"/>
    <x v="0"/>
    <x v="0"/>
    <s v="USD"/>
    <n v="1377284669"/>
    <x v="3183"/>
    <x v="1"/>
    <n v="68"/>
    <x v="0"/>
    <x v="6"/>
    <n v="109"/>
    <n v="40.07"/>
    <x v="1"/>
    <x v="6"/>
  </r>
  <r>
    <n v="3184"/>
    <x v="3183"/>
    <x v="3182"/>
    <n v="4300"/>
    <n v="4610"/>
    <x v="0"/>
    <x v="0"/>
    <s v="USD"/>
    <n v="1404258631"/>
    <x v="3184"/>
    <x v="1"/>
    <n v="46"/>
    <x v="0"/>
    <x v="6"/>
    <n v="107"/>
    <n v="100.22"/>
    <x v="1"/>
    <x v="6"/>
  </r>
  <r>
    <n v="3185"/>
    <x v="3184"/>
    <x v="3183"/>
    <n v="1000"/>
    <n v="1000"/>
    <x v="0"/>
    <x v="1"/>
    <s v="GBP"/>
    <n v="1405553241"/>
    <x v="3185"/>
    <x v="1"/>
    <n v="24"/>
    <x v="0"/>
    <x v="6"/>
    <n v="100"/>
    <n v="41.67"/>
    <x v="1"/>
    <x v="6"/>
  </r>
  <r>
    <n v="3186"/>
    <x v="3185"/>
    <x v="3184"/>
    <n v="3200"/>
    <n v="3270"/>
    <x v="0"/>
    <x v="1"/>
    <s v="GBP"/>
    <n v="1410901200"/>
    <x v="3186"/>
    <x v="1"/>
    <n v="70"/>
    <x v="0"/>
    <x v="6"/>
    <n v="102"/>
    <n v="46.71"/>
    <x v="1"/>
    <x v="6"/>
  </r>
  <r>
    <n v="3187"/>
    <x v="3186"/>
    <x v="3185"/>
    <n v="15000"/>
    <n v="17444"/>
    <x v="0"/>
    <x v="0"/>
    <s v="USD"/>
    <n v="1407167973"/>
    <x v="3187"/>
    <x v="1"/>
    <n v="244"/>
    <x v="0"/>
    <x v="6"/>
    <n v="116"/>
    <n v="71.489999999999995"/>
    <x v="1"/>
    <x v="6"/>
  </r>
  <r>
    <n v="3188"/>
    <x v="3187"/>
    <x v="3186"/>
    <n v="200"/>
    <n v="130"/>
    <x v="2"/>
    <x v="1"/>
    <s v="GBP"/>
    <n v="1433930302"/>
    <x v="3188"/>
    <x v="0"/>
    <n v="9"/>
    <x v="1"/>
    <x v="40"/>
    <n v="65"/>
    <n v="14.44"/>
    <x v="1"/>
    <x v="40"/>
  </r>
  <r>
    <n v="3189"/>
    <x v="3188"/>
    <x v="3187"/>
    <n v="55000"/>
    <n v="6780"/>
    <x v="2"/>
    <x v="11"/>
    <s v="SEK"/>
    <n v="1432455532"/>
    <x v="3189"/>
    <x v="0"/>
    <n v="19"/>
    <x v="1"/>
    <x v="40"/>
    <n v="12"/>
    <n v="356.84"/>
    <x v="1"/>
    <x v="40"/>
  </r>
  <r>
    <n v="3190"/>
    <x v="3189"/>
    <x v="3188"/>
    <n v="4000"/>
    <n v="0"/>
    <x v="2"/>
    <x v="5"/>
    <s v="CAD"/>
    <n v="1481258275"/>
    <x v="3190"/>
    <x v="0"/>
    <n v="0"/>
    <x v="1"/>
    <x v="40"/>
    <n v="0"/>
    <e v="#DIV/0!"/>
    <x v="1"/>
    <x v="40"/>
  </r>
  <r>
    <n v="3191"/>
    <x v="3190"/>
    <x v="3189"/>
    <n v="3750"/>
    <n v="151"/>
    <x v="2"/>
    <x v="0"/>
    <s v="USD"/>
    <n v="1471370869"/>
    <x v="3191"/>
    <x v="0"/>
    <n v="4"/>
    <x v="1"/>
    <x v="40"/>
    <n v="4"/>
    <n v="37.75"/>
    <x v="1"/>
    <x v="40"/>
  </r>
  <r>
    <n v="3192"/>
    <x v="3191"/>
    <x v="3190"/>
    <n v="10000"/>
    <n v="102"/>
    <x v="2"/>
    <x v="1"/>
    <s v="GBP"/>
    <n v="1425160800"/>
    <x v="3192"/>
    <x v="0"/>
    <n v="8"/>
    <x v="1"/>
    <x v="40"/>
    <n v="1"/>
    <n v="12.75"/>
    <x v="1"/>
    <x v="40"/>
  </r>
  <r>
    <n v="3193"/>
    <x v="3192"/>
    <x v="3191"/>
    <n v="5000"/>
    <n v="587"/>
    <x v="2"/>
    <x v="1"/>
    <s v="GBP"/>
    <n v="1424474056"/>
    <x v="3193"/>
    <x v="0"/>
    <n v="24"/>
    <x v="1"/>
    <x v="40"/>
    <n v="12"/>
    <n v="24.46"/>
    <x v="1"/>
    <x v="40"/>
  </r>
  <r>
    <n v="3194"/>
    <x v="3193"/>
    <x v="3192"/>
    <n v="11000"/>
    <n v="0"/>
    <x v="2"/>
    <x v="0"/>
    <s v="USD"/>
    <n v="1437960598"/>
    <x v="3194"/>
    <x v="0"/>
    <n v="0"/>
    <x v="1"/>
    <x v="40"/>
    <n v="0"/>
    <e v="#DIV/0!"/>
    <x v="1"/>
    <x v="40"/>
  </r>
  <r>
    <n v="3195"/>
    <x v="3194"/>
    <x v="3193"/>
    <n v="3500"/>
    <n v="2070"/>
    <x v="2"/>
    <x v="0"/>
    <s v="USD"/>
    <n v="1423750542"/>
    <x v="3195"/>
    <x v="0"/>
    <n v="39"/>
    <x v="1"/>
    <x v="40"/>
    <n v="59"/>
    <n v="53.08"/>
    <x v="1"/>
    <x v="40"/>
  </r>
  <r>
    <n v="3196"/>
    <x v="3195"/>
    <x v="3194"/>
    <n v="3000000"/>
    <n v="1800"/>
    <x v="2"/>
    <x v="0"/>
    <s v="USD"/>
    <n v="1438437600"/>
    <x v="3196"/>
    <x v="0"/>
    <n v="6"/>
    <x v="1"/>
    <x v="40"/>
    <n v="0"/>
    <n v="300"/>
    <x v="1"/>
    <x v="40"/>
  </r>
  <r>
    <n v="3197"/>
    <x v="3196"/>
    <x v="3195"/>
    <n v="10000"/>
    <n v="1145"/>
    <x v="2"/>
    <x v="10"/>
    <s v="NOK"/>
    <n v="1423050618"/>
    <x v="3197"/>
    <x v="0"/>
    <n v="4"/>
    <x v="1"/>
    <x v="40"/>
    <n v="11"/>
    <n v="286.25"/>
    <x v="1"/>
    <x v="40"/>
  </r>
  <r>
    <n v="3198"/>
    <x v="3197"/>
    <x v="3196"/>
    <n v="30000"/>
    <n v="110"/>
    <x v="2"/>
    <x v="8"/>
    <s v="DKK"/>
    <n v="1424081477"/>
    <x v="3198"/>
    <x v="0"/>
    <n v="3"/>
    <x v="1"/>
    <x v="40"/>
    <n v="0"/>
    <n v="36.67"/>
    <x v="1"/>
    <x v="40"/>
  </r>
  <r>
    <n v="3199"/>
    <x v="3198"/>
    <x v="3197"/>
    <n v="5000"/>
    <n v="2608"/>
    <x v="2"/>
    <x v="0"/>
    <s v="USD"/>
    <n v="1410037200"/>
    <x v="3199"/>
    <x v="0"/>
    <n v="53"/>
    <x v="1"/>
    <x v="40"/>
    <n v="52"/>
    <n v="49.21"/>
    <x v="1"/>
    <x v="40"/>
  </r>
  <r>
    <n v="3200"/>
    <x v="3199"/>
    <x v="3198"/>
    <n v="50000"/>
    <n v="1"/>
    <x v="2"/>
    <x v="0"/>
    <s v="USD"/>
    <n v="1461994440"/>
    <x v="3200"/>
    <x v="0"/>
    <n v="1"/>
    <x v="1"/>
    <x v="40"/>
    <n v="0"/>
    <n v="1"/>
    <x v="1"/>
    <x v="40"/>
  </r>
  <r>
    <n v="3201"/>
    <x v="3200"/>
    <x v="3199"/>
    <n v="2000"/>
    <n v="25"/>
    <x v="2"/>
    <x v="1"/>
    <s v="GBP"/>
    <n v="1409509477"/>
    <x v="3201"/>
    <x v="0"/>
    <n v="2"/>
    <x v="1"/>
    <x v="40"/>
    <n v="1"/>
    <n v="12.5"/>
    <x v="1"/>
    <x v="40"/>
  </r>
  <r>
    <n v="3202"/>
    <x v="3201"/>
    <x v="3200"/>
    <n v="5000"/>
    <n v="2726"/>
    <x v="2"/>
    <x v="0"/>
    <s v="USD"/>
    <n v="1450072740"/>
    <x v="3202"/>
    <x v="0"/>
    <n v="25"/>
    <x v="1"/>
    <x v="40"/>
    <n v="55"/>
    <n v="109.04"/>
    <x v="1"/>
    <x v="40"/>
  </r>
  <r>
    <n v="3203"/>
    <x v="3202"/>
    <x v="3201"/>
    <n v="1000"/>
    <n v="250"/>
    <x v="2"/>
    <x v="0"/>
    <s v="USD"/>
    <n v="1443224622"/>
    <x v="3203"/>
    <x v="0"/>
    <n v="6"/>
    <x v="1"/>
    <x v="40"/>
    <n v="25"/>
    <n v="41.67"/>
    <x v="1"/>
    <x v="40"/>
  </r>
  <r>
    <n v="3204"/>
    <x v="3203"/>
    <x v="3202"/>
    <n v="500"/>
    <n v="0"/>
    <x v="2"/>
    <x v="0"/>
    <s v="USD"/>
    <n v="1437149640"/>
    <x v="3204"/>
    <x v="0"/>
    <n v="0"/>
    <x v="1"/>
    <x v="40"/>
    <n v="0"/>
    <e v="#DIV/0!"/>
    <x v="1"/>
    <x v="40"/>
  </r>
  <r>
    <n v="3205"/>
    <x v="3204"/>
    <x v="3203"/>
    <n v="8000"/>
    <n v="273"/>
    <x v="2"/>
    <x v="1"/>
    <s v="GBP"/>
    <n v="1430470772"/>
    <x v="3205"/>
    <x v="0"/>
    <n v="12"/>
    <x v="1"/>
    <x v="40"/>
    <n v="3"/>
    <n v="22.75"/>
    <x v="1"/>
    <x v="40"/>
  </r>
  <r>
    <n v="3206"/>
    <x v="3205"/>
    <x v="3204"/>
    <n v="5000"/>
    <n v="0"/>
    <x v="2"/>
    <x v="0"/>
    <s v="USD"/>
    <n v="1442644651"/>
    <x v="3206"/>
    <x v="0"/>
    <n v="0"/>
    <x v="1"/>
    <x v="40"/>
    <n v="0"/>
    <e v="#DIV/0!"/>
    <x v="1"/>
    <x v="40"/>
  </r>
  <r>
    <n v="3207"/>
    <x v="3206"/>
    <x v="3205"/>
    <n v="5500"/>
    <n v="2550"/>
    <x v="2"/>
    <x v="0"/>
    <s v="USD"/>
    <n v="1429767607"/>
    <x v="3207"/>
    <x v="0"/>
    <n v="36"/>
    <x v="1"/>
    <x v="40"/>
    <n v="46"/>
    <n v="70.83"/>
    <x v="1"/>
    <x v="40"/>
  </r>
  <r>
    <n v="3208"/>
    <x v="3207"/>
    <x v="3206"/>
    <n v="5000"/>
    <n v="5175"/>
    <x v="0"/>
    <x v="0"/>
    <s v="USD"/>
    <n v="1406557877"/>
    <x v="3208"/>
    <x v="1"/>
    <n v="82"/>
    <x v="0"/>
    <x v="6"/>
    <n v="104"/>
    <n v="63.11"/>
    <x v="1"/>
    <x v="6"/>
  </r>
  <r>
    <n v="3209"/>
    <x v="3208"/>
    <x v="3207"/>
    <n v="9500"/>
    <n v="11335.7"/>
    <x v="0"/>
    <x v="0"/>
    <s v="USD"/>
    <n v="1403305200"/>
    <x v="3209"/>
    <x v="1"/>
    <n v="226"/>
    <x v="0"/>
    <x v="6"/>
    <n v="119"/>
    <n v="50.16"/>
    <x v="1"/>
    <x v="6"/>
  </r>
  <r>
    <n v="3210"/>
    <x v="3209"/>
    <x v="3208"/>
    <n v="3000"/>
    <n v="3773"/>
    <x v="0"/>
    <x v="0"/>
    <s v="USD"/>
    <n v="1338523140"/>
    <x v="3210"/>
    <x v="1"/>
    <n v="60"/>
    <x v="0"/>
    <x v="6"/>
    <n v="126"/>
    <n v="62.88"/>
    <x v="1"/>
    <x v="6"/>
  </r>
  <r>
    <n v="3211"/>
    <x v="3210"/>
    <x v="3209"/>
    <n v="23000"/>
    <n v="27541"/>
    <x v="0"/>
    <x v="0"/>
    <s v="USD"/>
    <n v="1408068000"/>
    <x v="3211"/>
    <x v="1"/>
    <n v="322"/>
    <x v="0"/>
    <x v="6"/>
    <n v="120"/>
    <n v="85.53"/>
    <x v="1"/>
    <x v="6"/>
  </r>
  <r>
    <n v="3212"/>
    <x v="3211"/>
    <x v="3210"/>
    <n v="4000"/>
    <n v="5050"/>
    <x v="0"/>
    <x v="0"/>
    <s v="USD"/>
    <n v="1407524751"/>
    <x v="3212"/>
    <x v="1"/>
    <n v="94"/>
    <x v="0"/>
    <x v="6"/>
    <n v="126"/>
    <n v="53.72"/>
    <x v="1"/>
    <x v="6"/>
  </r>
  <r>
    <n v="3213"/>
    <x v="3212"/>
    <x v="3211"/>
    <n v="6000"/>
    <n v="6007"/>
    <x v="0"/>
    <x v="1"/>
    <s v="GBP"/>
    <n v="1437934759"/>
    <x v="3213"/>
    <x v="1"/>
    <n v="47"/>
    <x v="0"/>
    <x v="6"/>
    <n v="100"/>
    <n v="127.81"/>
    <x v="1"/>
    <x v="6"/>
  </r>
  <r>
    <n v="3214"/>
    <x v="3213"/>
    <x v="3212"/>
    <n v="12000"/>
    <n v="12256"/>
    <x v="0"/>
    <x v="1"/>
    <s v="GBP"/>
    <n v="1452038100"/>
    <x v="3214"/>
    <x v="1"/>
    <n v="115"/>
    <x v="0"/>
    <x v="6"/>
    <n v="102"/>
    <n v="106.57"/>
    <x v="1"/>
    <x v="6"/>
  </r>
  <r>
    <n v="3215"/>
    <x v="3214"/>
    <x v="3213"/>
    <n v="35000"/>
    <n v="35123"/>
    <x v="0"/>
    <x v="0"/>
    <s v="USD"/>
    <n v="1441857540"/>
    <x v="3215"/>
    <x v="1"/>
    <n v="134"/>
    <x v="0"/>
    <x v="6"/>
    <n v="100"/>
    <n v="262.11"/>
    <x v="1"/>
    <x v="6"/>
  </r>
  <r>
    <n v="3216"/>
    <x v="3215"/>
    <x v="3214"/>
    <n v="2000"/>
    <n v="2001"/>
    <x v="0"/>
    <x v="1"/>
    <s v="GBP"/>
    <n v="1436625000"/>
    <x v="3216"/>
    <x v="1"/>
    <n v="35"/>
    <x v="0"/>
    <x v="6"/>
    <n v="100"/>
    <n v="57.17"/>
    <x v="1"/>
    <x v="6"/>
  </r>
  <r>
    <n v="3217"/>
    <x v="3216"/>
    <x v="3215"/>
    <n v="4500"/>
    <n v="5221"/>
    <x v="0"/>
    <x v="0"/>
    <s v="USD"/>
    <n v="1478264784"/>
    <x v="3217"/>
    <x v="1"/>
    <n v="104"/>
    <x v="0"/>
    <x v="6"/>
    <n v="116"/>
    <n v="50.2"/>
    <x v="1"/>
    <x v="6"/>
  </r>
  <r>
    <n v="3218"/>
    <x v="3217"/>
    <x v="3216"/>
    <n v="12000"/>
    <n v="12252"/>
    <x v="0"/>
    <x v="1"/>
    <s v="GBP"/>
    <n v="1419984000"/>
    <x v="3218"/>
    <x v="1"/>
    <n v="184"/>
    <x v="0"/>
    <x v="6"/>
    <n v="102"/>
    <n v="66.59"/>
    <x v="1"/>
    <x v="6"/>
  </r>
  <r>
    <n v="3219"/>
    <x v="3218"/>
    <x v="3217"/>
    <n v="20000"/>
    <n v="20022"/>
    <x v="0"/>
    <x v="0"/>
    <s v="USD"/>
    <n v="1427063747"/>
    <x v="3219"/>
    <x v="1"/>
    <n v="119"/>
    <x v="0"/>
    <x v="6"/>
    <n v="100"/>
    <n v="168.25"/>
    <x v="1"/>
    <x v="6"/>
  </r>
  <r>
    <n v="3220"/>
    <x v="3219"/>
    <x v="3218"/>
    <n v="15000"/>
    <n v="15126"/>
    <x v="0"/>
    <x v="0"/>
    <s v="USD"/>
    <n v="1489352400"/>
    <x v="3220"/>
    <x v="1"/>
    <n v="59"/>
    <x v="0"/>
    <x v="6"/>
    <n v="101"/>
    <n v="256.37"/>
    <x v="1"/>
    <x v="6"/>
  </r>
  <r>
    <n v="3221"/>
    <x v="3220"/>
    <x v="3219"/>
    <n v="4000"/>
    <n v="4137"/>
    <x v="0"/>
    <x v="1"/>
    <s v="GBP"/>
    <n v="1436114603"/>
    <x v="3221"/>
    <x v="1"/>
    <n v="113"/>
    <x v="0"/>
    <x v="6"/>
    <n v="103"/>
    <n v="36.61"/>
    <x v="1"/>
    <x v="6"/>
  </r>
  <r>
    <n v="3222"/>
    <x v="3221"/>
    <x v="3220"/>
    <n v="2500"/>
    <n v="3120"/>
    <x v="0"/>
    <x v="0"/>
    <s v="USD"/>
    <n v="1445722140"/>
    <x v="3222"/>
    <x v="1"/>
    <n v="84"/>
    <x v="0"/>
    <x v="6"/>
    <n v="125"/>
    <n v="37.14"/>
    <x v="1"/>
    <x v="6"/>
  </r>
  <r>
    <n v="3223"/>
    <x v="3222"/>
    <x v="3221"/>
    <n v="3100"/>
    <n v="3395"/>
    <x v="0"/>
    <x v="0"/>
    <s v="USD"/>
    <n v="1440100976"/>
    <x v="3223"/>
    <x v="1"/>
    <n v="74"/>
    <x v="0"/>
    <x v="6"/>
    <n v="110"/>
    <n v="45.88"/>
    <x v="1"/>
    <x v="6"/>
  </r>
  <r>
    <n v="3224"/>
    <x v="3223"/>
    <x v="3222"/>
    <n v="30000"/>
    <n v="30610"/>
    <x v="0"/>
    <x v="0"/>
    <s v="USD"/>
    <n v="1484024400"/>
    <x v="3224"/>
    <x v="1"/>
    <n v="216"/>
    <x v="0"/>
    <x v="6"/>
    <n v="102"/>
    <n v="141.71"/>
    <x v="1"/>
    <x v="6"/>
  </r>
  <r>
    <n v="3225"/>
    <x v="3224"/>
    <x v="3223"/>
    <n v="2000"/>
    <n v="2047"/>
    <x v="0"/>
    <x v="0"/>
    <s v="USD"/>
    <n v="1464987600"/>
    <x v="3225"/>
    <x v="1"/>
    <n v="39"/>
    <x v="0"/>
    <x v="6"/>
    <n v="102"/>
    <n v="52.49"/>
    <x v="1"/>
    <x v="6"/>
  </r>
  <r>
    <n v="3226"/>
    <x v="3225"/>
    <x v="3224"/>
    <n v="1200"/>
    <n v="1250"/>
    <x v="0"/>
    <x v="1"/>
    <s v="GBP"/>
    <n v="1446213612"/>
    <x v="3226"/>
    <x v="1"/>
    <n v="21"/>
    <x v="0"/>
    <x v="6"/>
    <n v="104"/>
    <n v="59.52"/>
    <x v="1"/>
    <x v="6"/>
  </r>
  <r>
    <n v="3227"/>
    <x v="3226"/>
    <x v="3225"/>
    <n v="1200"/>
    <n v="1500"/>
    <x v="0"/>
    <x v="1"/>
    <s v="GBP"/>
    <n v="1484687436"/>
    <x v="3227"/>
    <x v="0"/>
    <n v="30"/>
    <x v="0"/>
    <x v="6"/>
    <n v="125"/>
    <n v="50"/>
    <x v="1"/>
    <x v="6"/>
  </r>
  <r>
    <n v="3228"/>
    <x v="3227"/>
    <x v="3226"/>
    <n v="7000"/>
    <n v="7164"/>
    <x v="0"/>
    <x v="0"/>
    <s v="USD"/>
    <n v="1450328340"/>
    <x v="3228"/>
    <x v="1"/>
    <n v="37"/>
    <x v="0"/>
    <x v="6"/>
    <n v="102"/>
    <n v="193.62"/>
    <x v="1"/>
    <x v="6"/>
  </r>
  <r>
    <n v="3229"/>
    <x v="3228"/>
    <x v="3227"/>
    <n v="20000"/>
    <n v="21573"/>
    <x v="0"/>
    <x v="0"/>
    <s v="USD"/>
    <n v="1416470398"/>
    <x v="3229"/>
    <x v="1"/>
    <n v="202"/>
    <x v="0"/>
    <x v="6"/>
    <n v="108"/>
    <n v="106.8"/>
    <x v="1"/>
    <x v="6"/>
  </r>
  <r>
    <n v="3230"/>
    <x v="3229"/>
    <x v="3228"/>
    <n v="2600"/>
    <n v="2857"/>
    <x v="0"/>
    <x v="0"/>
    <s v="USD"/>
    <n v="1412135940"/>
    <x v="3230"/>
    <x v="1"/>
    <n v="37"/>
    <x v="0"/>
    <x v="6"/>
    <n v="110"/>
    <n v="77.22"/>
    <x v="1"/>
    <x v="6"/>
  </r>
  <r>
    <n v="3231"/>
    <x v="3230"/>
    <x v="3229"/>
    <n v="1000"/>
    <n v="1610"/>
    <x v="0"/>
    <x v="0"/>
    <s v="USD"/>
    <n v="1460846347"/>
    <x v="3231"/>
    <x v="0"/>
    <n v="28"/>
    <x v="0"/>
    <x v="6"/>
    <n v="161"/>
    <n v="57.5"/>
    <x v="1"/>
    <x v="6"/>
  </r>
  <r>
    <n v="3232"/>
    <x v="3231"/>
    <x v="3230"/>
    <n v="1000"/>
    <n v="1312"/>
    <x v="0"/>
    <x v="0"/>
    <s v="USD"/>
    <n v="1462334340"/>
    <x v="3232"/>
    <x v="1"/>
    <n v="26"/>
    <x v="0"/>
    <x v="6"/>
    <n v="131"/>
    <n v="50.46"/>
    <x v="1"/>
    <x v="6"/>
  </r>
  <r>
    <n v="3233"/>
    <x v="3232"/>
    <x v="3231"/>
    <n v="5000"/>
    <n v="5940"/>
    <x v="0"/>
    <x v="0"/>
    <s v="USD"/>
    <n v="1488482355"/>
    <x v="3233"/>
    <x v="0"/>
    <n v="61"/>
    <x v="0"/>
    <x v="6"/>
    <n v="119"/>
    <n v="97.38"/>
    <x v="1"/>
    <x v="6"/>
  </r>
  <r>
    <n v="3234"/>
    <x v="3233"/>
    <x v="3232"/>
    <n v="4000"/>
    <n v="4015.71"/>
    <x v="0"/>
    <x v="1"/>
    <s v="GBP"/>
    <n v="1485991860"/>
    <x v="3234"/>
    <x v="0"/>
    <n v="115"/>
    <x v="0"/>
    <x v="6"/>
    <n v="100"/>
    <n v="34.92"/>
    <x v="1"/>
    <x v="6"/>
  </r>
  <r>
    <n v="3235"/>
    <x v="3234"/>
    <x v="3233"/>
    <n v="15000"/>
    <n v="15481"/>
    <x v="0"/>
    <x v="0"/>
    <s v="USD"/>
    <n v="1467361251"/>
    <x v="3235"/>
    <x v="1"/>
    <n v="181"/>
    <x v="0"/>
    <x v="6"/>
    <n v="103"/>
    <n v="85.53"/>
    <x v="1"/>
    <x v="6"/>
  </r>
  <r>
    <n v="3236"/>
    <x v="3235"/>
    <x v="3234"/>
    <n v="20000"/>
    <n v="20120"/>
    <x v="0"/>
    <x v="0"/>
    <s v="USD"/>
    <n v="1482962433"/>
    <x v="3236"/>
    <x v="0"/>
    <n v="110"/>
    <x v="0"/>
    <x v="6"/>
    <n v="101"/>
    <n v="182.91"/>
    <x v="1"/>
    <x v="6"/>
  </r>
  <r>
    <n v="3237"/>
    <x v="3236"/>
    <x v="3235"/>
    <n v="35000"/>
    <n v="35275.64"/>
    <x v="0"/>
    <x v="0"/>
    <s v="USD"/>
    <n v="1443499140"/>
    <x v="3237"/>
    <x v="1"/>
    <n v="269"/>
    <x v="0"/>
    <x v="6"/>
    <n v="101"/>
    <n v="131.13999999999999"/>
    <x v="1"/>
    <x v="6"/>
  </r>
  <r>
    <n v="3238"/>
    <x v="3237"/>
    <x v="3236"/>
    <n v="2800"/>
    <n v="3145"/>
    <x v="0"/>
    <x v="1"/>
    <s v="GBP"/>
    <n v="1435752898"/>
    <x v="3238"/>
    <x v="1"/>
    <n v="79"/>
    <x v="0"/>
    <x v="6"/>
    <n v="112"/>
    <n v="39.81"/>
    <x v="1"/>
    <x v="6"/>
  </r>
  <r>
    <n v="3239"/>
    <x v="3238"/>
    <x v="3237"/>
    <n v="5862"/>
    <n v="6208.98"/>
    <x v="0"/>
    <x v="1"/>
    <s v="GBP"/>
    <n v="1445817540"/>
    <x v="3239"/>
    <x v="1"/>
    <n v="104"/>
    <x v="0"/>
    <x v="6"/>
    <n v="106"/>
    <n v="59.7"/>
    <x v="1"/>
    <x v="6"/>
  </r>
  <r>
    <n v="3240"/>
    <x v="3239"/>
    <x v="3238"/>
    <n v="3000"/>
    <n v="3017"/>
    <x v="0"/>
    <x v="1"/>
    <s v="GBP"/>
    <n v="1487286000"/>
    <x v="3240"/>
    <x v="0"/>
    <n v="34"/>
    <x v="0"/>
    <x v="6"/>
    <n v="101"/>
    <n v="88.74"/>
    <x v="1"/>
    <x v="6"/>
  </r>
  <r>
    <n v="3241"/>
    <x v="3240"/>
    <x v="3239"/>
    <n v="8500"/>
    <n v="9801"/>
    <x v="0"/>
    <x v="0"/>
    <s v="USD"/>
    <n v="1413269940"/>
    <x v="3241"/>
    <x v="1"/>
    <n v="167"/>
    <x v="0"/>
    <x v="6"/>
    <n v="115"/>
    <n v="58.69"/>
    <x v="1"/>
    <x v="6"/>
  </r>
  <r>
    <n v="3242"/>
    <x v="3241"/>
    <x v="3240"/>
    <n v="10000"/>
    <n v="12730.42"/>
    <x v="0"/>
    <x v="0"/>
    <s v="USD"/>
    <n v="1411150092"/>
    <x v="3242"/>
    <x v="1"/>
    <n v="183"/>
    <x v="0"/>
    <x v="6"/>
    <n v="127"/>
    <n v="69.569999999999993"/>
    <x v="1"/>
    <x v="6"/>
  </r>
  <r>
    <n v="3243"/>
    <x v="3242"/>
    <x v="3241"/>
    <n v="8000"/>
    <n v="8227"/>
    <x v="0"/>
    <x v="0"/>
    <s v="USD"/>
    <n v="1444348800"/>
    <x v="3243"/>
    <x v="1"/>
    <n v="71"/>
    <x v="0"/>
    <x v="6"/>
    <n v="103"/>
    <n v="115.87"/>
    <x v="1"/>
    <x v="6"/>
  </r>
  <r>
    <n v="3244"/>
    <x v="3243"/>
    <x v="3242"/>
    <n v="1600"/>
    <n v="1647"/>
    <x v="0"/>
    <x v="1"/>
    <s v="GBP"/>
    <n v="1480613982"/>
    <x v="3244"/>
    <x v="0"/>
    <n v="69"/>
    <x v="0"/>
    <x v="6"/>
    <n v="103"/>
    <n v="23.87"/>
    <x v="1"/>
    <x v="6"/>
  </r>
  <r>
    <n v="3245"/>
    <x v="3244"/>
    <x v="3243"/>
    <n v="21000"/>
    <n v="21904"/>
    <x v="0"/>
    <x v="0"/>
    <s v="USD"/>
    <n v="1434074400"/>
    <x v="3245"/>
    <x v="0"/>
    <n v="270"/>
    <x v="0"/>
    <x v="6"/>
    <n v="104"/>
    <n v="81.13"/>
    <x v="1"/>
    <x v="6"/>
  </r>
  <r>
    <n v="3246"/>
    <x v="3245"/>
    <x v="3244"/>
    <n v="10000"/>
    <n v="11122"/>
    <x v="0"/>
    <x v="0"/>
    <s v="USD"/>
    <n v="1442030340"/>
    <x v="3246"/>
    <x v="1"/>
    <n v="193"/>
    <x v="0"/>
    <x v="6"/>
    <n v="111"/>
    <n v="57.63"/>
    <x v="1"/>
    <x v="6"/>
  </r>
  <r>
    <n v="3247"/>
    <x v="3246"/>
    <x v="3245"/>
    <n v="2500"/>
    <n v="2646.5"/>
    <x v="0"/>
    <x v="1"/>
    <s v="GBP"/>
    <n v="1436696712"/>
    <x v="3247"/>
    <x v="1"/>
    <n v="57"/>
    <x v="0"/>
    <x v="6"/>
    <n v="106"/>
    <n v="46.43"/>
    <x v="1"/>
    <x v="6"/>
  </r>
  <r>
    <n v="3248"/>
    <x v="3247"/>
    <x v="3246"/>
    <n v="12000"/>
    <n v="12095"/>
    <x v="0"/>
    <x v="0"/>
    <s v="USD"/>
    <n v="1428178757"/>
    <x v="3248"/>
    <x v="1"/>
    <n v="200"/>
    <x v="0"/>
    <x v="6"/>
    <n v="101"/>
    <n v="60.48"/>
    <x v="1"/>
    <x v="6"/>
  </r>
  <r>
    <n v="3249"/>
    <x v="3248"/>
    <x v="3247"/>
    <n v="5500"/>
    <n v="5771"/>
    <x v="0"/>
    <x v="0"/>
    <s v="USD"/>
    <n v="1434822914"/>
    <x v="3249"/>
    <x v="1"/>
    <n v="88"/>
    <x v="0"/>
    <x v="6"/>
    <n v="105"/>
    <n v="65.58"/>
    <x v="1"/>
    <x v="6"/>
  </r>
  <r>
    <n v="3250"/>
    <x v="3249"/>
    <x v="3248"/>
    <n v="25000"/>
    <n v="25388"/>
    <x v="0"/>
    <x v="0"/>
    <s v="USD"/>
    <n v="1415213324"/>
    <x v="3250"/>
    <x v="1"/>
    <n v="213"/>
    <x v="0"/>
    <x v="6"/>
    <n v="102"/>
    <n v="119.19"/>
    <x v="1"/>
    <x v="6"/>
  </r>
  <r>
    <n v="3251"/>
    <x v="3250"/>
    <x v="3249"/>
    <n v="1500"/>
    <n v="1661"/>
    <x v="0"/>
    <x v="0"/>
    <s v="USD"/>
    <n v="1434907966"/>
    <x v="3251"/>
    <x v="1"/>
    <n v="20"/>
    <x v="0"/>
    <x v="6"/>
    <n v="111"/>
    <n v="83.05"/>
    <x v="1"/>
    <x v="6"/>
  </r>
  <r>
    <n v="3252"/>
    <x v="3251"/>
    <x v="3250"/>
    <n v="2250"/>
    <n v="2876"/>
    <x v="0"/>
    <x v="1"/>
    <s v="GBP"/>
    <n v="1473247240"/>
    <x v="3252"/>
    <x v="1"/>
    <n v="50"/>
    <x v="0"/>
    <x v="6"/>
    <n v="128"/>
    <n v="57.52"/>
    <x v="1"/>
    <x v="6"/>
  </r>
  <r>
    <n v="3253"/>
    <x v="3252"/>
    <x v="3251"/>
    <n v="20000"/>
    <n v="20365"/>
    <x v="0"/>
    <x v="0"/>
    <s v="USD"/>
    <n v="1473306300"/>
    <x v="3253"/>
    <x v="1"/>
    <n v="115"/>
    <x v="0"/>
    <x v="6"/>
    <n v="102"/>
    <n v="177.09"/>
    <x v="1"/>
    <x v="6"/>
  </r>
  <r>
    <n v="3254"/>
    <x v="3253"/>
    <x v="3252"/>
    <n v="13000"/>
    <n v="13163.5"/>
    <x v="0"/>
    <x v="1"/>
    <s v="GBP"/>
    <n v="1427331809"/>
    <x v="3254"/>
    <x v="1"/>
    <n v="186"/>
    <x v="0"/>
    <x v="6"/>
    <n v="101"/>
    <n v="70.77"/>
    <x v="1"/>
    <x v="6"/>
  </r>
  <r>
    <n v="3255"/>
    <x v="3254"/>
    <x v="3253"/>
    <n v="300"/>
    <n v="525"/>
    <x v="0"/>
    <x v="1"/>
    <s v="GBP"/>
    <n v="1412706375"/>
    <x v="3255"/>
    <x v="1"/>
    <n v="18"/>
    <x v="0"/>
    <x v="6"/>
    <n v="175"/>
    <n v="29.17"/>
    <x v="1"/>
    <x v="6"/>
  </r>
  <r>
    <n v="3256"/>
    <x v="3255"/>
    <x v="3254"/>
    <n v="10000"/>
    <n v="12806"/>
    <x v="0"/>
    <x v="0"/>
    <s v="USD"/>
    <n v="1433995140"/>
    <x v="3256"/>
    <x v="1"/>
    <n v="176"/>
    <x v="0"/>
    <x v="6"/>
    <n v="128"/>
    <n v="72.760000000000005"/>
    <x v="1"/>
    <x v="6"/>
  </r>
  <r>
    <n v="3257"/>
    <x v="3256"/>
    <x v="3255"/>
    <n v="2000"/>
    <n v="2125.9899999999998"/>
    <x v="0"/>
    <x v="1"/>
    <s v="GBP"/>
    <n v="1487769952"/>
    <x v="3257"/>
    <x v="0"/>
    <n v="41"/>
    <x v="0"/>
    <x v="6"/>
    <n v="106"/>
    <n v="51.85"/>
    <x v="1"/>
    <x v="6"/>
  </r>
  <r>
    <n v="3258"/>
    <x v="3257"/>
    <x v="3256"/>
    <n v="7000"/>
    <n v="7365"/>
    <x v="0"/>
    <x v="0"/>
    <s v="USD"/>
    <n v="1420751861"/>
    <x v="3258"/>
    <x v="1"/>
    <n v="75"/>
    <x v="0"/>
    <x v="6"/>
    <n v="105"/>
    <n v="98.2"/>
    <x v="1"/>
    <x v="6"/>
  </r>
  <r>
    <n v="3259"/>
    <x v="3258"/>
    <x v="3257"/>
    <n v="23000"/>
    <n v="24418.6"/>
    <x v="0"/>
    <x v="0"/>
    <s v="USD"/>
    <n v="1475294340"/>
    <x v="3259"/>
    <x v="1"/>
    <n v="97"/>
    <x v="0"/>
    <x v="6"/>
    <n v="106"/>
    <n v="251.74"/>
    <x v="1"/>
    <x v="6"/>
  </r>
  <r>
    <n v="3260"/>
    <x v="3259"/>
    <x v="3258"/>
    <n v="5000"/>
    <n v="5462"/>
    <x v="0"/>
    <x v="0"/>
    <s v="USD"/>
    <n v="1448903318"/>
    <x v="3260"/>
    <x v="1"/>
    <n v="73"/>
    <x v="0"/>
    <x v="6"/>
    <n v="109"/>
    <n v="74.819999999999993"/>
    <x v="1"/>
    <x v="6"/>
  </r>
  <r>
    <n v="3261"/>
    <x v="3260"/>
    <x v="3259"/>
    <n v="3300"/>
    <n v="3315"/>
    <x v="0"/>
    <x v="0"/>
    <s v="USD"/>
    <n v="1437067476"/>
    <x v="3261"/>
    <x v="1"/>
    <n v="49"/>
    <x v="0"/>
    <x v="6"/>
    <n v="100"/>
    <n v="67.650000000000006"/>
    <x v="1"/>
    <x v="6"/>
  </r>
  <r>
    <n v="3262"/>
    <x v="3261"/>
    <x v="3260"/>
    <n v="12200"/>
    <n v="12571"/>
    <x v="0"/>
    <x v="0"/>
    <s v="USD"/>
    <n v="1419220800"/>
    <x v="3262"/>
    <x v="1"/>
    <n v="134"/>
    <x v="0"/>
    <x v="6"/>
    <n v="103"/>
    <n v="93.81"/>
    <x v="1"/>
    <x v="6"/>
  </r>
  <r>
    <n v="3263"/>
    <x v="3262"/>
    <x v="3261"/>
    <n v="2500"/>
    <n v="2804.16"/>
    <x v="0"/>
    <x v="0"/>
    <s v="USD"/>
    <n v="1446238800"/>
    <x v="3263"/>
    <x v="1"/>
    <n v="68"/>
    <x v="0"/>
    <x v="6"/>
    <n v="112"/>
    <n v="41.24"/>
    <x v="1"/>
    <x v="6"/>
  </r>
  <r>
    <n v="3264"/>
    <x v="3263"/>
    <x v="3262"/>
    <n v="2500"/>
    <n v="2575"/>
    <x v="0"/>
    <x v="0"/>
    <s v="USD"/>
    <n v="1422482400"/>
    <x v="3264"/>
    <x v="1"/>
    <n v="49"/>
    <x v="0"/>
    <x v="6"/>
    <n v="103"/>
    <n v="52.55"/>
    <x v="1"/>
    <x v="6"/>
  </r>
  <r>
    <n v="3265"/>
    <x v="3264"/>
    <x v="3263"/>
    <n v="2700"/>
    <n v="4428"/>
    <x v="0"/>
    <x v="17"/>
    <s v="EUR"/>
    <n v="1449162000"/>
    <x v="3265"/>
    <x v="1"/>
    <n v="63"/>
    <x v="0"/>
    <x v="6"/>
    <n v="164"/>
    <n v="70.290000000000006"/>
    <x v="1"/>
    <x v="6"/>
  </r>
  <r>
    <n v="3266"/>
    <x v="3265"/>
    <x v="3264"/>
    <n v="6000"/>
    <n v="7877"/>
    <x v="0"/>
    <x v="0"/>
    <s v="USD"/>
    <n v="1434142800"/>
    <x v="3266"/>
    <x v="1"/>
    <n v="163"/>
    <x v="0"/>
    <x v="6"/>
    <n v="131"/>
    <n v="48.33"/>
    <x v="1"/>
    <x v="6"/>
  </r>
  <r>
    <n v="3267"/>
    <x v="3266"/>
    <x v="3265"/>
    <n v="15000"/>
    <n v="15315"/>
    <x v="0"/>
    <x v="0"/>
    <s v="USD"/>
    <n v="1437156660"/>
    <x v="3267"/>
    <x v="1"/>
    <n v="288"/>
    <x v="0"/>
    <x v="6"/>
    <n v="102"/>
    <n v="53.18"/>
    <x v="1"/>
    <x v="6"/>
  </r>
  <r>
    <n v="3268"/>
    <x v="3267"/>
    <x v="3266"/>
    <n v="2000"/>
    <n v="2560"/>
    <x v="0"/>
    <x v="0"/>
    <s v="USD"/>
    <n v="1472074928"/>
    <x v="3268"/>
    <x v="1"/>
    <n v="42"/>
    <x v="0"/>
    <x v="6"/>
    <n v="128"/>
    <n v="60.95"/>
    <x v="1"/>
    <x v="6"/>
  </r>
  <r>
    <n v="3269"/>
    <x v="3268"/>
    <x v="3267"/>
    <n v="8000"/>
    <n v="8120"/>
    <x v="0"/>
    <x v="1"/>
    <s v="GBP"/>
    <n v="1434452400"/>
    <x v="3269"/>
    <x v="1"/>
    <n v="70"/>
    <x v="0"/>
    <x v="6"/>
    <n v="102"/>
    <n v="116"/>
    <x v="1"/>
    <x v="6"/>
  </r>
  <r>
    <n v="3270"/>
    <x v="3269"/>
    <x v="3268"/>
    <n v="1800"/>
    <n v="1830"/>
    <x v="0"/>
    <x v="1"/>
    <s v="GBP"/>
    <n v="1436705265"/>
    <x v="3270"/>
    <x v="1"/>
    <n v="30"/>
    <x v="0"/>
    <x v="6"/>
    <n v="102"/>
    <n v="61"/>
    <x v="1"/>
    <x v="6"/>
  </r>
  <r>
    <n v="3271"/>
    <x v="3270"/>
    <x v="3269"/>
    <n v="1500"/>
    <n v="1950"/>
    <x v="0"/>
    <x v="1"/>
    <s v="GBP"/>
    <n v="1414927775"/>
    <x v="3271"/>
    <x v="1"/>
    <n v="51"/>
    <x v="0"/>
    <x v="6"/>
    <n v="130"/>
    <n v="38.24"/>
    <x v="1"/>
    <x v="6"/>
  </r>
  <r>
    <n v="3272"/>
    <x v="3271"/>
    <x v="3270"/>
    <n v="10000"/>
    <n v="15443"/>
    <x v="0"/>
    <x v="0"/>
    <s v="USD"/>
    <n v="1446814809"/>
    <x v="3272"/>
    <x v="1"/>
    <n v="145"/>
    <x v="0"/>
    <x v="6"/>
    <n v="154"/>
    <n v="106.5"/>
    <x v="1"/>
    <x v="6"/>
  </r>
  <r>
    <n v="3273"/>
    <x v="3272"/>
    <x v="3271"/>
    <n v="4000"/>
    <n v="4296"/>
    <x v="0"/>
    <x v="0"/>
    <s v="USD"/>
    <n v="1473879600"/>
    <x v="3273"/>
    <x v="1"/>
    <n v="21"/>
    <x v="0"/>
    <x v="6"/>
    <n v="107"/>
    <n v="204.57"/>
    <x v="1"/>
    <x v="6"/>
  </r>
  <r>
    <n v="3274"/>
    <x v="3273"/>
    <x v="3272"/>
    <n v="15500"/>
    <n v="15705"/>
    <x v="0"/>
    <x v="0"/>
    <s v="USD"/>
    <n v="1458075600"/>
    <x v="3274"/>
    <x v="1"/>
    <n v="286"/>
    <x v="0"/>
    <x v="6"/>
    <n v="101"/>
    <n v="54.91"/>
    <x v="1"/>
    <x v="6"/>
  </r>
  <r>
    <n v="3275"/>
    <x v="3274"/>
    <x v="3273"/>
    <n v="1800"/>
    <n v="1805"/>
    <x v="0"/>
    <x v="0"/>
    <s v="USD"/>
    <n v="1423456200"/>
    <x v="3275"/>
    <x v="1"/>
    <n v="12"/>
    <x v="0"/>
    <x v="6"/>
    <n v="100"/>
    <n v="150.41999999999999"/>
    <x v="1"/>
    <x v="6"/>
  </r>
  <r>
    <n v="3276"/>
    <x v="3275"/>
    <x v="3274"/>
    <n v="4500"/>
    <n v="5258"/>
    <x v="0"/>
    <x v="5"/>
    <s v="CAD"/>
    <n v="1459483140"/>
    <x v="3276"/>
    <x v="1"/>
    <n v="100"/>
    <x v="0"/>
    <x v="6"/>
    <n v="117"/>
    <n v="52.58"/>
    <x v="1"/>
    <x v="6"/>
  </r>
  <r>
    <n v="3277"/>
    <x v="3276"/>
    <x v="3275"/>
    <n v="5000"/>
    <n v="5430"/>
    <x v="0"/>
    <x v="1"/>
    <s v="GBP"/>
    <n v="1416331406"/>
    <x v="3277"/>
    <x v="1"/>
    <n v="100"/>
    <x v="0"/>
    <x v="6"/>
    <n v="109"/>
    <n v="54.3"/>
    <x v="1"/>
    <x v="6"/>
  </r>
  <r>
    <n v="3278"/>
    <x v="3277"/>
    <x v="3276"/>
    <n v="2500"/>
    <n v="2585"/>
    <x v="0"/>
    <x v="1"/>
    <s v="GBP"/>
    <n v="1433017303"/>
    <x v="3278"/>
    <x v="1"/>
    <n v="34"/>
    <x v="0"/>
    <x v="6"/>
    <n v="103"/>
    <n v="76.03"/>
    <x v="1"/>
    <x v="6"/>
  </r>
  <r>
    <n v="3279"/>
    <x v="3278"/>
    <x v="3277"/>
    <n v="5800"/>
    <n v="6628"/>
    <x v="0"/>
    <x v="0"/>
    <s v="USD"/>
    <n v="1459474059"/>
    <x v="3279"/>
    <x v="0"/>
    <n v="63"/>
    <x v="0"/>
    <x v="6"/>
    <n v="114"/>
    <n v="105.21"/>
    <x v="1"/>
    <x v="6"/>
  </r>
  <r>
    <n v="3280"/>
    <x v="3279"/>
    <x v="3278"/>
    <n v="2000"/>
    <n v="2060"/>
    <x v="0"/>
    <x v="0"/>
    <s v="USD"/>
    <n v="1433134800"/>
    <x v="3280"/>
    <x v="0"/>
    <n v="30"/>
    <x v="0"/>
    <x v="6"/>
    <n v="103"/>
    <n v="68.67"/>
    <x v="1"/>
    <x v="6"/>
  </r>
  <r>
    <n v="3281"/>
    <x v="3280"/>
    <x v="3279"/>
    <n v="5000"/>
    <n v="6080"/>
    <x v="0"/>
    <x v="0"/>
    <s v="USD"/>
    <n v="1441153705"/>
    <x v="3281"/>
    <x v="0"/>
    <n v="47"/>
    <x v="0"/>
    <x v="6"/>
    <n v="122"/>
    <n v="129.36000000000001"/>
    <x v="1"/>
    <x v="6"/>
  </r>
  <r>
    <n v="3282"/>
    <x v="3281"/>
    <x v="3280"/>
    <n v="31000"/>
    <n v="31820.5"/>
    <x v="0"/>
    <x v="0"/>
    <s v="USD"/>
    <n v="1461904788"/>
    <x v="3282"/>
    <x v="0"/>
    <n v="237"/>
    <x v="0"/>
    <x v="6"/>
    <n v="103"/>
    <n v="134.26"/>
    <x v="1"/>
    <x v="6"/>
  </r>
  <r>
    <n v="3283"/>
    <x v="3282"/>
    <x v="3281"/>
    <n v="800"/>
    <n v="838"/>
    <x v="0"/>
    <x v="1"/>
    <s v="GBP"/>
    <n v="1455138000"/>
    <x v="3283"/>
    <x v="0"/>
    <n v="47"/>
    <x v="0"/>
    <x v="6"/>
    <n v="105"/>
    <n v="17.829999999999998"/>
    <x v="1"/>
    <x v="6"/>
  </r>
  <r>
    <n v="3284"/>
    <x v="3283"/>
    <x v="3282"/>
    <n v="3000"/>
    <n v="3048"/>
    <x v="0"/>
    <x v="0"/>
    <s v="USD"/>
    <n v="1454047140"/>
    <x v="3284"/>
    <x v="0"/>
    <n v="15"/>
    <x v="0"/>
    <x v="6"/>
    <n v="102"/>
    <n v="203.2"/>
    <x v="1"/>
    <x v="6"/>
  </r>
  <r>
    <n v="3285"/>
    <x v="3284"/>
    <x v="3283"/>
    <n v="4999"/>
    <n v="5604"/>
    <x v="0"/>
    <x v="0"/>
    <s v="USD"/>
    <n v="1488258000"/>
    <x v="3285"/>
    <x v="0"/>
    <n v="81"/>
    <x v="0"/>
    <x v="6"/>
    <n v="112"/>
    <n v="69.19"/>
    <x v="1"/>
    <x v="6"/>
  </r>
  <r>
    <n v="3286"/>
    <x v="3285"/>
    <x v="3284"/>
    <n v="15000"/>
    <n v="15265"/>
    <x v="0"/>
    <x v="0"/>
    <s v="USD"/>
    <n v="1471291782"/>
    <x v="3286"/>
    <x v="0"/>
    <n v="122"/>
    <x v="0"/>
    <x v="6"/>
    <n v="102"/>
    <n v="125.12"/>
    <x v="1"/>
    <x v="6"/>
  </r>
  <r>
    <n v="3287"/>
    <x v="3286"/>
    <x v="3285"/>
    <n v="2500"/>
    <n v="2500"/>
    <x v="0"/>
    <x v="5"/>
    <s v="CAD"/>
    <n v="1448733628"/>
    <x v="3287"/>
    <x v="0"/>
    <n v="34"/>
    <x v="0"/>
    <x v="6"/>
    <n v="100"/>
    <n v="73.53"/>
    <x v="1"/>
    <x v="6"/>
  </r>
  <r>
    <n v="3288"/>
    <x v="3287"/>
    <x v="3286"/>
    <n v="10000"/>
    <n v="10026.49"/>
    <x v="0"/>
    <x v="1"/>
    <s v="GBP"/>
    <n v="1466463600"/>
    <x v="3288"/>
    <x v="0"/>
    <n v="207"/>
    <x v="0"/>
    <x v="6"/>
    <n v="100"/>
    <n v="48.44"/>
    <x v="1"/>
    <x v="6"/>
  </r>
  <r>
    <n v="3289"/>
    <x v="3288"/>
    <x v="3287"/>
    <n v="500"/>
    <n v="665.21"/>
    <x v="0"/>
    <x v="1"/>
    <s v="GBP"/>
    <n v="1487580602"/>
    <x v="3289"/>
    <x v="0"/>
    <n v="25"/>
    <x v="0"/>
    <x v="6"/>
    <n v="133"/>
    <n v="26.61"/>
    <x v="1"/>
    <x v="6"/>
  </r>
  <r>
    <n v="3290"/>
    <x v="3289"/>
    <x v="3288"/>
    <n v="2000"/>
    <n v="2424"/>
    <x v="0"/>
    <x v="1"/>
    <s v="GBP"/>
    <n v="1489234891"/>
    <x v="3290"/>
    <x v="0"/>
    <n v="72"/>
    <x v="0"/>
    <x v="6"/>
    <n v="121"/>
    <n v="33.67"/>
    <x v="1"/>
    <x v="6"/>
  </r>
  <r>
    <n v="3291"/>
    <x v="3290"/>
    <x v="3289"/>
    <n v="500"/>
    <n v="570"/>
    <x v="0"/>
    <x v="0"/>
    <s v="USD"/>
    <n v="1442462340"/>
    <x v="3291"/>
    <x v="0"/>
    <n v="14"/>
    <x v="0"/>
    <x v="6"/>
    <n v="114"/>
    <n v="40.71"/>
    <x v="1"/>
    <x v="6"/>
  </r>
  <r>
    <n v="3292"/>
    <x v="3291"/>
    <x v="3290"/>
    <n v="101"/>
    <n v="289"/>
    <x v="0"/>
    <x v="1"/>
    <s v="GBP"/>
    <n v="1449257348"/>
    <x v="3292"/>
    <x v="0"/>
    <n v="15"/>
    <x v="0"/>
    <x v="6"/>
    <n v="286"/>
    <n v="19.27"/>
    <x v="1"/>
    <x v="6"/>
  </r>
  <r>
    <n v="3293"/>
    <x v="3292"/>
    <x v="3291"/>
    <n v="4500"/>
    <n v="7670"/>
    <x v="0"/>
    <x v="4"/>
    <s v="NZD"/>
    <n v="1488622352"/>
    <x v="3293"/>
    <x v="0"/>
    <n v="91"/>
    <x v="0"/>
    <x v="6"/>
    <n v="170"/>
    <n v="84.29"/>
    <x v="1"/>
    <x v="6"/>
  </r>
  <r>
    <n v="3294"/>
    <x v="3293"/>
    <x v="3292"/>
    <n v="600"/>
    <n v="710"/>
    <x v="0"/>
    <x v="1"/>
    <s v="GBP"/>
    <n v="1434459554"/>
    <x v="3294"/>
    <x v="0"/>
    <n v="24"/>
    <x v="0"/>
    <x v="6"/>
    <n v="118"/>
    <n v="29.58"/>
    <x v="1"/>
    <x v="6"/>
  </r>
  <r>
    <n v="3295"/>
    <x v="3294"/>
    <x v="3293"/>
    <n v="700"/>
    <n v="720.01"/>
    <x v="0"/>
    <x v="1"/>
    <s v="GBP"/>
    <n v="1474886229"/>
    <x v="3295"/>
    <x v="0"/>
    <n v="27"/>
    <x v="0"/>
    <x v="6"/>
    <n v="103"/>
    <n v="26.67"/>
    <x v="1"/>
    <x v="6"/>
  </r>
  <r>
    <n v="3296"/>
    <x v="3295"/>
    <x v="3294"/>
    <n v="1500"/>
    <n v="2161"/>
    <x v="0"/>
    <x v="1"/>
    <s v="GBP"/>
    <n v="1448229600"/>
    <x v="3296"/>
    <x v="0"/>
    <n v="47"/>
    <x v="0"/>
    <x v="6"/>
    <n v="144"/>
    <n v="45.98"/>
    <x v="1"/>
    <x v="6"/>
  </r>
  <r>
    <n v="3297"/>
    <x v="3296"/>
    <x v="3295"/>
    <n v="5500"/>
    <n v="5504"/>
    <x v="0"/>
    <x v="1"/>
    <s v="GBP"/>
    <n v="1438037940"/>
    <x v="3297"/>
    <x v="0"/>
    <n v="44"/>
    <x v="0"/>
    <x v="6"/>
    <n v="100"/>
    <n v="125.09"/>
    <x v="1"/>
    <x v="6"/>
  </r>
  <r>
    <n v="3298"/>
    <x v="3297"/>
    <x v="3296"/>
    <n v="10000"/>
    <n v="10173"/>
    <x v="0"/>
    <x v="0"/>
    <s v="USD"/>
    <n v="1442102400"/>
    <x v="3298"/>
    <x v="0"/>
    <n v="72"/>
    <x v="0"/>
    <x v="6"/>
    <n v="102"/>
    <n v="141.29"/>
    <x v="1"/>
    <x v="6"/>
  </r>
  <r>
    <n v="3299"/>
    <x v="3298"/>
    <x v="3297"/>
    <n v="3000"/>
    <n v="3486"/>
    <x v="0"/>
    <x v="0"/>
    <s v="USD"/>
    <n v="1444860063"/>
    <x v="3299"/>
    <x v="0"/>
    <n v="63"/>
    <x v="0"/>
    <x v="6"/>
    <n v="116"/>
    <n v="55.33"/>
    <x v="1"/>
    <x v="6"/>
  </r>
  <r>
    <n v="3300"/>
    <x v="3299"/>
    <x v="3298"/>
    <n v="3000"/>
    <n v="4085"/>
    <x v="0"/>
    <x v="0"/>
    <s v="USD"/>
    <n v="1430329862"/>
    <x v="3300"/>
    <x v="0"/>
    <n v="88"/>
    <x v="0"/>
    <x v="6"/>
    <n v="136"/>
    <n v="46.42"/>
    <x v="1"/>
    <x v="6"/>
  </r>
  <r>
    <n v="3301"/>
    <x v="3300"/>
    <x v="3299"/>
    <n v="3000"/>
    <n v="4004"/>
    <x v="0"/>
    <x v="0"/>
    <s v="USD"/>
    <n v="1470034740"/>
    <x v="3301"/>
    <x v="0"/>
    <n v="70"/>
    <x v="0"/>
    <x v="6"/>
    <n v="133"/>
    <n v="57.2"/>
    <x v="1"/>
    <x v="6"/>
  </r>
  <r>
    <n v="3302"/>
    <x v="3301"/>
    <x v="3300"/>
    <n v="8400"/>
    <n v="8685"/>
    <x v="0"/>
    <x v="3"/>
    <s v="EUR"/>
    <n v="1481099176"/>
    <x v="3302"/>
    <x v="0"/>
    <n v="50"/>
    <x v="0"/>
    <x v="6"/>
    <n v="103"/>
    <n v="173.7"/>
    <x v="1"/>
    <x v="6"/>
  </r>
  <r>
    <n v="3303"/>
    <x v="3302"/>
    <x v="3301"/>
    <n v="1800"/>
    <n v="2086"/>
    <x v="0"/>
    <x v="0"/>
    <s v="USD"/>
    <n v="1427553484"/>
    <x v="3303"/>
    <x v="0"/>
    <n v="35"/>
    <x v="0"/>
    <x v="6"/>
    <n v="116"/>
    <n v="59.6"/>
    <x v="1"/>
    <x v="6"/>
  </r>
  <r>
    <n v="3304"/>
    <x v="3303"/>
    <x v="3302"/>
    <n v="15000"/>
    <n v="15677.5"/>
    <x v="0"/>
    <x v="0"/>
    <s v="USD"/>
    <n v="1482418752"/>
    <x v="3304"/>
    <x v="0"/>
    <n v="175"/>
    <x v="0"/>
    <x v="6"/>
    <n v="105"/>
    <n v="89.59"/>
    <x v="1"/>
    <x v="6"/>
  </r>
  <r>
    <n v="3305"/>
    <x v="3304"/>
    <x v="3303"/>
    <n v="4000"/>
    <n v="4081"/>
    <x v="0"/>
    <x v="0"/>
    <s v="USD"/>
    <n v="1438374748"/>
    <x v="3305"/>
    <x v="0"/>
    <n v="20"/>
    <x v="0"/>
    <x v="6"/>
    <n v="102"/>
    <n v="204.05"/>
    <x v="1"/>
    <x v="6"/>
  </r>
  <r>
    <n v="3306"/>
    <x v="3305"/>
    <x v="3304"/>
    <n v="1500"/>
    <n v="2630"/>
    <x v="0"/>
    <x v="0"/>
    <s v="USD"/>
    <n v="1465527600"/>
    <x v="3306"/>
    <x v="0"/>
    <n v="54"/>
    <x v="0"/>
    <x v="6"/>
    <n v="175"/>
    <n v="48.7"/>
    <x v="1"/>
    <x v="6"/>
  </r>
  <r>
    <n v="3307"/>
    <x v="3306"/>
    <x v="3305"/>
    <n v="1000"/>
    <n v="1066.8"/>
    <x v="0"/>
    <x v="0"/>
    <s v="USD"/>
    <n v="1463275339"/>
    <x v="3307"/>
    <x v="0"/>
    <n v="20"/>
    <x v="0"/>
    <x v="6"/>
    <n v="107"/>
    <n v="53.34"/>
    <x v="1"/>
    <x v="6"/>
  </r>
  <r>
    <n v="3308"/>
    <x v="3307"/>
    <x v="3306"/>
    <n v="3500"/>
    <n v="4280"/>
    <x v="0"/>
    <x v="0"/>
    <s v="USD"/>
    <n v="1460581365"/>
    <x v="3308"/>
    <x v="0"/>
    <n v="57"/>
    <x v="0"/>
    <x v="6"/>
    <n v="122"/>
    <n v="75.09"/>
    <x v="1"/>
    <x v="6"/>
  </r>
  <r>
    <n v="3309"/>
    <x v="3308"/>
    <x v="3307"/>
    <n v="350"/>
    <n v="558"/>
    <x v="0"/>
    <x v="1"/>
    <s v="GBP"/>
    <n v="1476632178"/>
    <x v="3309"/>
    <x v="0"/>
    <n v="31"/>
    <x v="0"/>
    <x v="6"/>
    <n v="159"/>
    <n v="18"/>
    <x v="1"/>
    <x v="6"/>
  </r>
  <r>
    <n v="3310"/>
    <x v="3309"/>
    <x v="3308"/>
    <n v="6500"/>
    <n v="6505"/>
    <x v="0"/>
    <x v="0"/>
    <s v="USD"/>
    <n v="1444169825"/>
    <x v="3310"/>
    <x v="0"/>
    <n v="31"/>
    <x v="0"/>
    <x v="6"/>
    <n v="100"/>
    <n v="209.84"/>
    <x v="1"/>
    <x v="6"/>
  </r>
  <r>
    <n v="3311"/>
    <x v="3310"/>
    <x v="3309"/>
    <n v="2500"/>
    <n v="2746"/>
    <x v="0"/>
    <x v="0"/>
    <s v="USD"/>
    <n v="1445065210"/>
    <x v="3311"/>
    <x v="0"/>
    <n v="45"/>
    <x v="0"/>
    <x v="6"/>
    <n v="110"/>
    <n v="61.02"/>
    <x v="1"/>
    <x v="6"/>
  </r>
  <r>
    <n v="3312"/>
    <x v="3311"/>
    <x v="3310"/>
    <n v="2500"/>
    <n v="2501"/>
    <x v="0"/>
    <x v="0"/>
    <s v="USD"/>
    <n v="1478901600"/>
    <x v="3312"/>
    <x v="0"/>
    <n v="41"/>
    <x v="0"/>
    <x v="6"/>
    <n v="100"/>
    <n v="61"/>
    <x v="1"/>
    <x v="6"/>
  </r>
  <r>
    <n v="3313"/>
    <x v="3312"/>
    <x v="3311"/>
    <n v="2000"/>
    <n v="2321"/>
    <x v="0"/>
    <x v="0"/>
    <s v="USD"/>
    <n v="1453856400"/>
    <x v="3313"/>
    <x v="0"/>
    <n v="29"/>
    <x v="0"/>
    <x v="6"/>
    <n v="116"/>
    <n v="80.03"/>
    <x v="1"/>
    <x v="6"/>
  </r>
  <r>
    <n v="3314"/>
    <x v="3313"/>
    <x v="3312"/>
    <n v="800"/>
    <n v="1686"/>
    <x v="0"/>
    <x v="1"/>
    <s v="GBP"/>
    <n v="1431115500"/>
    <x v="3314"/>
    <x v="0"/>
    <n v="58"/>
    <x v="0"/>
    <x v="6"/>
    <n v="211"/>
    <n v="29.07"/>
    <x v="1"/>
    <x v="6"/>
  </r>
  <r>
    <n v="3315"/>
    <x v="3314"/>
    <x v="3313"/>
    <n v="4000"/>
    <n v="4400"/>
    <x v="0"/>
    <x v="1"/>
    <s v="GBP"/>
    <n v="1462519041"/>
    <x v="3315"/>
    <x v="0"/>
    <n v="89"/>
    <x v="0"/>
    <x v="6"/>
    <n v="110"/>
    <n v="49.44"/>
    <x v="1"/>
    <x v="6"/>
  </r>
  <r>
    <n v="3316"/>
    <x v="3315"/>
    <x v="3314"/>
    <n v="11737"/>
    <n v="11747.18"/>
    <x v="0"/>
    <x v="0"/>
    <s v="USD"/>
    <n v="1407506040"/>
    <x v="3316"/>
    <x v="0"/>
    <n v="125"/>
    <x v="0"/>
    <x v="6"/>
    <n v="100"/>
    <n v="93.98"/>
    <x v="1"/>
    <x v="6"/>
  </r>
  <r>
    <n v="3317"/>
    <x v="3316"/>
    <x v="3315"/>
    <n v="1050"/>
    <n v="1115"/>
    <x v="0"/>
    <x v="0"/>
    <s v="USD"/>
    <n v="1465347424"/>
    <x v="3317"/>
    <x v="0"/>
    <n v="18"/>
    <x v="0"/>
    <x v="6"/>
    <n v="106"/>
    <n v="61.94"/>
    <x v="1"/>
    <x v="6"/>
  </r>
  <r>
    <n v="3318"/>
    <x v="3317"/>
    <x v="3316"/>
    <n v="2000"/>
    <n v="2512"/>
    <x v="0"/>
    <x v="5"/>
    <s v="CAD"/>
    <n v="1460341800"/>
    <x v="3318"/>
    <x v="0"/>
    <n v="32"/>
    <x v="0"/>
    <x v="6"/>
    <n v="126"/>
    <n v="78.5"/>
    <x v="1"/>
    <x v="6"/>
  </r>
  <r>
    <n v="3319"/>
    <x v="3318"/>
    <x v="3317"/>
    <n v="500"/>
    <n v="540"/>
    <x v="0"/>
    <x v="1"/>
    <s v="GBP"/>
    <n v="1422712986"/>
    <x v="3319"/>
    <x v="0"/>
    <n v="16"/>
    <x v="0"/>
    <x v="6"/>
    <n v="108"/>
    <n v="33.75"/>
    <x v="1"/>
    <x v="6"/>
  </r>
  <r>
    <n v="3320"/>
    <x v="3319"/>
    <x v="3318"/>
    <n v="2500"/>
    <n v="2525"/>
    <x v="0"/>
    <x v="0"/>
    <s v="USD"/>
    <n v="1466557557"/>
    <x v="3320"/>
    <x v="0"/>
    <n v="38"/>
    <x v="0"/>
    <x v="6"/>
    <n v="101"/>
    <n v="66.45"/>
    <x v="1"/>
    <x v="6"/>
  </r>
  <r>
    <n v="3321"/>
    <x v="3320"/>
    <x v="3319"/>
    <n v="500"/>
    <n v="537"/>
    <x v="0"/>
    <x v="0"/>
    <s v="USD"/>
    <n v="1413431940"/>
    <x v="3321"/>
    <x v="0"/>
    <n v="15"/>
    <x v="0"/>
    <x v="6"/>
    <n v="107"/>
    <n v="35.799999999999997"/>
    <x v="1"/>
    <x v="6"/>
  </r>
  <r>
    <n v="3322"/>
    <x v="3321"/>
    <x v="3320"/>
    <n v="3300"/>
    <n v="3350"/>
    <x v="0"/>
    <x v="0"/>
    <s v="USD"/>
    <n v="1466567700"/>
    <x v="3322"/>
    <x v="0"/>
    <n v="23"/>
    <x v="0"/>
    <x v="6"/>
    <n v="102"/>
    <n v="145.65"/>
    <x v="1"/>
    <x v="6"/>
  </r>
  <r>
    <n v="3323"/>
    <x v="3322"/>
    <x v="3321"/>
    <n v="1000"/>
    <n v="1259"/>
    <x v="0"/>
    <x v="1"/>
    <s v="GBP"/>
    <n v="1474793208"/>
    <x v="3323"/>
    <x v="0"/>
    <n v="49"/>
    <x v="0"/>
    <x v="6"/>
    <n v="126"/>
    <n v="25.69"/>
    <x v="1"/>
    <x v="6"/>
  </r>
  <r>
    <n v="3324"/>
    <x v="3323"/>
    <x v="3322"/>
    <n v="1500"/>
    <n v="1525"/>
    <x v="0"/>
    <x v="17"/>
    <s v="EUR"/>
    <n v="1465135190"/>
    <x v="3324"/>
    <x v="0"/>
    <n v="10"/>
    <x v="0"/>
    <x v="6"/>
    <n v="102"/>
    <n v="152.5"/>
    <x v="1"/>
    <x v="6"/>
  </r>
  <r>
    <n v="3325"/>
    <x v="3324"/>
    <x v="3323"/>
    <n v="400"/>
    <n v="450"/>
    <x v="0"/>
    <x v="1"/>
    <s v="GBP"/>
    <n v="1428256277"/>
    <x v="3325"/>
    <x v="0"/>
    <n v="15"/>
    <x v="0"/>
    <x v="6"/>
    <n v="113"/>
    <n v="30"/>
    <x v="1"/>
    <x v="6"/>
  </r>
  <r>
    <n v="3326"/>
    <x v="3325"/>
    <x v="3324"/>
    <n v="8000"/>
    <n v="8110"/>
    <x v="0"/>
    <x v="0"/>
    <s v="USD"/>
    <n v="1425830905"/>
    <x v="3326"/>
    <x v="0"/>
    <n v="57"/>
    <x v="0"/>
    <x v="6"/>
    <n v="101"/>
    <n v="142.28"/>
    <x v="1"/>
    <x v="6"/>
  </r>
  <r>
    <n v="3327"/>
    <x v="3326"/>
    <x v="3325"/>
    <n v="800"/>
    <n v="810"/>
    <x v="0"/>
    <x v="1"/>
    <s v="GBP"/>
    <n v="1462697966"/>
    <x v="3327"/>
    <x v="0"/>
    <n v="33"/>
    <x v="0"/>
    <x v="6"/>
    <n v="101"/>
    <n v="24.55"/>
    <x v="1"/>
    <x v="6"/>
  </r>
  <r>
    <n v="3328"/>
    <x v="3327"/>
    <x v="3326"/>
    <n v="1800"/>
    <n v="2635"/>
    <x v="0"/>
    <x v="0"/>
    <s v="USD"/>
    <n v="1404522000"/>
    <x v="3328"/>
    <x v="0"/>
    <n v="9"/>
    <x v="0"/>
    <x v="6"/>
    <n v="146"/>
    <n v="292.77999999999997"/>
    <x v="1"/>
    <x v="6"/>
  </r>
  <r>
    <n v="3329"/>
    <x v="3328"/>
    <x v="3327"/>
    <n v="1000"/>
    <n v="1168"/>
    <x v="0"/>
    <x v="1"/>
    <s v="GBP"/>
    <n v="1406502000"/>
    <x v="3329"/>
    <x v="0"/>
    <n v="26"/>
    <x v="0"/>
    <x v="6"/>
    <n v="117"/>
    <n v="44.92"/>
    <x v="1"/>
    <x v="6"/>
  </r>
  <r>
    <n v="3330"/>
    <x v="3329"/>
    <x v="3328"/>
    <n v="1500"/>
    <n v="1594"/>
    <x v="0"/>
    <x v="1"/>
    <s v="GBP"/>
    <n v="1427919468"/>
    <x v="3330"/>
    <x v="0"/>
    <n v="69"/>
    <x v="0"/>
    <x v="6"/>
    <n v="106"/>
    <n v="23.1"/>
    <x v="1"/>
    <x v="6"/>
  </r>
  <r>
    <n v="3331"/>
    <x v="3330"/>
    <x v="3329"/>
    <n v="5000"/>
    <n v="5226"/>
    <x v="0"/>
    <x v="0"/>
    <s v="USD"/>
    <n v="1444149886"/>
    <x v="3331"/>
    <x v="0"/>
    <n v="65"/>
    <x v="0"/>
    <x v="6"/>
    <n v="105"/>
    <n v="80.400000000000006"/>
    <x v="1"/>
    <x v="6"/>
  </r>
  <r>
    <n v="3332"/>
    <x v="3331"/>
    <x v="3330"/>
    <n v="6000"/>
    <n v="6000"/>
    <x v="0"/>
    <x v="0"/>
    <s v="USD"/>
    <n v="1405802330"/>
    <x v="3332"/>
    <x v="0"/>
    <n v="83"/>
    <x v="0"/>
    <x v="6"/>
    <n v="100"/>
    <n v="72.290000000000006"/>
    <x v="1"/>
    <x v="6"/>
  </r>
  <r>
    <n v="3333"/>
    <x v="3332"/>
    <x v="3331"/>
    <n v="3500"/>
    <n v="3660"/>
    <x v="0"/>
    <x v="0"/>
    <s v="USD"/>
    <n v="1434384880"/>
    <x v="3333"/>
    <x v="0"/>
    <n v="111"/>
    <x v="0"/>
    <x v="6"/>
    <n v="105"/>
    <n v="32.97"/>
    <x v="1"/>
    <x v="6"/>
  </r>
  <r>
    <n v="3334"/>
    <x v="3333"/>
    <x v="3332"/>
    <n v="3871"/>
    <n v="5366"/>
    <x v="0"/>
    <x v="0"/>
    <s v="USD"/>
    <n v="1438259422"/>
    <x v="3334"/>
    <x v="0"/>
    <n v="46"/>
    <x v="0"/>
    <x v="6"/>
    <n v="139"/>
    <n v="116.65"/>
    <x v="1"/>
    <x v="6"/>
  </r>
  <r>
    <n v="3335"/>
    <x v="3334"/>
    <x v="3333"/>
    <n v="5000"/>
    <n v="5016"/>
    <x v="0"/>
    <x v="1"/>
    <s v="GBP"/>
    <n v="1407106800"/>
    <x v="3335"/>
    <x v="0"/>
    <n v="63"/>
    <x v="0"/>
    <x v="6"/>
    <n v="100"/>
    <n v="79.62"/>
    <x v="1"/>
    <x v="6"/>
  </r>
  <r>
    <n v="3336"/>
    <x v="3335"/>
    <x v="3334"/>
    <n v="250"/>
    <n v="250"/>
    <x v="0"/>
    <x v="1"/>
    <s v="GBP"/>
    <n v="1459845246"/>
    <x v="3336"/>
    <x v="0"/>
    <n v="9"/>
    <x v="0"/>
    <x v="6"/>
    <n v="100"/>
    <n v="27.78"/>
    <x v="1"/>
    <x v="6"/>
  </r>
  <r>
    <n v="3337"/>
    <x v="3336"/>
    <x v="3335"/>
    <n v="2500"/>
    <n v="2755"/>
    <x v="0"/>
    <x v="1"/>
    <s v="GBP"/>
    <n v="1412974800"/>
    <x v="3337"/>
    <x v="0"/>
    <n v="34"/>
    <x v="0"/>
    <x v="6"/>
    <n v="110"/>
    <n v="81.03"/>
    <x v="1"/>
    <x v="6"/>
  </r>
  <r>
    <n v="3338"/>
    <x v="3337"/>
    <x v="3336"/>
    <n v="15000"/>
    <n v="15327"/>
    <x v="0"/>
    <x v="0"/>
    <s v="USD"/>
    <n v="1487944080"/>
    <x v="3338"/>
    <x v="0"/>
    <n v="112"/>
    <x v="0"/>
    <x v="6"/>
    <n v="102"/>
    <n v="136.85"/>
    <x v="1"/>
    <x v="6"/>
  </r>
  <r>
    <n v="3339"/>
    <x v="3338"/>
    <x v="3337"/>
    <n v="8000"/>
    <n v="8348"/>
    <x v="0"/>
    <x v="0"/>
    <s v="USD"/>
    <n v="1469721518"/>
    <x v="3339"/>
    <x v="0"/>
    <n v="47"/>
    <x v="0"/>
    <x v="6"/>
    <n v="104"/>
    <n v="177.62"/>
    <x v="1"/>
    <x v="6"/>
  </r>
  <r>
    <n v="3340"/>
    <x v="3339"/>
    <x v="3338"/>
    <n v="3000"/>
    <n v="4145"/>
    <x v="0"/>
    <x v="0"/>
    <s v="USD"/>
    <n v="1481066554"/>
    <x v="3340"/>
    <x v="0"/>
    <n v="38"/>
    <x v="0"/>
    <x v="6"/>
    <n v="138"/>
    <n v="109.08"/>
    <x v="1"/>
    <x v="6"/>
  </r>
  <r>
    <n v="3341"/>
    <x v="3340"/>
    <x v="3339"/>
    <n v="3350"/>
    <n v="3350"/>
    <x v="0"/>
    <x v="1"/>
    <s v="GBP"/>
    <n v="1465750800"/>
    <x v="3341"/>
    <x v="0"/>
    <n v="28"/>
    <x v="0"/>
    <x v="6"/>
    <n v="100"/>
    <n v="119.64"/>
    <x v="1"/>
    <x v="6"/>
  </r>
  <r>
    <n v="3342"/>
    <x v="3341"/>
    <x v="3340"/>
    <n v="6000"/>
    <n v="6100"/>
    <x v="0"/>
    <x v="0"/>
    <s v="USD"/>
    <n v="1427864340"/>
    <x v="3342"/>
    <x v="0"/>
    <n v="78"/>
    <x v="0"/>
    <x v="6"/>
    <n v="102"/>
    <n v="78.209999999999994"/>
    <x v="1"/>
    <x v="6"/>
  </r>
  <r>
    <n v="3343"/>
    <x v="3342"/>
    <x v="3341"/>
    <n v="700"/>
    <n v="1200"/>
    <x v="0"/>
    <x v="1"/>
    <s v="GBP"/>
    <n v="1460553480"/>
    <x v="3343"/>
    <x v="0"/>
    <n v="23"/>
    <x v="0"/>
    <x v="6"/>
    <n v="171"/>
    <n v="52.17"/>
    <x v="1"/>
    <x v="6"/>
  </r>
  <r>
    <n v="3344"/>
    <x v="3343"/>
    <x v="3342"/>
    <n v="4500"/>
    <n v="4565"/>
    <x v="0"/>
    <x v="0"/>
    <s v="USD"/>
    <n v="1409374093"/>
    <x v="3344"/>
    <x v="0"/>
    <n v="40"/>
    <x v="0"/>
    <x v="6"/>
    <n v="101"/>
    <n v="114.13"/>
    <x v="1"/>
    <x v="6"/>
  </r>
  <r>
    <n v="3345"/>
    <x v="3344"/>
    <x v="3343"/>
    <n v="500"/>
    <n v="650"/>
    <x v="0"/>
    <x v="0"/>
    <s v="USD"/>
    <n v="1429317420"/>
    <x v="3345"/>
    <x v="0"/>
    <n v="13"/>
    <x v="0"/>
    <x v="6"/>
    <n v="130"/>
    <n v="50"/>
    <x v="1"/>
    <x v="6"/>
  </r>
  <r>
    <n v="3346"/>
    <x v="3345"/>
    <x v="3344"/>
    <n v="1500"/>
    <n v="1650"/>
    <x v="0"/>
    <x v="0"/>
    <s v="USD"/>
    <n v="1424910910"/>
    <x v="3346"/>
    <x v="0"/>
    <n v="18"/>
    <x v="0"/>
    <x v="6"/>
    <n v="110"/>
    <n v="91.67"/>
    <x v="1"/>
    <x v="6"/>
  </r>
  <r>
    <n v="3347"/>
    <x v="3346"/>
    <x v="3345"/>
    <n v="2000"/>
    <n v="2389"/>
    <x v="0"/>
    <x v="1"/>
    <s v="GBP"/>
    <n v="1462741200"/>
    <x v="3347"/>
    <x v="0"/>
    <n v="22"/>
    <x v="0"/>
    <x v="6"/>
    <n v="119"/>
    <n v="108.59"/>
    <x v="1"/>
    <x v="6"/>
  </r>
  <r>
    <n v="3348"/>
    <x v="3265"/>
    <x v="3346"/>
    <n v="5500"/>
    <n v="5516"/>
    <x v="0"/>
    <x v="0"/>
    <s v="USD"/>
    <n v="1461988740"/>
    <x v="3348"/>
    <x v="0"/>
    <n v="79"/>
    <x v="0"/>
    <x v="6"/>
    <n v="100"/>
    <n v="69.819999999999993"/>
    <x v="1"/>
    <x v="6"/>
  </r>
  <r>
    <n v="3349"/>
    <x v="3347"/>
    <x v="3347"/>
    <n v="1000"/>
    <n v="1534"/>
    <x v="0"/>
    <x v="0"/>
    <s v="USD"/>
    <n v="1465837200"/>
    <x v="3349"/>
    <x v="0"/>
    <n v="14"/>
    <x v="0"/>
    <x v="6"/>
    <n v="153"/>
    <n v="109.57"/>
    <x v="1"/>
    <x v="6"/>
  </r>
  <r>
    <n v="3350"/>
    <x v="3348"/>
    <x v="3348"/>
    <n v="3500"/>
    <n v="3655"/>
    <x v="0"/>
    <x v="19"/>
    <s v="EUR"/>
    <n v="1448838000"/>
    <x v="3350"/>
    <x v="0"/>
    <n v="51"/>
    <x v="0"/>
    <x v="6"/>
    <n v="104"/>
    <n v="71.67"/>
    <x v="1"/>
    <x v="6"/>
  </r>
  <r>
    <n v="3351"/>
    <x v="3349"/>
    <x v="3349"/>
    <n v="5000"/>
    <n v="5055"/>
    <x v="0"/>
    <x v="1"/>
    <s v="GBP"/>
    <n v="1406113200"/>
    <x v="3351"/>
    <x v="0"/>
    <n v="54"/>
    <x v="0"/>
    <x v="6"/>
    <n v="101"/>
    <n v="93.61"/>
    <x v="1"/>
    <x v="6"/>
  </r>
  <r>
    <n v="3352"/>
    <x v="3350"/>
    <x v="3350"/>
    <n v="5000"/>
    <n v="5376"/>
    <x v="0"/>
    <x v="1"/>
    <s v="GBP"/>
    <n v="1467414000"/>
    <x v="3352"/>
    <x v="0"/>
    <n v="70"/>
    <x v="0"/>
    <x v="6"/>
    <n v="108"/>
    <n v="76.8"/>
    <x v="1"/>
    <x v="6"/>
  </r>
  <r>
    <n v="3353"/>
    <x v="3351"/>
    <x v="3351"/>
    <n v="500"/>
    <n v="1575"/>
    <x v="0"/>
    <x v="1"/>
    <s v="GBP"/>
    <n v="1462230000"/>
    <x v="3353"/>
    <x v="0"/>
    <n v="44"/>
    <x v="0"/>
    <x v="6"/>
    <n v="315"/>
    <n v="35.799999999999997"/>
    <x v="1"/>
    <x v="6"/>
  </r>
  <r>
    <n v="3354"/>
    <x v="3352"/>
    <x v="3352"/>
    <n v="3000"/>
    <n v="3058"/>
    <x v="0"/>
    <x v="0"/>
    <s v="USD"/>
    <n v="1446091260"/>
    <x v="3354"/>
    <x v="0"/>
    <n v="55"/>
    <x v="0"/>
    <x v="6"/>
    <n v="102"/>
    <n v="55.6"/>
    <x v="1"/>
    <x v="6"/>
  </r>
  <r>
    <n v="3355"/>
    <x v="3353"/>
    <x v="3353"/>
    <n v="1750"/>
    <n v="2210"/>
    <x v="0"/>
    <x v="1"/>
    <s v="GBP"/>
    <n v="1462879020"/>
    <x v="3355"/>
    <x v="0"/>
    <n v="15"/>
    <x v="0"/>
    <x v="6"/>
    <n v="126"/>
    <n v="147.33000000000001"/>
    <x v="1"/>
    <x v="6"/>
  </r>
  <r>
    <n v="3356"/>
    <x v="3354"/>
    <x v="3354"/>
    <n v="1500"/>
    <n v="1521"/>
    <x v="0"/>
    <x v="1"/>
    <s v="GBP"/>
    <n v="1468611272"/>
    <x v="3356"/>
    <x v="0"/>
    <n v="27"/>
    <x v="0"/>
    <x v="6"/>
    <n v="101"/>
    <n v="56.33"/>
    <x v="1"/>
    <x v="6"/>
  </r>
  <r>
    <n v="3357"/>
    <x v="3355"/>
    <x v="3355"/>
    <n v="2000"/>
    <n v="2020"/>
    <x v="0"/>
    <x v="1"/>
    <s v="GBP"/>
    <n v="1406887310"/>
    <x v="3357"/>
    <x v="0"/>
    <n v="21"/>
    <x v="0"/>
    <x v="6"/>
    <n v="101"/>
    <n v="96.19"/>
    <x v="1"/>
    <x v="6"/>
  </r>
  <r>
    <n v="3358"/>
    <x v="3356"/>
    <x v="3356"/>
    <n v="10000"/>
    <n v="10299"/>
    <x v="0"/>
    <x v="0"/>
    <s v="USD"/>
    <n v="1416385679"/>
    <x v="3358"/>
    <x v="0"/>
    <n v="162"/>
    <x v="0"/>
    <x v="6"/>
    <n v="103"/>
    <n v="63.57"/>
    <x v="1"/>
    <x v="6"/>
  </r>
  <r>
    <n v="3359"/>
    <x v="3357"/>
    <x v="3357"/>
    <n v="4000"/>
    <n v="4250"/>
    <x v="0"/>
    <x v="0"/>
    <s v="USD"/>
    <n v="1487985734"/>
    <x v="3359"/>
    <x v="0"/>
    <n v="23"/>
    <x v="0"/>
    <x v="6"/>
    <n v="106"/>
    <n v="184.78"/>
    <x v="1"/>
    <x v="6"/>
  </r>
  <r>
    <n v="3360"/>
    <x v="3358"/>
    <x v="3358"/>
    <n v="9000"/>
    <n v="9124"/>
    <x v="0"/>
    <x v="20"/>
    <s v="SGD"/>
    <n v="1481731140"/>
    <x v="3360"/>
    <x v="0"/>
    <n v="72"/>
    <x v="0"/>
    <x v="6"/>
    <n v="101"/>
    <n v="126.72"/>
    <x v="1"/>
    <x v="6"/>
  </r>
  <r>
    <n v="3361"/>
    <x v="3359"/>
    <x v="3359"/>
    <n v="5000"/>
    <n v="5673"/>
    <x v="0"/>
    <x v="0"/>
    <s v="USD"/>
    <n v="1409587140"/>
    <x v="3361"/>
    <x v="0"/>
    <n v="68"/>
    <x v="0"/>
    <x v="6"/>
    <n v="113"/>
    <n v="83.43"/>
    <x v="1"/>
    <x v="6"/>
  </r>
  <r>
    <n v="3362"/>
    <x v="3360"/>
    <x v="3360"/>
    <n v="500"/>
    <n v="1090"/>
    <x v="0"/>
    <x v="0"/>
    <s v="USD"/>
    <n v="1425704100"/>
    <x v="3362"/>
    <x v="0"/>
    <n v="20"/>
    <x v="0"/>
    <x v="6"/>
    <n v="218"/>
    <n v="54.5"/>
    <x v="1"/>
    <x v="6"/>
  </r>
  <r>
    <n v="3363"/>
    <x v="3361"/>
    <x v="3361"/>
    <n v="7750"/>
    <n v="7860"/>
    <x v="0"/>
    <x v="0"/>
    <s v="USD"/>
    <n v="1408464000"/>
    <x v="3363"/>
    <x v="0"/>
    <n v="26"/>
    <x v="0"/>
    <x v="6"/>
    <n v="101"/>
    <n v="302.31"/>
    <x v="1"/>
    <x v="6"/>
  </r>
  <r>
    <n v="3364"/>
    <x v="3362"/>
    <x v="3362"/>
    <n v="3000"/>
    <n v="3178"/>
    <x v="0"/>
    <x v="1"/>
    <s v="GBP"/>
    <n v="1458075600"/>
    <x v="3364"/>
    <x v="0"/>
    <n v="72"/>
    <x v="0"/>
    <x v="6"/>
    <n v="106"/>
    <n v="44.14"/>
    <x v="1"/>
    <x v="6"/>
  </r>
  <r>
    <n v="3365"/>
    <x v="3363"/>
    <x v="3363"/>
    <n v="2500"/>
    <n v="2600"/>
    <x v="0"/>
    <x v="0"/>
    <s v="USD"/>
    <n v="1449973592"/>
    <x v="3365"/>
    <x v="0"/>
    <n v="3"/>
    <x v="0"/>
    <x v="6"/>
    <n v="104"/>
    <n v="866.67"/>
    <x v="1"/>
    <x v="6"/>
  </r>
  <r>
    <n v="3366"/>
    <x v="3364"/>
    <x v="3364"/>
    <n v="500"/>
    <n v="1105"/>
    <x v="0"/>
    <x v="0"/>
    <s v="USD"/>
    <n v="1431481037"/>
    <x v="3366"/>
    <x v="0"/>
    <n v="18"/>
    <x v="0"/>
    <x v="6"/>
    <n v="221"/>
    <n v="61.39"/>
    <x v="1"/>
    <x v="6"/>
  </r>
  <r>
    <n v="3367"/>
    <x v="3365"/>
    <x v="3365"/>
    <n v="750"/>
    <n v="890"/>
    <x v="0"/>
    <x v="1"/>
    <s v="GBP"/>
    <n v="1438467894"/>
    <x v="3367"/>
    <x v="0"/>
    <n v="30"/>
    <x v="0"/>
    <x v="6"/>
    <n v="119"/>
    <n v="29.67"/>
    <x v="1"/>
    <x v="6"/>
  </r>
  <r>
    <n v="3368"/>
    <x v="3366"/>
    <x v="3366"/>
    <n v="1000"/>
    <n v="1046"/>
    <x v="0"/>
    <x v="0"/>
    <s v="USD"/>
    <n v="1420088400"/>
    <x v="3368"/>
    <x v="0"/>
    <n v="23"/>
    <x v="0"/>
    <x v="6"/>
    <n v="105"/>
    <n v="45.48"/>
    <x v="1"/>
    <x v="6"/>
  </r>
  <r>
    <n v="3369"/>
    <x v="3367"/>
    <x v="3367"/>
    <n v="5000"/>
    <n v="5195"/>
    <x v="0"/>
    <x v="17"/>
    <s v="EUR"/>
    <n v="1484441980"/>
    <x v="3369"/>
    <x v="0"/>
    <n v="54"/>
    <x v="0"/>
    <x v="6"/>
    <n v="104"/>
    <n v="96.2"/>
    <x v="1"/>
    <x v="6"/>
  </r>
  <r>
    <n v="3370"/>
    <x v="3368"/>
    <x v="3368"/>
    <n v="1500"/>
    <n v="1766"/>
    <x v="0"/>
    <x v="0"/>
    <s v="USD"/>
    <n v="1481961600"/>
    <x v="3370"/>
    <x v="0"/>
    <n v="26"/>
    <x v="0"/>
    <x v="6"/>
    <n v="118"/>
    <n v="67.92"/>
    <x v="1"/>
    <x v="6"/>
  </r>
  <r>
    <n v="3371"/>
    <x v="3369"/>
    <x v="3369"/>
    <n v="200"/>
    <n v="277"/>
    <x v="0"/>
    <x v="0"/>
    <s v="USD"/>
    <n v="1449089965"/>
    <x v="3371"/>
    <x v="0"/>
    <n v="9"/>
    <x v="0"/>
    <x v="6"/>
    <n v="139"/>
    <n v="30.78"/>
    <x v="1"/>
    <x v="6"/>
  </r>
  <r>
    <n v="3372"/>
    <x v="3370"/>
    <x v="3370"/>
    <n v="1000"/>
    <n v="1035"/>
    <x v="0"/>
    <x v="0"/>
    <s v="USD"/>
    <n v="1408942740"/>
    <x v="3372"/>
    <x v="0"/>
    <n v="27"/>
    <x v="0"/>
    <x v="6"/>
    <n v="104"/>
    <n v="38.33"/>
    <x v="1"/>
    <x v="6"/>
  </r>
  <r>
    <n v="3373"/>
    <x v="3371"/>
    <x v="3371"/>
    <n v="2000"/>
    <n v="2005"/>
    <x v="0"/>
    <x v="1"/>
    <s v="GBP"/>
    <n v="1437235200"/>
    <x v="3373"/>
    <x v="0"/>
    <n v="30"/>
    <x v="0"/>
    <x v="6"/>
    <n v="100"/>
    <n v="66.83"/>
    <x v="1"/>
    <x v="6"/>
  </r>
  <r>
    <n v="3374"/>
    <x v="3372"/>
    <x v="3372"/>
    <n v="3500"/>
    <n v="3730"/>
    <x v="0"/>
    <x v="5"/>
    <s v="CAD"/>
    <n v="1446053616"/>
    <x v="3374"/>
    <x v="0"/>
    <n v="52"/>
    <x v="0"/>
    <x v="6"/>
    <n v="107"/>
    <n v="71.73"/>
    <x v="1"/>
    <x v="6"/>
  </r>
  <r>
    <n v="3375"/>
    <x v="3373"/>
    <x v="3373"/>
    <n v="3000"/>
    <n v="3000"/>
    <x v="0"/>
    <x v="1"/>
    <s v="GBP"/>
    <n v="1400423973"/>
    <x v="3375"/>
    <x v="0"/>
    <n v="17"/>
    <x v="0"/>
    <x v="6"/>
    <n v="100"/>
    <n v="176.47"/>
    <x v="1"/>
    <x v="6"/>
  </r>
  <r>
    <n v="3376"/>
    <x v="3374"/>
    <x v="3374"/>
    <n v="8000"/>
    <n v="8001"/>
    <x v="0"/>
    <x v="0"/>
    <s v="USD"/>
    <n v="1429976994"/>
    <x v="3376"/>
    <x v="0"/>
    <n v="19"/>
    <x v="0"/>
    <x v="6"/>
    <n v="100"/>
    <n v="421.11"/>
    <x v="1"/>
    <x v="6"/>
  </r>
  <r>
    <n v="3377"/>
    <x v="3375"/>
    <x v="3375"/>
    <n v="8000"/>
    <n v="8084"/>
    <x v="0"/>
    <x v="1"/>
    <s v="GBP"/>
    <n v="1426870560"/>
    <x v="3377"/>
    <x v="0"/>
    <n v="77"/>
    <x v="0"/>
    <x v="6"/>
    <n v="101"/>
    <n v="104.99"/>
    <x v="1"/>
    <x v="6"/>
  </r>
  <r>
    <n v="3378"/>
    <x v="3376"/>
    <x v="3376"/>
    <n v="550"/>
    <n v="592"/>
    <x v="0"/>
    <x v="1"/>
    <s v="GBP"/>
    <n v="1409490480"/>
    <x v="3378"/>
    <x v="0"/>
    <n v="21"/>
    <x v="0"/>
    <x v="6"/>
    <n v="108"/>
    <n v="28.19"/>
    <x v="1"/>
    <x v="6"/>
  </r>
  <r>
    <n v="3379"/>
    <x v="3377"/>
    <x v="3377"/>
    <n v="2000"/>
    <n v="2073"/>
    <x v="0"/>
    <x v="1"/>
    <s v="GBP"/>
    <n v="1440630000"/>
    <x v="3379"/>
    <x v="0"/>
    <n v="38"/>
    <x v="0"/>
    <x v="6"/>
    <n v="104"/>
    <n v="54.55"/>
    <x v="1"/>
    <x v="6"/>
  </r>
  <r>
    <n v="3380"/>
    <x v="3378"/>
    <x v="3378"/>
    <n v="3000"/>
    <n v="3133"/>
    <x v="0"/>
    <x v="0"/>
    <s v="USD"/>
    <n v="1417305178"/>
    <x v="3380"/>
    <x v="0"/>
    <n v="28"/>
    <x v="0"/>
    <x v="6"/>
    <n v="104"/>
    <n v="111.89"/>
    <x v="1"/>
    <x v="6"/>
  </r>
  <r>
    <n v="3381"/>
    <x v="3379"/>
    <x v="3379"/>
    <n v="4000"/>
    <n v="4090"/>
    <x v="0"/>
    <x v="0"/>
    <s v="USD"/>
    <n v="1426044383"/>
    <x v="3381"/>
    <x v="0"/>
    <n v="48"/>
    <x v="0"/>
    <x v="6"/>
    <n v="102"/>
    <n v="85.21"/>
    <x v="1"/>
    <x v="6"/>
  </r>
  <r>
    <n v="3382"/>
    <x v="3380"/>
    <x v="3380"/>
    <n v="3500"/>
    <n v="3526"/>
    <x v="0"/>
    <x v="1"/>
    <s v="GBP"/>
    <n v="1470092340"/>
    <x v="3382"/>
    <x v="0"/>
    <n v="46"/>
    <x v="0"/>
    <x v="6"/>
    <n v="101"/>
    <n v="76.650000000000006"/>
    <x v="1"/>
    <x v="6"/>
  </r>
  <r>
    <n v="3383"/>
    <x v="3381"/>
    <x v="3381"/>
    <n v="1750"/>
    <n v="1955"/>
    <x v="0"/>
    <x v="0"/>
    <s v="USD"/>
    <n v="1466707620"/>
    <x v="3383"/>
    <x v="0"/>
    <n v="30"/>
    <x v="0"/>
    <x v="6"/>
    <n v="112"/>
    <n v="65.17"/>
    <x v="1"/>
    <x v="6"/>
  </r>
  <r>
    <n v="3384"/>
    <x v="3382"/>
    <x v="3382"/>
    <n v="6000"/>
    <n v="6000.66"/>
    <x v="0"/>
    <x v="0"/>
    <s v="USD"/>
    <n v="1448074800"/>
    <x v="3384"/>
    <x v="0"/>
    <n v="64"/>
    <x v="0"/>
    <x v="6"/>
    <n v="100"/>
    <n v="93.76"/>
    <x v="1"/>
    <x v="6"/>
  </r>
  <r>
    <n v="3385"/>
    <x v="3383"/>
    <x v="3383"/>
    <n v="2000"/>
    <n v="2000"/>
    <x v="0"/>
    <x v="0"/>
    <s v="USD"/>
    <n v="1418244552"/>
    <x v="3385"/>
    <x v="0"/>
    <n v="15"/>
    <x v="0"/>
    <x v="6"/>
    <n v="100"/>
    <n v="133.33000000000001"/>
    <x v="1"/>
    <x v="6"/>
  </r>
  <r>
    <n v="3386"/>
    <x v="3384"/>
    <x v="3384"/>
    <n v="2000"/>
    <n v="2100"/>
    <x v="0"/>
    <x v="0"/>
    <s v="USD"/>
    <n v="1417620506"/>
    <x v="3386"/>
    <x v="0"/>
    <n v="41"/>
    <x v="0"/>
    <x v="6"/>
    <n v="105"/>
    <n v="51.22"/>
    <x v="1"/>
    <x v="6"/>
  </r>
  <r>
    <n v="3387"/>
    <x v="3385"/>
    <x v="3385"/>
    <n v="3000"/>
    <n v="3506"/>
    <x v="0"/>
    <x v="0"/>
    <s v="USD"/>
    <n v="1418581088"/>
    <x v="3387"/>
    <x v="0"/>
    <n v="35"/>
    <x v="0"/>
    <x v="6"/>
    <n v="117"/>
    <n v="100.17"/>
    <x v="1"/>
    <x v="6"/>
  </r>
  <r>
    <n v="3388"/>
    <x v="3386"/>
    <x v="3386"/>
    <n v="1500"/>
    <n v="1557"/>
    <x v="0"/>
    <x v="1"/>
    <s v="GBP"/>
    <n v="1434625441"/>
    <x v="3388"/>
    <x v="0"/>
    <n v="45"/>
    <x v="0"/>
    <x v="6"/>
    <n v="104"/>
    <n v="34.6"/>
    <x v="1"/>
    <x v="6"/>
  </r>
  <r>
    <n v="3389"/>
    <x v="3387"/>
    <x v="3387"/>
    <n v="10000"/>
    <n v="11450"/>
    <x v="0"/>
    <x v="0"/>
    <s v="USD"/>
    <n v="1464960682"/>
    <x v="3389"/>
    <x v="0"/>
    <n v="62"/>
    <x v="0"/>
    <x v="6"/>
    <n v="115"/>
    <n v="184.68"/>
    <x v="1"/>
    <x v="6"/>
  </r>
  <r>
    <n v="3390"/>
    <x v="3388"/>
    <x v="3388"/>
    <n v="1500"/>
    <n v="1536"/>
    <x v="0"/>
    <x v="0"/>
    <s v="USD"/>
    <n v="1405017345"/>
    <x v="3390"/>
    <x v="0"/>
    <n v="22"/>
    <x v="0"/>
    <x v="6"/>
    <n v="102"/>
    <n v="69.819999999999993"/>
    <x v="1"/>
    <x v="6"/>
  </r>
  <r>
    <n v="3391"/>
    <x v="3389"/>
    <x v="3389"/>
    <n v="500"/>
    <n v="1115"/>
    <x v="0"/>
    <x v="0"/>
    <s v="USD"/>
    <n v="1407536880"/>
    <x v="3391"/>
    <x v="0"/>
    <n v="18"/>
    <x v="0"/>
    <x v="6"/>
    <n v="223"/>
    <n v="61.94"/>
    <x v="1"/>
    <x v="6"/>
  </r>
  <r>
    <n v="3392"/>
    <x v="3390"/>
    <x v="3390"/>
    <n v="500"/>
    <n v="500"/>
    <x v="0"/>
    <x v="1"/>
    <s v="GBP"/>
    <n v="1462565855"/>
    <x v="3392"/>
    <x v="0"/>
    <n v="12"/>
    <x v="0"/>
    <x v="6"/>
    <n v="100"/>
    <n v="41.67"/>
    <x v="1"/>
    <x v="6"/>
  </r>
  <r>
    <n v="3393"/>
    <x v="3391"/>
    <x v="3391"/>
    <n v="1500"/>
    <n v="1587"/>
    <x v="0"/>
    <x v="0"/>
    <s v="USD"/>
    <n v="1415234760"/>
    <x v="3393"/>
    <x v="0"/>
    <n v="44"/>
    <x v="0"/>
    <x v="6"/>
    <n v="106"/>
    <n v="36.07"/>
    <x v="1"/>
    <x v="6"/>
  </r>
  <r>
    <n v="3394"/>
    <x v="3392"/>
    <x v="3392"/>
    <n v="550"/>
    <n v="783"/>
    <x v="0"/>
    <x v="1"/>
    <s v="GBP"/>
    <n v="1406470645"/>
    <x v="3394"/>
    <x v="0"/>
    <n v="27"/>
    <x v="0"/>
    <x v="6"/>
    <n v="142"/>
    <n v="29"/>
    <x v="1"/>
    <x v="6"/>
  </r>
  <r>
    <n v="3395"/>
    <x v="3393"/>
    <x v="3393"/>
    <n v="500"/>
    <n v="920"/>
    <x v="0"/>
    <x v="1"/>
    <s v="GBP"/>
    <n v="1433009400"/>
    <x v="3395"/>
    <x v="0"/>
    <n v="38"/>
    <x v="0"/>
    <x v="6"/>
    <n v="184"/>
    <n v="24.21"/>
    <x v="1"/>
    <x v="6"/>
  </r>
  <r>
    <n v="3396"/>
    <x v="3394"/>
    <x v="3394"/>
    <n v="1500"/>
    <n v="1565"/>
    <x v="0"/>
    <x v="0"/>
    <s v="USD"/>
    <n v="1401595140"/>
    <x v="3396"/>
    <x v="0"/>
    <n v="28"/>
    <x v="0"/>
    <x v="6"/>
    <n v="104"/>
    <n v="55.89"/>
    <x v="1"/>
    <x v="6"/>
  </r>
  <r>
    <n v="3397"/>
    <x v="3395"/>
    <x v="3395"/>
    <n v="250"/>
    <n v="280"/>
    <x v="0"/>
    <x v="1"/>
    <s v="GBP"/>
    <n v="1455832800"/>
    <x v="3397"/>
    <x v="0"/>
    <n v="24"/>
    <x v="0"/>
    <x v="6"/>
    <n v="112"/>
    <n v="11.67"/>
    <x v="1"/>
    <x v="6"/>
  </r>
  <r>
    <n v="3398"/>
    <x v="3396"/>
    <x v="3396"/>
    <n v="4000"/>
    <n v="4443"/>
    <x v="0"/>
    <x v="0"/>
    <s v="USD"/>
    <n v="1416589200"/>
    <x v="3398"/>
    <x v="0"/>
    <n v="65"/>
    <x v="0"/>
    <x v="6"/>
    <n v="111"/>
    <n v="68.349999999999994"/>
    <x v="1"/>
    <x v="6"/>
  </r>
  <r>
    <n v="3399"/>
    <x v="3397"/>
    <x v="3397"/>
    <n v="1200"/>
    <n v="1245"/>
    <x v="0"/>
    <x v="1"/>
    <s v="GBP"/>
    <n v="1424556325"/>
    <x v="3399"/>
    <x v="0"/>
    <n v="46"/>
    <x v="0"/>
    <x v="6"/>
    <n v="104"/>
    <n v="27.07"/>
    <x v="1"/>
    <x v="6"/>
  </r>
  <r>
    <n v="3400"/>
    <x v="3398"/>
    <x v="3398"/>
    <n v="10000"/>
    <n v="10041"/>
    <x v="0"/>
    <x v="0"/>
    <s v="USD"/>
    <n v="1409266414"/>
    <x v="3400"/>
    <x v="0"/>
    <n v="85"/>
    <x v="0"/>
    <x v="6"/>
    <n v="100"/>
    <n v="118.13"/>
    <x v="1"/>
    <x v="6"/>
  </r>
  <r>
    <n v="3401"/>
    <x v="3399"/>
    <x v="3399"/>
    <n v="2900"/>
    <n v="2954"/>
    <x v="0"/>
    <x v="1"/>
    <s v="GBP"/>
    <n v="1438968146"/>
    <x v="3401"/>
    <x v="0"/>
    <n v="66"/>
    <x v="0"/>
    <x v="6"/>
    <n v="102"/>
    <n v="44.76"/>
    <x v="1"/>
    <x v="6"/>
  </r>
  <r>
    <n v="3402"/>
    <x v="3400"/>
    <x v="3400"/>
    <n v="15000"/>
    <n v="16465"/>
    <x v="0"/>
    <x v="0"/>
    <s v="USD"/>
    <n v="1447295460"/>
    <x v="3402"/>
    <x v="0"/>
    <n v="165"/>
    <x v="0"/>
    <x v="6"/>
    <n v="110"/>
    <n v="99.79"/>
    <x v="1"/>
    <x v="6"/>
  </r>
  <r>
    <n v="3403"/>
    <x v="3401"/>
    <x v="3401"/>
    <n v="2000"/>
    <n v="2000"/>
    <x v="0"/>
    <x v="1"/>
    <s v="GBP"/>
    <n v="1435230324"/>
    <x v="3403"/>
    <x v="0"/>
    <n v="17"/>
    <x v="0"/>
    <x v="6"/>
    <n v="100"/>
    <n v="117.65"/>
    <x v="1"/>
    <x v="6"/>
  </r>
  <r>
    <n v="3404"/>
    <x v="3402"/>
    <x v="3402"/>
    <n v="500"/>
    <n v="610"/>
    <x v="0"/>
    <x v="0"/>
    <s v="USD"/>
    <n v="1434542702"/>
    <x v="3404"/>
    <x v="0"/>
    <n v="3"/>
    <x v="0"/>
    <x v="6"/>
    <n v="122"/>
    <n v="203.33"/>
    <x v="1"/>
    <x v="6"/>
  </r>
  <r>
    <n v="3405"/>
    <x v="3403"/>
    <x v="3403"/>
    <n v="350"/>
    <n v="481.5"/>
    <x v="0"/>
    <x v="1"/>
    <s v="GBP"/>
    <n v="1456876740"/>
    <x v="3405"/>
    <x v="0"/>
    <n v="17"/>
    <x v="0"/>
    <x v="6"/>
    <n v="138"/>
    <n v="28.32"/>
    <x v="1"/>
    <x v="6"/>
  </r>
  <r>
    <n v="3406"/>
    <x v="3404"/>
    <x v="3404"/>
    <n v="10000"/>
    <n v="10031"/>
    <x v="0"/>
    <x v="0"/>
    <s v="USD"/>
    <n v="1405511376"/>
    <x v="3406"/>
    <x v="0"/>
    <n v="91"/>
    <x v="0"/>
    <x v="6"/>
    <n v="100"/>
    <n v="110.23"/>
    <x v="1"/>
    <x v="6"/>
  </r>
  <r>
    <n v="3407"/>
    <x v="3405"/>
    <x v="3405"/>
    <n v="2000"/>
    <n v="2142"/>
    <x v="0"/>
    <x v="1"/>
    <s v="GBP"/>
    <n v="1404641289"/>
    <x v="3407"/>
    <x v="0"/>
    <n v="67"/>
    <x v="0"/>
    <x v="6"/>
    <n v="107"/>
    <n v="31.97"/>
    <x v="1"/>
    <x v="6"/>
  </r>
  <r>
    <n v="3408"/>
    <x v="3406"/>
    <x v="3406"/>
    <n v="500"/>
    <n v="1055"/>
    <x v="0"/>
    <x v="0"/>
    <s v="USD"/>
    <n v="1405727304"/>
    <x v="3408"/>
    <x v="0"/>
    <n v="18"/>
    <x v="0"/>
    <x v="6"/>
    <n v="211"/>
    <n v="58.61"/>
    <x v="1"/>
    <x v="6"/>
  </r>
  <r>
    <n v="3409"/>
    <x v="3407"/>
    <x v="3407"/>
    <n v="500"/>
    <n v="618"/>
    <x v="0"/>
    <x v="1"/>
    <s v="GBP"/>
    <n v="1469998680"/>
    <x v="3409"/>
    <x v="0"/>
    <n v="21"/>
    <x v="0"/>
    <x v="6"/>
    <n v="124"/>
    <n v="29.43"/>
    <x v="1"/>
    <x v="6"/>
  </r>
  <r>
    <n v="3410"/>
    <x v="3408"/>
    <x v="3408"/>
    <n v="3000"/>
    <n v="3255"/>
    <x v="0"/>
    <x v="0"/>
    <s v="USD"/>
    <n v="1465196400"/>
    <x v="3410"/>
    <x v="0"/>
    <n v="40"/>
    <x v="0"/>
    <x v="6"/>
    <n v="109"/>
    <n v="81.38"/>
    <x v="1"/>
    <x v="6"/>
  </r>
  <r>
    <n v="3411"/>
    <x v="3409"/>
    <x v="3409"/>
    <n v="15000"/>
    <n v="15535"/>
    <x v="0"/>
    <x v="0"/>
    <s v="USD"/>
    <n v="1444264372"/>
    <x v="3411"/>
    <x v="0"/>
    <n v="78"/>
    <x v="0"/>
    <x v="6"/>
    <n v="104"/>
    <n v="199.17"/>
    <x v="1"/>
    <x v="6"/>
  </r>
  <r>
    <n v="3412"/>
    <x v="3410"/>
    <x v="3410"/>
    <n v="3000"/>
    <n v="3000"/>
    <x v="0"/>
    <x v="1"/>
    <s v="GBP"/>
    <n v="1411858862"/>
    <x v="3412"/>
    <x v="0"/>
    <n v="26"/>
    <x v="0"/>
    <x v="6"/>
    <n v="100"/>
    <n v="115.38"/>
    <x v="1"/>
    <x v="6"/>
  </r>
  <r>
    <n v="3413"/>
    <x v="3411"/>
    <x v="3411"/>
    <n v="500"/>
    <n v="650"/>
    <x v="0"/>
    <x v="0"/>
    <s v="USD"/>
    <n v="1425099540"/>
    <x v="3413"/>
    <x v="0"/>
    <n v="14"/>
    <x v="0"/>
    <x v="6"/>
    <n v="130"/>
    <n v="46.43"/>
    <x v="1"/>
    <x v="6"/>
  </r>
  <r>
    <n v="3414"/>
    <x v="3412"/>
    <x v="3412"/>
    <n v="3000"/>
    <n v="3105"/>
    <x v="0"/>
    <x v="0"/>
    <s v="USD"/>
    <n v="1480579140"/>
    <x v="3414"/>
    <x v="0"/>
    <n v="44"/>
    <x v="0"/>
    <x v="6"/>
    <n v="104"/>
    <n v="70.569999999999993"/>
    <x v="1"/>
    <x v="6"/>
  </r>
  <r>
    <n v="3415"/>
    <x v="3413"/>
    <x v="3413"/>
    <n v="200"/>
    <n v="200"/>
    <x v="0"/>
    <x v="0"/>
    <s v="USD"/>
    <n v="1460935800"/>
    <x v="3415"/>
    <x v="0"/>
    <n v="9"/>
    <x v="0"/>
    <x v="6"/>
    <n v="100"/>
    <n v="22.22"/>
    <x v="1"/>
    <x v="6"/>
  </r>
  <r>
    <n v="3416"/>
    <x v="3414"/>
    <x v="3414"/>
    <n v="4000"/>
    <n v="4784"/>
    <x v="0"/>
    <x v="1"/>
    <s v="GBP"/>
    <n v="1429813800"/>
    <x v="3416"/>
    <x v="0"/>
    <n v="30"/>
    <x v="0"/>
    <x v="6"/>
    <n v="120"/>
    <n v="159.47"/>
    <x v="1"/>
    <x v="6"/>
  </r>
  <r>
    <n v="3417"/>
    <x v="3415"/>
    <x v="3415"/>
    <n v="1700"/>
    <n v="1700.01"/>
    <x v="0"/>
    <x v="0"/>
    <s v="USD"/>
    <n v="1414284180"/>
    <x v="3417"/>
    <x v="0"/>
    <n v="45"/>
    <x v="0"/>
    <x v="6"/>
    <n v="100"/>
    <n v="37.78"/>
    <x v="1"/>
    <x v="6"/>
  </r>
  <r>
    <n v="3418"/>
    <x v="3416"/>
    <x v="3416"/>
    <n v="4000"/>
    <n v="4035"/>
    <x v="0"/>
    <x v="0"/>
    <s v="USD"/>
    <n v="1400875307"/>
    <x v="3418"/>
    <x v="0"/>
    <n v="56"/>
    <x v="0"/>
    <x v="6"/>
    <n v="101"/>
    <n v="72.05"/>
    <x v="1"/>
    <x v="6"/>
  </r>
  <r>
    <n v="3419"/>
    <x v="3417"/>
    <x v="3417"/>
    <n v="2750"/>
    <n v="2930"/>
    <x v="0"/>
    <x v="17"/>
    <s v="EUR"/>
    <n v="1459978200"/>
    <x v="3419"/>
    <x v="0"/>
    <n v="46"/>
    <x v="0"/>
    <x v="6"/>
    <n v="107"/>
    <n v="63.7"/>
    <x v="1"/>
    <x v="6"/>
  </r>
  <r>
    <n v="3420"/>
    <x v="3418"/>
    <x v="3418"/>
    <n v="700"/>
    <n v="966"/>
    <x v="0"/>
    <x v="1"/>
    <s v="GBP"/>
    <n v="1455408000"/>
    <x v="3420"/>
    <x v="0"/>
    <n v="34"/>
    <x v="0"/>
    <x v="6"/>
    <n v="138"/>
    <n v="28.41"/>
    <x v="1"/>
    <x v="6"/>
  </r>
  <r>
    <n v="3421"/>
    <x v="3419"/>
    <x v="3419"/>
    <n v="10000"/>
    <n v="10115"/>
    <x v="0"/>
    <x v="0"/>
    <s v="USD"/>
    <n v="1425495563"/>
    <x v="3421"/>
    <x v="0"/>
    <n v="98"/>
    <x v="0"/>
    <x v="6"/>
    <n v="101"/>
    <n v="103.21"/>
    <x v="1"/>
    <x v="6"/>
  </r>
  <r>
    <n v="3422"/>
    <x v="3420"/>
    <x v="3420"/>
    <n v="3000"/>
    <n v="3273"/>
    <x v="0"/>
    <x v="1"/>
    <s v="GBP"/>
    <n v="1450051200"/>
    <x v="3422"/>
    <x v="0"/>
    <n v="46"/>
    <x v="0"/>
    <x v="6"/>
    <n v="109"/>
    <n v="71.150000000000006"/>
    <x v="1"/>
    <x v="6"/>
  </r>
  <r>
    <n v="3423"/>
    <x v="3421"/>
    <x v="3421"/>
    <n v="250"/>
    <n v="350"/>
    <x v="0"/>
    <x v="0"/>
    <s v="USD"/>
    <n v="1429912341"/>
    <x v="3423"/>
    <x v="0"/>
    <n v="10"/>
    <x v="0"/>
    <x v="6"/>
    <n v="140"/>
    <n v="35"/>
    <x v="1"/>
    <x v="6"/>
  </r>
  <r>
    <n v="3424"/>
    <x v="3422"/>
    <x v="3422"/>
    <n v="6000"/>
    <n v="6215"/>
    <x v="0"/>
    <x v="0"/>
    <s v="USD"/>
    <n v="1423119540"/>
    <x v="3424"/>
    <x v="0"/>
    <n v="76"/>
    <x v="0"/>
    <x v="6"/>
    <n v="104"/>
    <n v="81.78"/>
    <x v="1"/>
    <x v="6"/>
  </r>
  <r>
    <n v="3425"/>
    <x v="3423"/>
    <x v="3423"/>
    <n v="30000"/>
    <n v="30891.1"/>
    <x v="0"/>
    <x v="0"/>
    <s v="USD"/>
    <n v="1412434136"/>
    <x v="3425"/>
    <x v="0"/>
    <n v="104"/>
    <x v="0"/>
    <x v="6"/>
    <n v="103"/>
    <n v="297.02999999999997"/>
    <x v="1"/>
    <x v="6"/>
  </r>
  <r>
    <n v="3426"/>
    <x v="3424"/>
    <x v="3424"/>
    <n v="3750"/>
    <n v="4055"/>
    <x v="0"/>
    <x v="0"/>
    <s v="USD"/>
    <n v="1411264800"/>
    <x v="3426"/>
    <x v="0"/>
    <n v="87"/>
    <x v="0"/>
    <x v="6"/>
    <n v="108"/>
    <n v="46.61"/>
    <x v="1"/>
    <x v="6"/>
  </r>
  <r>
    <n v="3427"/>
    <x v="3425"/>
    <x v="3425"/>
    <n v="1500"/>
    <n v="1500"/>
    <x v="0"/>
    <x v="1"/>
    <s v="GBP"/>
    <n v="1404314952"/>
    <x v="3427"/>
    <x v="0"/>
    <n v="29"/>
    <x v="0"/>
    <x v="6"/>
    <n v="100"/>
    <n v="51.72"/>
    <x v="1"/>
    <x v="6"/>
  </r>
  <r>
    <n v="3428"/>
    <x v="3426"/>
    <x v="3426"/>
    <n v="2000"/>
    <n v="2055"/>
    <x v="0"/>
    <x v="1"/>
    <s v="GBP"/>
    <n v="1425142800"/>
    <x v="3428"/>
    <x v="0"/>
    <n v="51"/>
    <x v="0"/>
    <x v="6"/>
    <n v="103"/>
    <n v="40.29"/>
    <x v="1"/>
    <x v="6"/>
  </r>
  <r>
    <n v="3429"/>
    <x v="3427"/>
    <x v="3427"/>
    <n v="150"/>
    <n v="195"/>
    <x v="0"/>
    <x v="1"/>
    <s v="GBP"/>
    <n v="1478046661"/>
    <x v="3429"/>
    <x v="0"/>
    <n v="12"/>
    <x v="0"/>
    <x v="6"/>
    <n v="130"/>
    <n v="16.25"/>
    <x v="1"/>
    <x v="6"/>
  </r>
  <r>
    <n v="3430"/>
    <x v="3428"/>
    <x v="3428"/>
    <n v="2000"/>
    <n v="2170.9899999999998"/>
    <x v="0"/>
    <x v="1"/>
    <s v="GBP"/>
    <n v="1406760101"/>
    <x v="3430"/>
    <x v="0"/>
    <n v="72"/>
    <x v="0"/>
    <x v="6"/>
    <n v="109"/>
    <n v="30.15"/>
    <x v="1"/>
    <x v="6"/>
  </r>
  <r>
    <n v="3431"/>
    <x v="3429"/>
    <x v="3429"/>
    <n v="2000"/>
    <n v="2000"/>
    <x v="0"/>
    <x v="0"/>
    <s v="USD"/>
    <n v="1408383153"/>
    <x v="3431"/>
    <x v="0"/>
    <n v="21"/>
    <x v="0"/>
    <x v="6"/>
    <n v="100"/>
    <n v="95.24"/>
    <x v="1"/>
    <x v="6"/>
  </r>
  <r>
    <n v="3432"/>
    <x v="3430"/>
    <x v="3430"/>
    <n v="2000"/>
    <n v="2193"/>
    <x v="0"/>
    <x v="0"/>
    <s v="USD"/>
    <n v="1454709600"/>
    <x v="3432"/>
    <x v="0"/>
    <n v="42"/>
    <x v="0"/>
    <x v="6"/>
    <n v="110"/>
    <n v="52.21"/>
    <x v="1"/>
    <x v="6"/>
  </r>
  <r>
    <n v="3433"/>
    <x v="3431"/>
    <x v="3431"/>
    <n v="9500"/>
    <n v="9525"/>
    <x v="0"/>
    <x v="0"/>
    <s v="USD"/>
    <n v="1402974000"/>
    <x v="3433"/>
    <x v="0"/>
    <n v="71"/>
    <x v="0"/>
    <x v="6"/>
    <n v="100"/>
    <n v="134.15"/>
    <x v="1"/>
    <x v="6"/>
  </r>
  <r>
    <n v="3434"/>
    <x v="3432"/>
    <x v="3432"/>
    <n v="10000"/>
    <n v="10555"/>
    <x v="0"/>
    <x v="0"/>
    <s v="USD"/>
    <n v="1404983269"/>
    <x v="3434"/>
    <x v="0"/>
    <n v="168"/>
    <x v="0"/>
    <x v="6"/>
    <n v="106"/>
    <n v="62.83"/>
    <x v="1"/>
    <x v="6"/>
  </r>
  <r>
    <n v="3435"/>
    <x v="3433"/>
    <x v="3433"/>
    <n v="1000"/>
    <n v="1120"/>
    <x v="0"/>
    <x v="0"/>
    <s v="USD"/>
    <n v="1470538800"/>
    <x v="3435"/>
    <x v="0"/>
    <n v="19"/>
    <x v="0"/>
    <x v="6"/>
    <n v="112"/>
    <n v="58.95"/>
    <x v="1"/>
    <x v="6"/>
  </r>
  <r>
    <n v="3436"/>
    <x v="3434"/>
    <x v="3434"/>
    <n v="5000"/>
    <n v="5295"/>
    <x v="0"/>
    <x v="0"/>
    <s v="USD"/>
    <n v="1408638480"/>
    <x v="3436"/>
    <x v="0"/>
    <n v="37"/>
    <x v="0"/>
    <x v="6"/>
    <n v="106"/>
    <n v="143.11000000000001"/>
    <x v="1"/>
    <x v="6"/>
  </r>
  <r>
    <n v="3437"/>
    <x v="3435"/>
    <x v="3435"/>
    <n v="3000"/>
    <n v="3030"/>
    <x v="0"/>
    <x v="0"/>
    <s v="USD"/>
    <n v="1440003820"/>
    <x v="3437"/>
    <x v="0"/>
    <n v="36"/>
    <x v="0"/>
    <x v="6"/>
    <n v="101"/>
    <n v="84.17"/>
    <x v="1"/>
    <x v="6"/>
  </r>
  <r>
    <n v="3438"/>
    <x v="3436"/>
    <x v="3436"/>
    <n v="2500"/>
    <n v="2605"/>
    <x v="0"/>
    <x v="1"/>
    <s v="GBP"/>
    <n v="1430600400"/>
    <x v="3438"/>
    <x v="0"/>
    <n v="14"/>
    <x v="0"/>
    <x v="6"/>
    <n v="104"/>
    <n v="186.07"/>
    <x v="1"/>
    <x v="6"/>
  </r>
  <r>
    <n v="3439"/>
    <x v="3437"/>
    <x v="3437"/>
    <n v="1200"/>
    <n v="1616.14"/>
    <x v="0"/>
    <x v="0"/>
    <s v="USD"/>
    <n v="1453179540"/>
    <x v="3439"/>
    <x v="0"/>
    <n v="18"/>
    <x v="0"/>
    <x v="6"/>
    <n v="135"/>
    <n v="89.79"/>
    <x v="1"/>
    <x v="6"/>
  </r>
  <r>
    <n v="3440"/>
    <x v="3438"/>
    <x v="3438"/>
    <n v="5000"/>
    <n v="5260.92"/>
    <x v="0"/>
    <x v="0"/>
    <s v="USD"/>
    <n v="1405095300"/>
    <x v="3440"/>
    <x v="0"/>
    <n v="82"/>
    <x v="0"/>
    <x v="6"/>
    <n v="105"/>
    <n v="64.16"/>
    <x v="1"/>
    <x v="6"/>
  </r>
  <r>
    <n v="3441"/>
    <x v="3439"/>
    <x v="3439"/>
    <n v="2500"/>
    <n v="2565"/>
    <x v="0"/>
    <x v="0"/>
    <s v="USD"/>
    <n v="1447445820"/>
    <x v="3441"/>
    <x v="0"/>
    <n v="43"/>
    <x v="0"/>
    <x v="6"/>
    <n v="103"/>
    <n v="59.65"/>
    <x v="1"/>
    <x v="6"/>
  </r>
  <r>
    <n v="3442"/>
    <x v="3440"/>
    <x v="3440"/>
    <n v="250"/>
    <n v="250"/>
    <x v="0"/>
    <x v="0"/>
    <s v="USD"/>
    <n v="1433016672"/>
    <x v="3442"/>
    <x v="0"/>
    <n v="8"/>
    <x v="0"/>
    <x v="6"/>
    <n v="100"/>
    <n v="31.25"/>
    <x v="1"/>
    <x v="6"/>
  </r>
  <r>
    <n v="3443"/>
    <x v="3441"/>
    <x v="3441"/>
    <n v="1000"/>
    <n v="1855"/>
    <x v="0"/>
    <x v="0"/>
    <s v="USD"/>
    <n v="1410266146"/>
    <x v="3443"/>
    <x v="0"/>
    <n v="45"/>
    <x v="0"/>
    <x v="6"/>
    <n v="186"/>
    <n v="41.22"/>
    <x v="1"/>
    <x v="6"/>
  </r>
  <r>
    <n v="3444"/>
    <x v="3442"/>
    <x v="3442"/>
    <n v="300"/>
    <n v="867"/>
    <x v="0"/>
    <x v="2"/>
    <s v="AUD"/>
    <n v="1465394340"/>
    <x v="3444"/>
    <x v="0"/>
    <n v="20"/>
    <x v="0"/>
    <x v="6"/>
    <n v="289"/>
    <n v="43.35"/>
    <x v="1"/>
    <x v="6"/>
  </r>
  <r>
    <n v="3445"/>
    <x v="3443"/>
    <x v="3443"/>
    <n v="2000"/>
    <n v="2000"/>
    <x v="0"/>
    <x v="1"/>
    <s v="GBP"/>
    <n v="1445604236"/>
    <x v="3445"/>
    <x v="0"/>
    <n v="31"/>
    <x v="0"/>
    <x v="6"/>
    <n v="100"/>
    <n v="64.52"/>
    <x v="1"/>
    <x v="6"/>
  </r>
  <r>
    <n v="3446"/>
    <x v="3444"/>
    <x v="3444"/>
    <n v="1000"/>
    <n v="1082"/>
    <x v="0"/>
    <x v="1"/>
    <s v="GBP"/>
    <n v="1423138800"/>
    <x v="3446"/>
    <x v="0"/>
    <n v="25"/>
    <x v="0"/>
    <x v="6"/>
    <n v="108"/>
    <n v="43.28"/>
    <x v="1"/>
    <x v="6"/>
  </r>
  <r>
    <n v="3447"/>
    <x v="3445"/>
    <x v="3445"/>
    <n v="1000"/>
    <n v="1078"/>
    <x v="0"/>
    <x v="0"/>
    <s v="USD"/>
    <n v="1458332412"/>
    <x v="3447"/>
    <x v="0"/>
    <n v="14"/>
    <x v="0"/>
    <x v="6"/>
    <n v="108"/>
    <n v="77"/>
    <x v="1"/>
    <x v="6"/>
  </r>
  <r>
    <n v="3448"/>
    <x v="3446"/>
    <x v="3446"/>
    <n v="2100"/>
    <n v="2305"/>
    <x v="0"/>
    <x v="0"/>
    <s v="USD"/>
    <n v="1418784689"/>
    <x v="3448"/>
    <x v="0"/>
    <n v="45"/>
    <x v="0"/>
    <x v="6"/>
    <n v="110"/>
    <n v="51.22"/>
    <x v="1"/>
    <x v="6"/>
  </r>
  <r>
    <n v="3449"/>
    <x v="3447"/>
    <x v="3447"/>
    <n v="800"/>
    <n v="1365"/>
    <x v="0"/>
    <x v="0"/>
    <s v="USD"/>
    <n v="1468036800"/>
    <x v="3449"/>
    <x v="0"/>
    <n v="20"/>
    <x v="0"/>
    <x v="6"/>
    <n v="171"/>
    <n v="68.25"/>
    <x v="1"/>
    <x v="6"/>
  </r>
  <r>
    <n v="3450"/>
    <x v="3448"/>
    <x v="3448"/>
    <n v="500"/>
    <n v="760"/>
    <x v="0"/>
    <x v="1"/>
    <s v="GBP"/>
    <n v="1427990071"/>
    <x v="3450"/>
    <x v="0"/>
    <n v="39"/>
    <x v="0"/>
    <x v="6"/>
    <n v="152"/>
    <n v="19.489999999999998"/>
    <x v="1"/>
    <x v="6"/>
  </r>
  <r>
    <n v="3451"/>
    <x v="3449"/>
    <x v="3449"/>
    <n v="650"/>
    <n v="658"/>
    <x v="0"/>
    <x v="0"/>
    <s v="USD"/>
    <n v="1429636927"/>
    <x v="3451"/>
    <x v="0"/>
    <n v="16"/>
    <x v="0"/>
    <x v="6"/>
    <n v="101"/>
    <n v="41.13"/>
    <x v="1"/>
    <x v="6"/>
  </r>
  <r>
    <n v="3452"/>
    <x v="3450"/>
    <x v="3450"/>
    <n v="1000"/>
    <n v="1532"/>
    <x v="0"/>
    <x v="0"/>
    <s v="USD"/>
    <n v="1406087940"/>
    <x v="3452"/>
    <x v="0"/>
    <n v="37"/>
    <x v="0"/>
    <x v="6"/>
    <n v="153"/>
    <n v="41.41"/>
    <x v="1"/>
    <x v="6"/>
  </r>
  <r>
    <n v="3453"/>
    <x v="3451"/>
    <x v="3451"/>
    <n v="300"/>
    <n v="385"/>
    <x v="0"/>
    <x v="1"/>
    <s v="GBP"/>
    <n v="1471130956"/>
    <x v="3453"/>
    <x v="0"/>
    <n v="14"/>
    <x v="0"/>
    <x v="6"/>
    <n v="128"/>
    <n v="27.5"/>
    <x v="1"/>
    <x v="6"/>
  </r>
  <r>
    <n v="3454"/>
    <x v="3452"/>
    <x v="3452"/>
    <n v="700"/>
    <n v="705"/>
    <x v="0"/>
    <x v="1"/>
    <s v="GBP"/>
    <n v="1406825159"/>
    <x v="3454"/>
    <x v="0"/>
    <n v="21"/>
    <x v="0"/>
    <x v="6"/>
    <n v="101"/>
    <n v="33.57"/>
    <x v="1"/>
    <x v="6"/>
  </r>
  <r>
    <n v="3455"/>
    <x v="3453"/>
    <x v="3453"/>
    <n v="10000"/>
    <n v="10065"/>
    <x v="0"/>
    <x v="0"/>
    <s v="USD"/>
    <n v="1476381627"/>
    <x v="3455"/>
    <x v="0"/>
    <n v="69"/>
    <x v="0"/>
    <x v="6"/>
    <n v="101"/>
    <n v="145.87"/>
    <x v="1"/>
    <x v="6"/>
  </r>
  <r>
    <n v="3456"/>
    <x v="3454"/>
    <x v="3454"/>
    <n v="3000"/>
    <n v="5739"/>
    <x v="0"/>
    <x v="0"/>
    <s v="USD"/>
    <n v="1406876340"/>
    <x v="3456"/>
    <x v="0"/>
    <n v="16"/>
    <x v="0"/>
    <x v="6"/>
    <n v="191"/>
    <n v="358.69"/>
    <x v="1"/>
    <x v="6"/>
  </r>
  <r>
    <n v="3457"/>
    <x v="3455"/>
    <x v="3455"/>
    <n v="2000"/>
    <n v="2804"/>
    <x v="0"/>
    <x v="0"/>
    <s v="USD"/>
    <n v="1423720740"/>
    <x v="3457"/>
    <x v="0"/>
    <n v="55"/>
    <x v="0"/>
    <x v="6"/>
    <n v="140"/>
    <n v="50.98"/>
    <x v="1"/>
    <x v="6"/>
  </r>
  <r>
    <n v="3458"/>
    <x v="3456"/>
    <x v="3456"/>
    <n v="978"/>
    <n v="1216"/>
    <x v="0"/>
    <x v="0"/>
    <s v="USD"/>
    <n v="1422937620"/>
    <x v="3458"/>
    <x v="0"/>
    <n v="27"/>
    <x v="0"/>
    <x v="6"/>
    <n v="124"/>
    <n v="45.04"/>
    <x v="1"/>
    <x v="6"/>
  </r>
  <r>
    <n v="3459"/>
    <x v="3457"/>
    <x v="3457"/>
    <n v="500"/>
    <n v="631"/>
    <x v="0"/>
    <x v="1"/>
    <s v="GBP"/>
    <n v="1463743860"/>
    <x v="3459"/>
    <x v="0"/>
    <n v="36"/>
    <x v="0"/>
    <x v="6"/>
    <n v="126"/>
    <n v="17.53"/>
    <x v="1"/>
    <x v="6"/>
  </r>
  <r>
    <n v="3460"/>
    <x v="3458"/>
    <x v="3458"/>
    <n v="500"/>
    <n v="950"/>
    <x v="0"/>
    <x v="1"/>
    <s v="GBP"/>
    <n v="1408106352"/>
    <x v="3460"/>
    <x v="0"/>
    <n v="19"/>
    <x v="0"/>
    <x v="6"/>
    <n v="190"/>
    <n v="50"/>
    <x v="1"/>
    <x v="6"/>
  </r>
  <r>
    <n v="3461"/>
    <x v="3459"/>
    <x v="3459"/>
    <n v="500"/>
    <n v="695"/>
    <x v="0"/>
    <x v="0"/>
    <s v="USD"/>
    <n v="1477710000"/>
    <x v="3461"/>
    <x v="0"/>
    <n v="12"/>
    <x v="0"/>
    <x v="6"/>
    <n v="139"/>
    <n v="57.92"/>
    <x v="1"/>
    <x v="6"/>
  </r>
  <r>
    <n v="3462"/>
    <x v="3460"/>
    <x v="3460"/>
    <n v="250"/>
    <n v="505"/>
    <x v="0"/>
    <x v="0"/>
    <s v="USD"/>
    <n v="1436551200"/>
    <x v="3462"/>
    <x v="0"/>
    <n v="17"/>
    <x v="0"/>
    <x v="6"/>
    <n v="202"/>
    <n v="29.71"/>
    <x v="1"/>
    <x v="6"/>
  </r>
  <r>
    <n v="3463"/>
    <x v="3461"/>
    <x v="3461"/>
    <n v="10000"/>
    <n v="10338"/>
    <x v="0"/>
    <x v="5"/>
    <s v="CAD"/>
    <n v="1476158340"/>
    <x v="3463"/>
    <x v="0"/>
    <n v="114"/>
    <x v="0"/>
    <x v="6"/>
    <n v="103"/>
    <n v="90.68"/>
    <x v="1"/>
    <x v="6"/>
  </r>
  <r>
    <n v="3464"/>
    <x v="3462"/>
    <x v="3462"/>
    <n v="5000"/>
    <n v="5116.18"/>
    <x v="0"/>
    <x v="0"/>
    <s v="USD"/>
    <n v="1471921637"/>
    <x v="3464"/>
    <x v="0"/>
    <n v="93"/>
    <x v="0"/>
    <x v="6"/>
    <n v="102"/>
    <n v="55.01"/>
    <x v="1"/>
    <x v="6"/>
  </r>
  <r>
    <n v="3465"/>
    <x v="3463"/>
    <x v="3463"/>
    <n v="2000"/>
    <n v="2060"/>
    <x v="0"/>
    <x v="1"/>
    <s v="GBP"/>
    <n v="1439136000"/>
    <x v="3465"/>
    <x v="0"/>
    <n v="36"/>
    <x v="0"/>
    <x v="6"/>
    <n v="103"/>
    <n v="57.22"/>
    <x v="1"/>
    <x v="6"/>
  </r>
  <r>
    <n v="3466"/>
    <x v="3464"/>
    <x v="3464"/>
    <n v="3500"/>
    <n v="4450"/>
    <x v="0"/>
    <x v="0"/>
    <s v="USD"/>
    <n v="1461108450"/>
    <x v="3466"/>
    <x v="0"/>
    <n v="61"/>
    <x v="0"/>
    <x v="6"/>
    <n v="127"/>
    <n v="72.95"/>
    <x v="1"/>
    <x v="6"/>
  </r>
  <r>
    <n v="3467"/>
    <x v="3465"/>
    <x v="3465"/>
    <n v="3000"/>
    <n v="3030"/>
    <x v="0"/>
    <x v="0"/>
    <s v="USD"/>
    <n v="1426864032"/>
    <x v="3467"/>
    <x v="0"/>
    <n v="47"/>
    <x v="0"/>
    <x v="6"/>
    <n v="101"/>
    <n v="64.47"/>
    <x v="1"/>
    <x v="6"/>
  </r>
  <r>
    <n v="3468"/>
    <x v="3466"/>
    <x v="3466"/>
    <n v="10000"/>
    <n v="12178"/>
    <x v="0"/>
    <x v="0"/>
    <s v="USD"/>
    <n v="1474426800"/>
    <x v="3468"/>
    <x v="0"/>
    <n v="17"/>
    <x v="0"/>
    <x v="6"/>
    <n v="122"/>
    <n v="716.35"/>
    <x v="1"/>
    <x v="6"/>
  </r>
  <r>
    <n v="3469"/>
    <x v="3467"/>
    <x v="3467"/>
    <n v="2800"/>
    <n v="3175"/>
    <x v="0"/>
    <x v="0"/>
    <s v="USD"/>
    <n v="1461857045"/>
    <x v="3469"/>
    <x v="0"/>
    <n v="63"/>
    <x v="0"/>
    <x v="6"/>
    <n v="113"/>
    <n v="50.4"/>
    <x v="1"/>
    <x v="6"/>
  </r>
  <r>
    <n v="3470"/>
    <x v="3468"/>
    <x v="3468"/>
    <n v="250"/>
    <n v="375"/>
    <x v="0"/>
    <x v="0"/>
    <s v="USD"/>
    <n v="1468618680"/>
    <x v="3470"/>
    <x v="0"/>
    <n v="9"/>
    <x v="0"/>
    <x v="6"/>
    <n v="150"/>
    <n v="41.67"/>
    <x v="1"/>
    <x v="6"/>
  </r>
  <r>
    <n v="3471"/>
    <x v="3469"/>
    <x v="3469"/>
    <n v="500"/>
    <n v="1073"/>
    <x v="0"/>
    <x v="1"/>
    <s v="GBP"/>
    <n v="1409515200"/>
    <x v="3471"/>
    <x v="0"/>
    <n v="30"/>
    <x v="0"/>
    <x v="6"/>
    <n v="215"/>
    <n v="35.770000000000003"/>
    <x v="1"/>
    <x v="6"/>
  </r>
  <r>
    <n v="3472"/>
    <x v="3470"/>
    <x v="3470"/>
    <n v="2000"/>
    <n v="2041"/>
    <x v="0"/>
    <x v="0"/>
    <s v="USD"/>
    <n v="1415253540"/>
    <x v="3472"/>
    <x v="0"/>
    <n v="23"/>
    <x v="0"/>
    <x v="6"/>
    <n v="102"/>
    <n v="88.74"/>
    <x v="1"/>
    <x v="6"/>
  </r>
  <r>
    <n v="3473"/>
    <x v="3471"/>
    <x v="3471"/>
    <n v="4900"/>
    <n v="4900"/>
    <x v="0"/>
    <x v="0"/>
    <s v="USD"/>
    <n v="1426883220"/>
    <x v="3473"/>
    <x v="0"/>
    <n v="33"/>
    <x v="0"/>
    <x v="6"/>
    <n v="100"/>
    <n v="148.47999999999999"/>
    <x v="1"/>
    <x v="6"/>
  </r>
  <r>
    <n v="3474"/>
    <x v="3472"/>
    <x v="3472"/>
    <n v="2000"/>
    <n v="2020"/>
    <x v="0"/>
    <x v="1"/>
    <s v="GBP"/>
    <n v="1469016131"/>
    <x v="3474"/>
    <x v="0"/>
    <n v="39"/>
    <x v="0"/>
    <x v="6"/>
    <n v="101"/>
    <n v="51.79"/>
    <x v="1"/>
    <x v="6"/>
  </r>
  <r>
    <n v="3475"/>
    <x v="3473"/>
    <x v="3473"/>
    <n v="300"/>
    <n v="340"/>
    <x v="0"/>
    <x v="1"/>
    <s v="GBP"/>
    <n v="1414972800"/>
    <x v="3475"/>
    <x v="0"/>
    <n v="17"/>
    <x v="0"/>
    <x v="6"/>
    <n v="113"/>
    <n v="20"/>
    <x v="1"/>
    <x v="6"/>
  </r>
  <r>
    <n v="3476"/>
    <x v="3474"/>
    <x v="3474"/>
    <n v="300"/>
    <n v="312"/>
    <x v="0"/>
    <x v="0"/>
    <s v="USD"/>
    <n v="1414378800"/>
    <x v="3476"/>
    <x v="0"/>
    <n v="6"/>
    <x v="0"/>
    <x v="6"/>
    <n v="104"/>
    <n v="52"/>
    <x v="1"/>
    <x v="6"/>
  </r>
  <r>
    <n v="3477"/>
    <x v="3475"/>
    <x v="3475"/>
    <n v="1800"/>
    <n v="2076"/>
    <x v="0"/>
    <x v="0"/>
    <s v="USD"/>
    <n v="1431831600"/>
    <x v="3477"/>
    <x v="0"/>
    <n v="39"/>
    <x v="0"/>
    <x v="6"/>
    <n v="115"/>
    <n v="53.23"/>
    <x v="1"/>
    <x v="6"/>
  </r>
  <r>
    <n v="3478"/>
    <x v="3476"/>
    <x v="3476"/>
    <n v="2000"/>
    <n v="2257"/>
    <x v="0"/>
    <x v="0"/>
    <s v="USD"/>
    <n v="1426539600"/>
    <x v="3478"/>
    <x v="0"/>
    <n v="57"/>
    <x v="0"/>
    <x v="6"/>
    <n v="113"/>
    <n v="39.6"/>
    <x v="1"/>
    <x v="6"/>
  </r>
  <r>
    <n v="3479"/>
    <x v="3477"/>
    <x v="3477"/>
    <n v="1500"/>
    <n v="1918"/>
    <x v="0"/>
    <x v="1"/>
    <s v="GBP"/>
    <n v="1403382680"/>
    <x v="3479"/>
    <x v="0"/>
    <n v="56"/>
    <x v="0"/>
    <x v="6"/>
    <n v="128"/>
    <n v="34.25"/>
    <x v="1"/>
    <x v="6"/>
  </r>
  <r>
    <n v="3480"/>
    <x v="3478"/>
    <x v="3478"/>
    <n v="1500"/>
    <n v="2140"/>
    <x v="0"/>
    <x v="0"/>
    <s v="USD"/>
    <n v="1436562000"/>
    <x v="3480"/>
    <x v="0"/>
    <n v="13"/>
    <x v="0"/>
    <x v="6"/>
    <n v="143"/>
    <n v="164.62"/>
    <x v="1"/>
    <x v="6"/>
  </r>
  <r>
    <n v="3481"/>
    <x v="3479"/>
    <x v="3479"/>
    <n v="10000"/>
    <n v="11880"/>
    <x v="0"/>
    <x v="2"/>
    <s v="AUD"/>
    <n v="1420178188"/>
    <x v="3481"/>
    <x v="0"/>
    <n v="95"/>
    <x v="0"/>
    <x v="6"/>
    <n v="119"/>
    <n v="125.05"/>
    <x v="1"/>
    <x v="6"/>
  </r>
  <r>
    <n v="3482"/>
    <x v="3480"/>
    <x v="3480"/>
    <n v="3000"/>
    <n v="4150"/>
    <x v="0"/>
    <x v="1"/>
    <s v="GBP"/>
    <n v="1404671466"/>
    <x v="3482"/>
    <x v="0"/>
    <n v="80"/>
    <x v="0"/>
    <x v="6"/>
    <n v="138"/>
    <n v="51.88"/>
    <x v="1"/>
    <x v="6"/>
  </r>
  <r>
    <n v="3483"/>
    <x v="3481"/>
    <x v="3481"/>
    <n v="3350"/>
    <n v="5358"/>
    <x v="0"/>
    <x v="0"/>
    <s v="USD"/>
    <n v="1404403381"/>
    <x v="3483"/>
    <x v="0"/>
    <n v="133"/>
    <x v="0"/>
    <x v="6"/>
    <n v="160"/>
    <n v="40.29"/>
    <x v="1"/>
    <x v="6"/>
  </r>
  <r>
    <n v="3484"/>
    <x v="3482"/>
    <x v="3482"/>
    <n v="2500"/>
    <n v="2856"/>
    <x v="0"/>
    <x v="0"/>
    <s v="USD"/>
    <n v="1466014499"/>
    <x v="3484"/>
    <x v="0"/>
    <n v="44"/>
    <x v="0"/>
    <x v="6"/>
    <n v="114"/>
    <n v="64.91"/>
    <x v="1"/>
    <x v="6"/>
  </r>
  <r>
    <n v="3485"/>
    <x v="3483"/>
    <x v="3483"/>
    <n v="1650"/>
    <n v="1660"/>
    <x v="0"/>
    <x v="0"/>
    <s v="USD"/>
    <n v="1454431080"/>
    <x v="3485"/>
    <x v="0"/>
    <n v="30"/>
    <x v="0"/>
    <x v="6"/>
    <n v="101"/>
    <n v="55.33"/>
    <x v="1"/>
    <x v="6"/>
  </r>
  <r>
    <n v="3486"/>
    <x v="3484"/>
    <x v="3484"/>
    <n v="3000"/>
    <n v="4656"/>
    <x v="0"/>
    <x v="0"/>
    <s v="USD"/>
    <n v="1433314740"/>
    <x v="3486"/>
    <x v="0"/>
    <n v="56"/>
    <x v="0"/>
    <x v="6"/>
    <n v="155"/>
    <n v="83.14"/>
    <x v="1"/>
    <x v="6"/>
  </r>
  <r>
    <n v="3487"/>
    <x v="3485"/>
    <x v="3485"/>
    <n v="2000"/>
    <n v="2555"/>
    <x v="0"/>
    <x v="1"/>
    <s v="GBP"/>
    <n v="1435185252"/>
    <x v="3487"/>
    <x v="0"/>
    <n v="66"/>
    <x v="0"/>
    <x v="6"/>
    <n v="128"/>
    <n v="38.71"/>
    <x v="1"/>
    <x v="6"/>
  </r>
  <r>
    <n v="3488"/>
    <x v="3486"/>
    <x v="3486"/>
    <n v="3000"/>
    <n v="3636"/>
    <x v="0"/>
    <x v="0"/>
    <s v="USD"/>
    <n v="1429286400"/>
    <x v="3488"/>
    <x v="0"/>
    <n v="29"/>
    <x v="0"/>
    <x v="6"/>
    <n v="121"/>
    <n v="125.38"/>
    <x v="1"/>
    <x v="6"/>
  </r>
  <r>
    <n v="3489"/>
    <x v="3487"/>
    <x v="3487"/>
    <n v="5000"/>
    <n v="5635"/>
    <x v="0"/>
    <x v="1"/>
    <s v="GBP"/>
    <n v="1400965200"/>
    <x v="3489"/>
    <x v="0"/>
    <n v="72"/>
    <x v="0"/>
    <x v="6"/>
    <n v="113"/>
    <n v="78.260000000000005"/>
    <x v="1"/>
    <x v="6"/>
  </r>
  <r>
    <n v="3490"/>
    <x v="3488"/>
    <x v="3488"/>
    <n v="1000"/>
    <n v="1275"/>
    <x v="0"/>
    <x v="0"/>
    <s v="USD"/>
    <n v="1460574924"/>
    <x v="3490"/>
    <x v="0"/>
    <n v="27"/>
    <x v="0"/>
    <x v="6"/>
    <n v="128"/>
    <n v="47.22"/>
    <x v="1"/>
    <x v="6"/>
  </r>
  <r>
    <n v="3491"/>
    <x v="3489"/>
    <x v="3489"/>
    <n v="500"/>
    <n v="791"/>
    <x v="0"/>
    <x v="0"/>
    <s v="USD"/>
    <n v="1431928784"/>
    <x v="3491"/>
    <x v="0"/>
    <n v="10"/>
    <x v="0"/>
    <x v="6"/>
    <n v="158"/>
    <n v="79.099999999999994"/>
    <x v="1"/>
    <x v="6"/>
  </r>
  <r>
    <n v="3492"/>
    <x v="3490"/>
    <x v="3490"/>
    <n v="3800"/>
    <n v="4000.22"/>
    <x v="0"/>
    <x v="0"/>
    <s v="USD"/>
    <n v="1445818397"/>
    <x v="3492"/>
    <x v="0"/>
    <n v="35"/>
    <x v="0"/>
    <x v="6"/>
    <n v="105"/>
    <n v="114.29"/>
    <x v="1"/>
    <x v="6"/>
  </r>
  <r>
    <n v="3493"/>
    <x v="3491"/>
    <x v="3491"/>
    <n v="1500"/>
    <n v="1500"/>
    <x v="0"/>
    <x v="0"/>
    <s v="USD"/>
    <n v="1408252260"/>
    <x v="3493"/>
    <x v="0"/>
    <n v="29"/>
    <x v="0"/>
    <x v="6"/>
    <n v="100"/>
    <n v="51.72"/>
    <x v="1"/>
    <x v="6"/>
  </r>
  <r>
    <n v="3494"/>
    <x v="3492"/>
    <x v="3492"/>
    <n v="400"/>
    <n v="400"/>
    <x v="0"/>
    <x v="0"/>
    <s v="USD"/>
    <n v="1480140000"/>
    <x v="3494"/>
    <x v="0"/>
    <n v="13"/>
    <x v="0"/>
    <x v="6"/>
    <n v="100"/>
    <n v="30.77"/>
    <x v="1"/>
    <x v="6"/>
  </r>
  <r>
    <n v="3495"/>
    <x v="3493"/>
    <x v="3493"/>
    <n v="5000"/>
    <n v="5343"/>
    <x v="0"/>
    <x v="5"/>
    <s v="CAD"/>
    <n v="1414862280"/>
    <x v="3495"/>
    <x v="0"/>
    <n v="72"/>
    <x v="0"/>
    <x v="6"/>
    <n v="107"/>
    <n v="74.209999999999994"/>
    <x v="1"/>
    <x v="6"/>
  </r>
  <r>
    <n v="3496"/>
    <x v="3494"/>
    <x v="3494"/>
    <n v="3000"/>
    <n v="3732"/>
    <x v="0"/>
    <x v="0"/>
    <s v="USD"/>
    <n v="1473625166"/>
    <x v="3496"/>
    <x v="0"/>
    <n v="78"/>
    <x v="0"/>
    <x v="6"/>
    <n v="124"/>
    <n v="47.85"/>
    <x v="1"/>
    <x v="6"/>
  </r>
  <r>
    <n v="3497"/>
    <x v="3495"/>
    <x v="3495"/>
    <n v="1551"/>
    <n v="1686"/>
    <x v="0"/>
    <x v="0"/>
    <s v="USD"/>
    <n v="1464904800"/>
    <x v="3497"/>
    <x v="0"/>
    <n v="49"/>
    <x v="0"/>
    <x v="6"/>
    <n v="109"/>
    <n v="34.409999999999997"/>
    <x v="1"/>
    <x v="6"/>
  </r>
  <r>
    <n v="3498"/>
    <x v="3496"/>
    <x v="3496"/>
    <n v="1650"/>
    <n v="1690"/>
    <x v="0"/>
    <x v="5"/>
    <s v="CAD"/>
    <n v="1464471840"/>
    <x v="3498"/>
    <x v="0"/>
    <n v="42"/>
    <x v="0"/>
    <x v="6"/>
    <n v="102"/>
    <n v="40.24"/>
    <x v="1"/>
    <x v="6"/>
  </r>
  <r>
    <n v="3499"/>
    <x v="3497"/>
    <x v="3497"/>
    <n v="2000"/>
    <n v="2110"/>
    <x v="0"/>
    <x v="0"/>
    <s v="USD"/>
    <n v="1435733940"/>
    <x v="3499"/>
    <x v="0"/>
    <n v="35"/>
    <x v="0"/>
    <x v="6"/>
    <n v="106"/>
    <n v="60.29"/>
    <x v="1"/>
    <x v="6"/>
  </r>
  <r>
    <n v="3500"/>
    <x v="3498"/>
    <x v="3498"/>
    <n v="1000"/>
    <n v="1063"/>
    <x v="0"/>
    <x v="0"/>
    <s v="USD"/>
    <n v="1457326740"/>
    <x v="3500"/>
    <x v="0"/>
    <n v="42"/>
    <x v="0"/>
    <x v="6"/>
    <n v="106"/>
    <n v="25.31"/>
    <x v="1"/>
    <x v="6"/>
  </r>
  <r>
    <n v="3501"/>
    <x v="3499"/>
    <x v="3499"/>
    <n v="1500"/>
    <n v="1510"/>
    <x v="0"/>
    <x v="1"/>
    <s v="GBP"/>
    <n v="1441995595"/>
    <x v="3501"/>
    <x v="0"/>
    <n v="42"/>
    <x v="0"/>
    <x v="6"/>
    <n v="101"/>
    <n v="35.950000000000003"/>
    <x v="1"/>
    <x v="6"/>
  </r>
  <r>
    <n v="3502"/>
    <x v="3500"/>
    <x v="3500"/>
    <n v="4000"/>
    <n v="4216"/>
    <x v="0"/>
    <x v="0"/>
    <s v="USD"/>
    <n v="1458100740"/>
    <x v="3502"/>
    <x v="0"/>
    <n v="31"/>
    <x v="0"/>
    <x v="6"/>
    <n v="105"/>
    <n v="136"/>
    <x v="1"/>
    <x v="6"/>
  </r>
  <r>
    <n v="3503"/>
    <x v="3501"/>
    <x v="3501"/>
    <n v="2500"/>
    <n v="2689"/>
    <x v="0"/>
    <x v="1"/>
    <s v="GBP"/>
    <n v="1469359728"/>
    <x v="3503"/>
    <x v="0"/>
    <n v="38"/>
    <x v="0"/>
    <x v="6"/>
    <n v="108"/>
    <n v="70.760000000000005"/>
    <x v="1"/>
    <x v="6"/>
  </r>
  <r>
    <n v="3504"/>
    <x v="3502"/>
    <x v="3502"/>
    <n v="1000"/>
    <n v="1000"/>
    <x v="0"/>
    <x v="0"/>
    <s v="USD"/>
    <n v="1447959491"/>
    <x v="3504"/>
    <x v="0"/>
    <n v="8"/>
    <x v="0"/>
    <x v="6"/>
    <n v="100"/>
    <n v="125"/>
    <x v="1"/>
    <x v="6"/>
  </r>
  <r>
    <n v="3505"/>
    <x v="3503"/>
    <x v="3503"/>
    <n v="2500"/>
    <n v="2594"/>
    <x v="0"/>
    <x v="0"/>
    <s v="USD"/>
    <n v="1399953600"/>
    <x v="3505"/>
    <x v="0"/>
    <n v="39"/>
    <x v="0"/>
    <x v="6"/>
    <n v="104"/>
    <n v="66.510000000000005"/>
    <x v="1"/>
    <x v="6"/>
  </r>
  <r>
    <n v="3506"/>
    <x v="3504"/>
    <x v="3504"/>
    <n v="3000"/>
    <n v="3045"/>
    <x v="0"/>
    <x v="0"/>
    <s v="USD"/>
    <n v="1408815440"/>
    <x v="3506"/>
    <x v="0"/>
    <n v="29"/>
    <x v="0"/>
    <x v="6"/>
    <n v="102"/>
    <n v="105"/>
    <x v="1"/>
    <x v="6"/>
  </r>
  <r>
    <n v="3507"/>
    <x v="3505"/>
    <x v="3505"/>
    <n v="10000"/>
    <n v="10440"/>
    <x v="0"/>
    <x v="0"/>
    <s v="USD"/>
    <n v="1464732537"/>
    <x v="3507"/>
    <x v="0"/>
    <n v="72"/>
    <x v="0"/>
    <x v="6"/>
    <n v="104"/>
    <n v="145"/>
    <x v="1"/>
    <x v="6"/>
  </r>
  <r>
    <n v="3508"/>
    <x v="3506"/>
    <x v="3506"/>
    <n v="100"/>
    <n v="180"/>
    <x v="0"/>
    <x v="1"/>
    <s v="GBP"/>
    <n v="1462914000"/>
    <x v="3508"/>
    <x v="0"/>
    <n v="15"/>
    <x v="0"/>
    <x v="6"/>
    <n v="180"/>
    <n v="12"/>
    <x v="1"/>
    <x v="6"/>
  </r>
  <r>
    <n v="3509"/>
    <x v="3507"/>
    <x v="3507"/>
    <n v="3000"/>
    <n v="3190"/>
    <x v="0"/>
    <x v="0"/>
    <s v="USD"/>
    <n v="1416545700"/>
    <x v="3509"/>
    <x v="0"/>
    <n v="33"/>
    <x v="0"/>
    <x v="6"/>
    <n v="106"/>
    <n v="96.67"/>
    <x v="1"/>
    <x v="6"/>
  </r>
  <r>
    <n v="3510"/>
    <x v="3508"/>
    <x v="3508"/>
    <n v="900"/>
    <n v="905"/>
    <x v="0"/>
    <x v="0"/>
    <s v="USD"/>
    <n v="1404312846"/>
    <x v="3510"/>
    <x v="0"/>
    <n v="15"/>
    <x v="0"/>
    <x v="6"/>
    <n v="101"/>
    <n v="60.33"/>
    <x v="1"/>
    <x v="6"/>
  </r>
  <r>
    <n v="3511"/>
    <x v="3509"/>
    <x v="3509"/>
    <n v="1500"/>
    <n v="1518"/>
    <x v="0"/>
    <x v="1"/>
    <s v="GBP"/>
    <n v="1415385000"/>
    <x v="3511"/>
    <x v="0"/>
    <n v="19"/>
    <x v="0"/>
    <x v="6"/>
    <n v="101"/>
    <n v="79.89"/>
    <x v="1"/>
    <x v="6"/>
  </r>
  <r>
    <n v="3512"/>
    <x v="3510"/>
    <x v="3510"/>
    <n v="1000"/>
    <n v="1000"/>
    <x v="0"/>
    <x v="1"/>
    <s v="GBP"/>
    <n v="1429789992"/>
    <x v="3512"/>
    <x v="0"/>
    <n v="17"/>
    <x v="0"/>
    <x v="6"/>
    <n v="100"/>
    <n v="58.82"/>
    <x v="1"/>
    <x v="6"/>
  </r>
  <r>
    <n v="3513"/>
    <x v="3511"/>
    <x v="3511"/>
    <n v="2800"/>
    <n v="3315"/>
    <x v="0"/>
    <x v="0"/>
    <s v="USD"/>
    <n v="1401857940"/>
    <x v="3513"/>
    <x v="0"/>
    <n v="44"/>
    <x v="0"/>
    <x v="6"/>
    <n v="118"/>
    <n v="75.34"/>
    <x v="1"/>
    <x v="6"/>
  </r>
  <r>
    <n v="3514"/>
    <x v="3512"/>
    <x v="3512"/>
    <n v="500"/>
    <n v="550"/>
    <x v="0"/>
    <x v="0"/>
    <s v="USD"/>
    <n v="1422853140"/>
    <x v="3514"/>
    <x v="0"/>
    <n v="10"/>
    <x v="0"/>
    <x v="6"/>
    <n v="110"/>
    <n v="55"/>
    <x v="1"/>
    <x v="6"/>
  </r>
  <r>
    <n v="3515"/>
    <x v="3513"/>
    <x v="3513"/>
    <n v="3000"/>
    <n v="3080"/>
    <x v="0"/>
    <x v="0"/>
    <s v="USD"/>
    <n v="1433097171"/>
    <x v="3515"/>
    <x v="0"/>
    <n v="46"/>
    <x v="0"/>
    <x v="6"/>
    <n v="103"/>
    <n v="66.959999999999994"/>
    <x v="1"/>
    <x v="6"/>
  </r>
  <r>
    <n v="3516"/>
    <x v="3514"/>
    <x v="3514"/>
    <n v="2500"/>
    <n v="2500"/>
    <x v="0"/>
    <x v="0"/>
    <s v="USD"/>
    <n v="1410145200"/>
    <x v="3516"/>
    <x v="0"/>
    <n v="11"/>
    <x v="0"/>
    <x v="6"/>
    <n v="100"/>
    <n v="227.27"/>
    <x v="1"/>
    <x v="6"/>
  </r>
  <r>
    <n v="3517"/>
    <x v="3515"/>
    <x v="3515"/>
    <n v="4000"/>
    <n v="4000"/>
    <x v="0"/>
    <x v="1"/>
    <s v="GBP"/>
    <n v="1404471600"/>
    <x v="3517"/>
    <x v="0"/>
    <n v="13"/>
    <x v="0"/>
    <x v="6"/>
    <n v="100"/>
    <n v="307.69"/>
    <x v="1"/>
    <x v="6"/>
  </r>
  <r>
    <n v="3518"/>
    <x v="3516"/>
    <x v="3516"/>
    <n v="1500"/>
    <n v="1650.69"/>
    <x v="0"/>
    <x v="0"/>
    <s v="USD"/>
    <n v="1412259660"/>
    <x v="3518"/>
    <x v="0"/>
    <n v="33"/>
    <x v="0"/>
    <x v="6"/>
    <n v="110"/>
    <n v="50.02"/>
    <x v="1"/>
    <x v="6"/>
  </r>
  <r>
    <n v="3519"/>
    <x v="3517"/>
    <x v="3517"/>
    <n v="2000"/>
    <n v="2027"/>
    <x v="0"/>
    <x v="1"/>
    <s v="GBP"/>
    <n v="1425478950"/>
    <x v="3519"/>
    <x v="0"/>
    <n v="28"/>
    <x v="0"/>
    <x v="6"/>
    <n v="101"/>
    <n v="72.39"/>
    <x v="1"/>
    <x v="6"/>
  </r>
  <r>
    <n v="3520"/>
    <x v="3518"/>
    <x v="3518"/>
    <n v="2000"/>
    <n v="2015"/>
    <x v="0"/>
    <x v="1"/>
    <s v="GBP"/>
    <n v="1441547220"/>
    <x v="3520"/>
    <x v="0"/>
    <n v="21"/>
    <x v="0"/>
    <x v="6"/>
    <n v="101"/>
    <n v="95.95"/>
    <x v="1"/>
    <x v="6"/>
  </r>
  <r>
    <n v="3521"/>
    <x v="3519"/>
    <x v="3519"/>
    <n v="350"/>
    <n v="593"/>
    <x v="0"/>
    <x v="0"/>
    <s v="USD"/>
    <n v="1411980020"/>
    <x v="3521"/>
    <x v="0"/>
    <n v="13"/>
    <x v="0"/>
    <x v="6"/>
    <n v="169"/>
    <n v="45.62"/>
    <x v="1"/>
    <x v="6"/>
  </r>
  <r>
    <n v="3522"/>
    <x v="3520"/>
    <x v="3520"/>
    <n v="1395"/>
    <n v="1395"/>
    <x v="0"/>
    <x v="1"/>
    <s v="GBP"/>
    <n v="1442311560"/>
    <x v="3522"/>
    <x v="0"/>
    <n v="34"/>
    <x v="0"/>
    <x v="6"/>
    <n v="100"/>
    <n v="41.03"/>
    <x v="1"/>
    <x v="6"/>
  </r>
  <r>
    <n v="3523"/>
    <x v="3521"/>
    <x v="3521"/>
    <n v="4000"/>
    <n v="4546"/>
    <x v="0"/>
    <x v="1"/>
    <s v="GBP"/>
    <n v="1474844400"/>
    <x v="3523"/>
    <x v="0"/>
    <n v="80"/>
    <x v="0"/>
    <x v="6"/>
    <n v="114"/>
    <n v="56.83"/>
    <x v="1"/>
    <x v="6"/>
  </r>
  <r>
    <n v="3524"/>
    <x v="3522"/>
    <x v="3522"/>
    <n v="10000"/>
    <n v="10156"/>
    <x v="0"/>
    <x v="0"/>
    <s v="USD"/>
    <n v="1410580800"/>
    <x v="3524"/>
    <x v="0"/>
    <n v="74"/>
    <x v="0"/>
    <x v="6"/>
    <n v="102"/>
    <n v="137.24"/>
    <x v="1"/>
    <x v="6"/>
  </r>
  <r>
    <n v="3525"/>
    <x v="3523"/>
    <x v="3523"/>
    <n v="500"/>
    <n v="530"/>
    <x v="0"/>
    <x v="0"/>
    <s v="USD"/>
    <n v="1439136000"/>
    <x v="3525"/>
    <x v="0"/>
    <n v="7"/>
    <x v="0"/>
    <x v="6"/>
    <n v="106"/>
    <n v="75.709999999999994"/>
    <x v="1"/>
    <x v="6"/>
  </r>
  <r>
    <n v="3526"/>
    <x v="3524"/>
    <x v="3524"/>
    <n v="3300"/>
    <n v="3366"/>
    <x v="0"/>
    <x v="0"/>
    <s v="USD"/>
    <n v="1461823140"/>
    <x v="3526"/>
    <x v="0"/>
    <n v="34"/>
    <x v="0"/>
    <x v="6"/>
    <n v="102"/>
    <n v="99"/>
    <x v="1"/>
    <x v="6"/>
  </r>
  <r>
    <n v="3527"/>
    <x v="3525"/>
    <x v="3525"/>
    <n v="6000"/>
    <n v="7015"/>
    <x v="0"/>
    <x v="0"/>
    <s v="USD"/>
    <n v="1436587140"/>
    <x v="3527"/>
    <x v="0"/>
    <n v="86"/>
    <x v="0"/>
    <x v="6"/>
    <n v="117"/>
    <n v="81.569999999999993"/>
    <x v="1"/>
    <x v="6"/>
  </r>
  <r>
    <n v="3528"/>
    <x v="3526"/>
    <x v="3526"/>
    <n v="1650"/>
    <n v="1669"/>
    <x v="0"/>
    <x v="1"/>
    <s v="GBP"/>
    <n v="1484740918"/>
    <x v="3528"/>
    <x v="0"/>
    <n v="37"/>
    <x v="0"/>
    <x v="6"/>
    <n v="101"/>
    <n v="45.11"/>
    <x v="1"/>
    <x v="6"/>
  </r>
  <r>
    <n v="3529"/>
    <x v="3527"/>
    <x v="3527"/>
    <n v="500"/>
    <n v="660"/>
    <x v="0"/>
    <x v="0"/>
    <s v="USD"/>
    <n v="1436749200"/>
    <x v="3529"/>
    <x v="0"/>
    <n v="18"/>
    <x v="0"/>
    <x v="6"/>
    <n v="132"/>
    <n v="36.67"/>
    <x v="1"/>
    <x v="6"/>
  </r>
  <r>
    <n v="3530"/>
    <x v="3528"/>
    <x v="3528"/>
    <n v="2750"/>
    <n v="2750"/>
    <x v="0"/>
    <x v="1"/>
    <s v="GBP"/>
    <n v="1460318400"/>
    <x v="3530"/>
    <x v="0"/>
    <n v="22"/>
    <x v="0"/>
    <x v="6"/>
    <n v="100"/>
    <n v="125"/>
    <x v="1"/>
    <x v="6"/>
  </r>
  <r>
    <n v="3531"/>
    <x v="3529"/>
    <x v="3529"/>
    <n v="1000"/>
    <n v="1280"/>
    <x v="0"/>
    <x v="0"/>
    <s v="USD"/>
    <n v="1467301334"/>
    <x v="3531"/>
    <x v="0"/>
    <n v="26"/>
    <x v="0"/>
    <x v="6"/>
    <n v="128"/>
    <n v="49.23"/>
    <x v="1"/>
    <x v="6"/>
  </r>
  <r>
    <n v="3532"/>
    <x v="3530"/>
    <x v="3530"/>
    <n v="960"/>
    <n v="1142"/>
    <x v="0"/>
    <x v="0"/>
    <s v="USD"/>
    <n v="1411012740"/>
    <x v="3532"/>
    <x v="0"/>
    <n v="27"/>
    <x v="0"/>
    <x v="6"/>
    <n v="119"/>
    <n v="42.3"/>
    <x v="1"/>
    <x v="6"/>
  </r>
  <r>
    <n v="3533"/>
    <x v="3531"/>
    <x v="3531"/>
    <n v="500"/>
    <n v="631"/>
    <x v="0"/>
    <x v="0"/>
    <s v="USD"/>
    <n v="1447269367"/>
    <x v="3533"/>
    <x v="0"/>
    <n v="8"/>
    <x v="0"/>
    <x v="6"/>
    <n v="126"/>
    <n v="78.88"/>
    <x v="1"/>
    <x v="6"/>
  </r>
  <r>
    <n v="3534"/>
    <x v="3532"/>
    <x v="3532"/>
    <n v="5000"/>
    <n v="7810"/>
    <x v="0"/>
    <x v="0"/>
    <s v="USD"/>
    <n v="1443711623"/>
    <x v="3534"/>
    <x v="0"/>
    <n v="204"/>
    <x v="0"/>
    <x v="6"/>
    <n v="156"/>
    <n v="38.28"/>
    <x v="1"/>
    <x v="6"/>
  </r>
  <r>
    <n v="3535"/>
    <x v="3533"/>
    <x v="3533"/>
    <n v="2000"/>
    <n v="2063"/>
    <x v="0"/>
    <x v="1"/>
    <s v="GBP"/>
    <n v="1443808800"/>
    <x v="3535"/>
    <x v="0"/>
    <n v="46"/>
    <x v="0"/>
    <x v="6"/>
    <n v="103"/>
    <n v="44.85"/>
    <x v="1"/>
    <x v="6"/>
  </r>
  <r>
    <n v="3536"/>
    <x v="3534"/>
    <x v="3534"/>
    <n v="150"/>
    <n v="230"/>
    <x v="0"/>
    <x v="1"/>
    <s v="GBP"/>
    <n v="1450612740"/>
    <x v="3536"/>
    <x v="0"/>
    <n v="17"/>
    <x v="0"/>
    <x v="6"/>
    <n v="153"/>
    <n v="13.53"/>
    <x v="1"/>
    <x v="6"/>
  </r>
  <r>
    <n v="3537"/>
    <x v="3535"/>
    <x v="3535"/>
    <n v="675"/>
    <n v="1218"/>
    <x v="0"/>
    <x v="5"/>
    <s v="CAD"/>
    <n v="1416211140"/>
    <x v="3537"/>
    <x v="0"/>
    <n v="28"/>
    <x v="0"/>
    <x v="6"/>
    <n v="180"/>
    <n v="43.5"/>
    <x v="1"/>
    <x v="6"/>
  </r>
  <r>
    <n v="3538"/>
    <x v="3536"/>
    <x v="3536"/>
    <n v="2000"/>
    <n v="2569"/>
    <x v="0"/>
    <x v="1"/>
    <s v="GBP"/>
    <n v="1471428340"/>
    <x v="3538"/>
    <x v="0"/>
    <n v="83"/>
    <x v="0"/>
    <x v="6"/>
    <n v="128"/>
    <n v="30.95"/>
    <x v="1"/>
    <x v="6"/>
  </r>
  <r>
    <n v="3539"/>
    <x v="3537"/>
    <x v="3537"/>
    <n v="600"/>
    <n v="718"/>
    <x v="0"/>
    <x v="0"/>
    <s v="USD"/>
    <n v="1473358122"/>
    <x v="3539"/>
    <x v="0"/>
    <n v="13"/>
    <x v="0"/>
    <x v="6"/>
    <n v="120"/>
    <n v="55.23"/>
    <x v="1"/>
    <x v="6"/>
  </r>
  <r>
    <n v="3540"/>
    <x v="3538"/>
    <x v="3538"/>
    <n v="300"/>
    <n v="369"/>
    <x v="0"/>
    <x v="1"/>
    <s v="GBP"/>
    <n v="1466899491"/>
    <x v="3540"/>
    <x v="0"/>
    <n v="8"/>
    <x v="0"/>
    <x v="6"/>
    <n v="123"/>
    <n v="46.13"/>
    <x v="1"/>
    <x v="6"/>
  </r>
  <r>
    <n v="3541"/>
    <x v="3539"/>
    <x v="3539"/>
    <n v="1200"/>
    <n v="1260"/>
    <x v="0"/>
    <x v="1"/>
    <s v="GBP"/>
    <n v="1441042275"/>
    <x v="3541"/>
    <x v="0"/>
    <n v="32"/>
    <x v="0"/>
    <x v="6"/>
    <n v="105"/>
    <n v="39.380000000000003"/>
    <x v="1"/>
    <x v="6"/>
  </r>
  <r>
    <n v="3542"/>
    <x v="3540"/>
    <x v="3540"/>
    <n v="5500"/>
    <n v="5623"/>
    <x v="0"/>
    <x v="0"/>
    <s v="USD"/>
    <n v="1410099822"/>
    <x v="3542"/>
    <x v="0"/>
    <n v="85"/>
    <x v="0"/>
    <x v="6"/>
    <n v="102"/>
    <n v="66.150000000000006"/>
    <x v="1"/>
    <x v="6"/>
  </r>
  <r>
    <n v="3543"/>
    <x v="3541"/>
    <x v="3541"/>
    <n v="1500"/>
    <n v="1570"/>
    <x v="0"/>
    <x v="12"/>
    <s v="EUR"/>
    <n v="1435255659"/>
    <x v="3543"/>
    <x v="0"/>
    <n v="29"/>
    <x v="0"/>
    <x v="6"/>
    <n v="105"/>
    <n v="54.14"/>
    <x v="1"/>
    <x v="6"/>
  </r>
  <r>
    <n v="3544"/>
    <x v="3542"/>
    <x v="3542"/>
    <n v="2500"/>
    <n v="2500"/>
    <x v="0"/>
    <x v="0"/>
    <s v="USD"/>
    <n v="1425758257"/>
    <x v="3544"/>
    <x v="0"/>
    <n v="24"/>
    <x v="0"/>
    <x v="6"/>
    <n v="100"/>
    <n v="104.17"/>
    <x v="1"/>
    <x v="6"/>
  </r>
  <r>
    <n v="3545"/>
    <x v="3543"/>
    <x v="3543"/>
    <n v="250"/>
    <n v="251"/>
    <x v="0"/>
    <x v="0"/>
    <s v="USD"/>
    <n v="1428780159"/>
    <x v="3545"/>
    <x v="0"/>
    <n v="8"/>
    <x v="0"/>
    <x v="6"/>
    <n v="100"/>
    <n v="31.38"/>
    <x v="1"/>
    <x v="6"/>
  </r>
  <r>
    <n v="3546"/>
    <x v="3544"/>
    <x v="3544"/>
    <n v="1100"/>
    <n v="1125"/>
    <x v="0"/>
    <x v="0"/>
    <s v="USD"/>
    <n v="1427860740"/>
    <x v="3546"/>
    <x v="0"/>
    <n v="19"/>
    <x v="0"/>
    <x v="6"/>
    <n v="102"/>
    <n v="59.21"/>
    <x v="1"/>
    <x v="6"/>
  </r>
  <r>
    <n v="3547"/>
    <x v="3545"/>
    <x v="3545"/>
    <n v="35000"/>
    <n v="40043.25"/>
    <x v="0"/>
    <x v="0"/>
    <s v="USD"/>
    <n v="1463198340"/>
    <x v="3547"/>
    <x v="0"/>
    <n v="336"/>
    <x v="0"/>
    <x v="6"/>
    <n v="114"/>
    <n v="119.18"/>
    <x v="1"/>
    <x v="6"/>
  </r>
  <r>
    <n v="3548"/>
    <x v="3546"/>
    <x v="3546"/>
    <n v="2100"/>
    <n v="2140"/>
    <x v="0"/>
    <x v="0"/>
    <s v="USD"/>
    <n v="1457139600"/>
    <x v="3548"/>
    <x v="0"/>
    <n v="13"/>
    <x v="0"/>
    <x v="6"/>
    <n v="102"/>
    <n v="164.62"/>
    <x v="1"/>
    <x v="6"/>
  </r>
  <r>
    <n v="3549"/>
    <x v="3547"/>
    <x v="3547"/>
    <n v="1000"/>
    <n v="1020"/>
    <x v="0"/>
    <x v="1"/>
    <s v="GBP"/>
    <n v="1441358873"/>
    <x v="3549"/>
    <x v="0"/>
    <n v="42"/>
    <x v="0"/>
    <x v="6"/>
    <n v="102"/>
    <n v="24.29"/>
    <x v="1"/>
    <x v="6"/>
  </r>
  <r>
    <n v="3550"/>
    <x v="3548"/>
    <x v="3548"/>
    <n v="2500"/>
    <n v="2620"/>
    <x v="0"/>
    <x v="1"/>
    <s v="GBP"/>
    <n v="1462224398"/>
    <x v="3550"/>
    <x v="0"/>
    <n v="64"/>
    <x v="0"/>
    <x v="6"/>
    <n v="105"/>
    <n v="40.94"/>
    <x v="1"/>
    <x v="6"/>
  </r>
  <r>
    <n v="3551"/>
    <x v="3549"/>
    <x v="3549"/>
    <n v="1500"/>
    <n v="1527.5"/>
    <x v="0"/>
    <x v="0"/>
    <s v="USD"/>
    <n v="1400796420"/>
    <x v="3551"/>
    <x v="0"/>
    <n v="25"/>
    <x v="0"/>
    <x v="6"/>
    <n v="102"/>
    <n v="61.1"/>
    <x v="1"/>
    <x v="6"/>
  </r>
  <r>
    <n v="3552"/>
    <x v="3550"/>
    <x v="3550"/>
    <n v="773"/>
    <n v="773"/>
    <x v="0"/>
    <x v="1"/>
    <s v="GBP"/>
    <n v="1403964324"/>
    <x v="3552"/>
    <x v="0"/>
    <n v="20"/>
    <x v="0"/>
    <x v="6"/>
    <n v="100"/>
    <n v="38.65"/>
    <x v="1"/>
    <x v="6"/>
  </r>
  <r>
    <n v="3553"/>
    <x v="3551"/>
    <x v="3551"/>
    <n v="5500"/>
    <n v="5845"/>
    <x v="0"/>
    <x v="0"/>
    <s v="USD"/>
    <n v="1439337600"/>
    <x v="3553"/>
    <x v="0"/>
    <n v="104"/>
    <x v="0"/>
    <x v="6"/>
    <n v="106"/>
    <n v="56.2"/>
    <x v="1"/>
    <x v="6"/>
  </r>
  <r>
    <n v="3554"/>
    <x v="3552"/>
    <x v="3552"/>
    <n v="5000"/>
    <n v="5671.11"/>
    <x v="0"/>
    <x v="0"/>
    <s v="USD"/>
    <n v="1423674000"/>
    <x v="3554"/>
    <x v="0"/>
    <n v="53"/>
    <x v="0"/>
    <x v="6"/>
    <n v="113"/>
    <n v="107"/>
    <x v="1"/>
    <x v="6"/>
  </r>
  <r>
    <n v="3555"/>
    <x v="3553"/>
    <x v="3553"/>
    <n v="2400"/>
    <n v="2400"/>
    <x v="0"/>
    <x v="13"/>
    <s v="EUR"/>
    <n v="1479382594"/>
    <x v="3555"/>
    <x v="0"/>
    <n v="14"/>
    <x v="0"/>
    <x v="6"/>
    <n v="100"/>
    <n v="171.43"/>
    <x v="1"/>
    <x v="6"/>
  </r>
  <r>
    <n v="3556"/>
    <x v="3554"/>
    <x v="3554"/>
    <n v="2200"/>
    <n v="2210"/>
    <x v="0"/>
    <x v="1"/>
    <s v="GBP"/>
    <n v="1408289724"/>
    <x v="3556"/>
    <x v="0"/>
    <n v="20"/>
    <x v="0"/>
    <x v="6"/>
    <n v="100"/>
    <n v="110.5"/>
    <x v="1"/>
    <x v="6"/>
  </r>
  <r>
    <n v="3557"/>
    <x v="3555"/>
    <x v="3555"/>
    <n v="100000"/>
    <n v="100036"/>
    <x v="0"/>
    <x v="0"/>
    <s v="USD"/>
    <n v="1399271911"/>
    <x v="3557"/>
    <x v="0"/>
    <n v="558"/>
    <x v="0"/>
    <x v="6"/>
    <n v="100"/>
    <n v="179.28"/>
    <x v="1"/>
    <x v="6"/>
  </r>
  <r>
    <n v="3558"/>
    <x v="3556"/>
    <x v="3556"/>
    <n v="350"/>
    <n v="504"/>
    <x v="0"/>
    <x v="1"/>
    <s v="GBP"/>
    <n v="1435352400"/>
    <x v="3558"/>
    <x v="0"/>
    <n v="22"/>
    <x v="0"/>
    <x v="6"/>
    <n v="144"/>
    <n v="22.91"/>
    <x v="1"/>
    <x v="6"/>
  </r>
  <r>
    <n v="3559"/>
    <x v="3557"/>
    <x v="3557"/>
    <n v="1000"/>
    <n v="1035"/>
    <x v="0"/>
    <x v="2"/>
    <s v="AUD"/>
    <n v="1438333080"/>
    <x v="3559"/>
    <x v="0"/>
    <n v="24"/>
    <x v="0"/>
    <x v="6"/>
    <n v="104"/>
    <n v="43.13"/>
    <x v="1"/>
    <x v="6"/>
  </r>
  <r>
    <n v="3560"/>
    <x v="3558"/>
    <x v="3558"/>
    <n v="3200"/>
    <n v="3470"/>
    <x v="0"/>
    <x v="5"/>
    <s v="CAD"/>
    <n v="1432694700"/>
    <x v="3560"/>
    <x v="0"/>
    <n v="74"/>
    <x v="0"/>
    <x v="6"/>
    <n v="108"/>
    <n v="46.89"/>
    <x v="1"/>
    <x v="6"/>
  </r>
  <r>
    <n v="3561"/>
    <x v="3559"/>
    <x v="3559"/>
    <n v="2500"/>
    <n v="2560"/>
    <x v="0"/>
    <x v="0"/>
    <s v="USD"/>
    <n v="1438799760"/>
    <x v="3561"/>
    <x v="0"/>
    <n v="54"/>
    <x v="0"/>
    <x v="6"/>
    <n v="102"/>
    <n v="47.41"/>
    <x v="1"/>
    <x v="6"/>
  </r>
  <r>
    <n v="3562"/>
    <x v="3560"/>
    <x v="3560"/>
    <n v="315"/>
    <n v="469"/>
    <x v="0"/>
    <x v="1"/>
    <s v="GBP"/>
    <n v="1457906400"/>
    <x v="3562"/>
    <x v="0"/>
    <n v="31"/>
    <x v="0"/>
    <x v="6"/>
    <n v="149"/>
    <n v="15.13"/>
    <x v="1"/>
    <x v="6"/>
  </r>
  <r>
    <n v="3563"/>
    <x v="3561"/>
    <x v="3561"/>
    <n v="500"/>
    <n v="527.45000000000005"/>
    <x v="0"/>
    <x v="1"/>
    <s v="GBP"/>
    <n v="1470078000"/>
    <x v="3563"/>
    <x v="0"/>
    <n v="25"/>
    <x v="0"/>
    <x v="6"/>
    <n v="105"/>
    <n v="21.1"/>
    <x v="1"/>
    <x v="6"/>
  </r>
  <r>
    <n v="3564"/>
    <x v="3562"/>
    <x v="3562"/>
    <n v="1000"/>
    <n v="1005"/>
    <x v="0"/>
    <x v="1"/>
    <s v="GBP"/>
    <n v="1444060800"/>
    <x v="3564"/>
    <x v="0"/>
    <n v="17"/>
    <x v="0"/>
    <x v="6"/>
    <n v="101"/>
    <n v="59.12"/>
    <x v="1"/>
    <x v="6"/>
  </r>
  <r>
    <n v="3565"/>
    <x v="3563"/>
    <x v="3563"/>
    <n v="900"/>
    <n v="1175"/>
    <x v="0"/>
    <x v="0"/>
    <s v="USD"/>
    <n v="1420048208"/>
    <x v="3565"/>
    <x v="0"/>
    <n v="12"/>
    <x v="0"/>
    <x v="6"/>
    <n v="131"/>
    <n v="97.92"/>
    <x v="1"/>
    <x v="6"/>
  </r>
  <r>
    <n v="3566"/>
    <x v="3564"/>
    <x v="3564"/>
    <n v="2000"/>
    <n v="2095"/>
    <x v="0"/>
    <x v="1"/>
    <s v="GBP"/>
    <n v="1422015083"/>
    <x v="3566"/>
    <x v="0"/>
    <n v="38"/>
    <x v="0"/>
    <x v="6"/>
    <n v="105"/>
    <n v="55.13"/>
    <x v="1"/>
    <x v="6"/>
  </r>
  <r>
    <n v="3567"/>
    <x v="3565"/>
    <x v="3565"/>
    <n v="1000"/>
    <n v="1088"/>
    <x v="0"/>
    <x v="1"/>
    <s v="GBP"/>
    <n v="1433964444"/>
    <x v="3567"/>
    <x v="0"/>
    <n v="41"/>
    <x v="0"/>
    <x v="6"/>
    <n v="109"/>
    <n v="26.54"/>
    <x v="1"/>
    <x v="6"/>
  </r>
  <r>
    <n v="3568"/>
    <x v="3566"/>
    <x v="3566"/>
    <n v="1000"/>
    <n v="1110"/>
    <x v="0"/>
    <x v="0"/>
    <s v="USD"/>
    <n v="1410975994"/>
    <x v="3568"/>
    <x v="0"/>
    <n v="19"/>
    <x v="0"/>
    <x v="6"/>
    <n v="111"/>
    <n v="58.42"/>
    <x v="1"/>
    <x v="6"/>
  </r>
  <r>
    <n v="3569"/>
    <x v="3567"/>
    <x v="3567"/>
    <n v="5000"/>
    <n v="5024"/>
    <x v="0"/>
    <x v="0"/>
    <s v="USD"/>
    <n v="1420734696"/>
    <x v="3569"/>
    <x v="0"/>
    <n v="41"/>
    <x v="0"/>
    <x v="6"/>
    <n v="100"/>
    <n v="122.54"/>
    <x v="1"/>
    <x v="6"/>
  </r>
  <r>
    <n v="3570"/>
    <x v="3568"/>
    <x v="3568"/>
    <n v="2000"/>
    <n v="2287"/>
    <x v="0"/>
    <x v="0"/>
    <s v="USD"/>
    <n v="1420009200"/>
    <x v="3570"/>
    <x v="0"/>
    <n v="26"/>
    <x v="0"/>
    <x v="6"/>
    <n v="114"/>
    <n v="87.96"/>
    <x v="1"/>
    <x v="6"/>
  </r>
  <r>
    <n v="3571"/>
    <x v="3569"/>
    <x v="3569"/>
    <n v="1500"/>
    <n v="1831"/>
    <x v="0"/>
    <x v="1"/>
    <s v="GBP"/>
    <n v="1414701413"/>
    <x v="3571"/>
    <x v="0"/>
    <n v="25"/>
    <x v="0"/>
    <x v="6"/>
    <n v="122"/>
    <n v="73.239999999999995"/>
    <x v="1"/>
    <x v="6"/>
  </r>
  <r>
    <n v="3572"/>
    <x v="3570"/>
    <x v="3570"/>
    <n v="500"/>
    <n v="500"/>
    <x v="0"/>
    <x v="1"/>
    <s v="GBP"/>
    <n v="1434894082"/>
    <x v="3572"/>
    <x v="0"/>
    <n v="9"/>
    <x v="0"/>
    <x v="6"/>
    <n v="100"/>
    <n v="55.56"/>
    <x v="1"/>
    <x v="6"/>
  </r>
  <r>
    <n v="3573"/>
    <x v="3571"/>
    <x v="3571"/>
    <n v="3000"/>
    <n v="3084"/>
    <x v="0"/>
    <x v="1"/>
    <s v="GBP"/>
    <n v="1415440846"/>
    <x v="3573"/>
    <x v="0"/>
    <n v="78"/>
    <x v="0"/>
    <x v="6"/>
    <n v="103"/>
    <n v="39.54"/>
    <x v="1"/>
    <x v="6"/>
  </r>
  <r>
    <n v="3574"/>
    <x v="3572"/>
    <x v="3572"/>
    <n v="5800"/>
    <n v="6155"/>
    <x v="0"/>
    <x v="0"/>
    <s v="USD"/>
    <n v="1415921848"/>
    <x v="3574"/>
    <x v="0"/>
    <n v="45"/>
    <x v="0"/>
    <x v="6"/>
    <n v="106"/>
    <n v="136.78"/>
    <x v="1"/>
    <x v="6"/>
  </r>
  <r>
    <n v="3575"/>
    <x v="3573"/>
    <x v="3573"/>
    <n v="10000"/>
    <n v="10133"/>
    <x v="0"/>
    <x v="0"/>
    <s v="USD"/>
    <n v="1470887940"/>
    <x v="3575"/>
    <x v="0"/>
    <n v="102"/>
    <x v="0"/>
    <x v="6"/>
    <n v="101"/>
    <n v="99.34"/>
    <x v="1"/>
    <x v="6"/>
  </r>
  <r>
    <n v="3576"/>
    <x v="3574"/>
    <x v="3574"/>
    <n v="100"/>
    <n v="100"/>
    <x v="0"/>
    <x v="0"/>
    <s v="USD"/>
    <n v="1480947054"/>
    <x v="3576"/>
    <x v="0"/>
    <n v="5"/>
    <x v="0"/>
    <x v="6"/>
    <n v="100"/>
    <n v="20"/>
    <x v="1"/>
    <x v="6"/>
  </r>
  <r>
    <n v="3577"/>
    <x v="3575"/>
    <x v="3575"/>
    <n v="600"/>
    <n v="780"/>
    <x v="0"/>
    <x v="0"/>
    <s v="USD"/>
    <n v="1430029680"/>
    <x v="3577"/>
    <x v="0"/>
    <n v="27"/>
    <x v="0"/>
    <x v="6"/>
    <n v="130"/>
    <n v="28.89"/>
    <x v="1"/>
    <x v="6"/>
  </r>
  <r>
    <n v="3578"/>
    <x v="3576"/>
    <x v="3576"/>
    <n v="1500"/>
    <n v="1500.2"/>
    <x v="0"/>
    <x v="1"/>
    <s v="GBP"/>
    <n v="1462037777"/>
    <x v="3578"/>
    <x v="0"/>
    <n v="37"/>
    <x v="0"/>
    <x v="6"/>
    <n v="100"/>
    <n v="40.549999999999997"/>
    <x v="1"/>
    <x v="6"/>
  </r>
  <r>
    <n v="3579"/>
    <x v="3577"/>
    <x v="3577"/>
    <n v="500"/>
    <n v="500"/>
    <x v="0"/>
    <x v="1"/>
    <s v="GBP"/>
    <n v="1459444656"/>
    <x v="3579"/>
    <x v="0"/>
    <n v="14"/>
    <x v="0"/>
    <x v="6"/>
    <n v="100"/>
    <n v="35.71"/>
    <x v="1"/>
    <x v="6"/>
  </r>
  <r>
    <n v="3580"/>
    <x v="3578"/>
    <x v="3578"/>
    <n v="900"/>
    <n v="1025"/>
    <x v="0"/>
    <x v="0"/>
    <s v="USD"/>
    <n v="1425185940"/>
    <x v="3580"/>
    <x v="0"/>
    <n v="27"/>
    <x v="0"/>
    <x v="6"/>
    <n v="114"/>
    <n v="37.96"/>
    <x v="1"/>
    <x v="6"/>
  </r>
  <r>
    <n v="3581"/>
    <x v="3579"/>
    <x v="3579"/>
    <n v="1500"/>
    <n v="1500"/>
    <x v="0"/>
    <x v="1"/>
    <s v="GBP"/>
    <n v="1406719110"/>
    <x v="3581"/>
    <x v="0"/>
    <n v="45"/>
    <x v="0"/>
    <x v="6"/>
    <n v="100"/>
    <n v="33.33"/>
    <x v="1"/>
    <x v="6"/>
  </r>
  <r>
    <n v="3582"/>
    <x v="3580"/>
    <x v="3580"/>
    <n v="1000"/>
    <n v="2870"/>
    <x v="0"/>
    <x v="0"/>
    <s v="USD"/>
    <n v="1459822682"/>
    <x v="3582"/>
    <x v="0"/>
    <n v="49"/>
    <x v="0"/>
    <x v="6"/>
    <n v="287"/>
    <n v="58.57"/>
    <x v="1"/>
    <x v="6"/>
  </r>
  <r>
    <n v="3583"/>
    <x v="3581"/>
    <x v="3581"/>
    <n v="3000"/>
    <n v="3255"/>
    <x v="0"/>
    <x v="0"/>
    <s v="USD"/>
    <n v="1460970805"/>
    <x v="3583"/>
    <x v="0"/>
    <n v="24"/>
    <x v="0"/>
    <x v="6"/>
    <n v="109"/>
    <n v="135.63"/>
    <x v="1"/>
    <x v="6"/>
  </r>
  <r>
    <n v="3584"/>
    <x v="3582"/>
    <x v="3582"/>
    <n v="3000"/>
    <n v="3465"/>
    <x v="0"/>
    <x v="1"/>
    <s v="GBP"/>
    <n v="1436772944"/>
    <x v="3584"/>
    <x v="0"/>
    <n v="112"/>
    <x v="0"/>
    <x v="6"/>
    <n v="116"/>
    <n v="30.94"/>
    <x v="1"/>
    <x v="6"/>
  </r>
  <r>
    <n v="3585"/>
    <x v="3583"/>
    <x v="3583"/>
    <n v="3400"/>
    <n v="4050"/>
    <x v="0"/>
    <x v="0"/>
    <s v="USD"/>
    <n v="1419181890"/>
    <x v="3585"/>
    <x v="0"/>
    <n v="23"/>
    <x v="0"/>
    <x v="6"/>
    <n v="119"/>
    <n v="176.09"/>
    <x v="1"/>
    <x v="6"/>
  </r>
  <r>
    <n v="3586"/>
    <x v="3584"/>
    <x v="3584"/>
    <n v="7500"/>
    <n v="8207"/>
    <x v="0"/>
    <x v="0"/>
    <s v="USD"/>
    <n v="1474649070"/>
    <x v="3586"/>
    <x v="0"/>
    <n v="54"/>
    <x v="0"/>
    <x v="6"/>
    <n v="109"/>
    <n v="151.97999999999999"/>
    <x v="1"/>
    <x v="6"/>
  </r>
  <r>
    <n v="3587"/>
    <x v="3585"/>
    <x v="3585"/>
    <n v="500"/>
    <n v="633"/>
    <x v="0"/>
    <x v="1"/>
    <s v="GBP"/>
    <n v="1467054000"/>
    <x v="3587"/>
    <x v="0"/>
    <n v="28"/>
    <x v="0"/>
    <x v="6"/>
    <n v="127"/>
    <n v="22.61"/>
    <x v="1"/>
    <x v="6"/>
  </r>
  <r>
    <n v="3588"/>
    <x v="3586"/>
    <x v="3586"/>
    <n v="200"/>
    <n v="201"/>
    <x v="0"/>
    <x v="1"/>
    <s v="GBP"/>
    <n v="1430348400"/>
    <x v="3588"/>
    <x v="0"/>
    <n v="11"/>
    <x v="0"/>
    <x v="6"/>
    <n v="101"/>
    <n v="18.27"/>
    <x v="1"/>
    <x v="6"/>
  </r>
  <r>
    <n v="3589"/>
    <x v="3587"/>
    <x v="3587"/>
    <n v="4000"/>
    <n v="5100"/>
    <x v="0"/>
    <x v="0"/>
    <s v="USD"/>
    <n v="1432654347"/>
    <x v="3589"/>
    <x v="0"/>
    <n v="62"/>
    <x v="0"/>
    <x v="6"/>
    <n v="128"/>
    <n v="82.26"/>
    <x v="1"/>
    <x v="6"/>
  </r>
  <r>
    <n v="3590"/>
    <x v="3588"/>
    <x v="3588"/>
    <n v="5000"/>
    <n v="5003"/>
    <x v="0"/>
    <x v="1"/>
    <s v="GBP"/>
    <n v="1413792034"/>
    <x v="3590"/>
    <x v="0"/>
    <n v="73"/>
    <x v="0"/>
    <x v="6"/>
    <n v="100"/>
    <n v="68.53"/>
    <x v="1"/>
    <x v="6"/>
  </r>
  <r>
    <n v="3591"/>
    <x v="3589"/>
    <x v="3589"/>
    <n v="700"/>
    <n v="1225"/>
    <x v="0"/>
    <x v="0"/>
    <s v="USD"/>
    <n v="1422075540"/>
    <x v="3591"/>
    <x v="0"/>
    <n v="18"/>
    <x v="0"/>
    <x v="6"/>
    <n v="175"/>
    <n v="68.06"/>
    <x v="1"/>
    <x v="6"/>
  </r>
  <r>
    <n v="3592"/>
    <x v="3590"/>
    <x v="3590"/>
    <n v="2000"/>
    <n v="2545"/>
    <x v="0"/>
    <x v="0"/>
    <s v="USD"/>
    <n v="1423630740"/>
    <x v="3592"/>
    <x v="0"/>
    <n v="35"/>
    <x v="0"/>
    <x v="6"/>
    <n v="127"/>
    <n v="72.709999999999994"/>
    <x v="1"/>
    <x v="6"/>
  </r>
  <r>
    <n v="3593"/>
    <x v="3591"/>
    <x v="3591"/>
    <n v="3000"/>
    <n v="3319"/>
    <x v="0"/>
    <x v="0"/>
    <s v="USD"/>
    <n v="1420489560"/>
    <x v="3593"/>
    <x v="0"/>
    <n v="43"/>
    <x v="0"/>
    <x v="6"/>
    <n v="111"/>
    <n v="77.19"/>
    <x v="1"/>
    <x v="6"/>
  </r>
  <r>
    <n v="3594"/>
    <x v="3592"/>
    <x v="3592"/>
    <n v="1600"/>
    <n v="2015"/>
    <x v="0"/>
    <x v="0"/>
    <s v="USD"/>
    <n v="1472952982"/>
    <x v="3594"/>
    <x v="0"/>
    <n v="36"/>
    <x v="0"/>
    <x v="6"/>
    <n v="126"/>
    <n v="55.97"/>
    <x v="1"/>
    <x v="6"/>
  </r>
  <r>
    <n v="3595"/>
    <x v="3593"/>
    <x v="3593"/>
    <n v="2600"/>
    <n v="3081"/>
    <x v="0"/>
    <x v="0"/>
    <s v="USD"/>
    <n v="1426229940"/>
    <x v="3595"/>
    <x v="0"/>
    <n v="62"/>
    <x v="0"/>
    <x v="6"/>
    <n v="119"/>
    <n v="49.69"/>
    <x v="1"/>
    <x v="6"/>
  </r>
  <r>
    <n v="3596"/>
    <x v="3594"/>
    <x v="3594"/>
    <n v="1100"/>
    <n v="1185"/>
    <x v="0"/>
    <x v="5"/>
    <s v="CAD"/>
    <n v="1409072982"/>
    <x v="3596"/>
    <x v="0"/>
    <n v="15"/>
    <x v="0"/>
    <x v="6"/>
    <n v="108"/>
    <n v="79"/>
    <x v="1"/>
    <x v="6"/>
  </r>
  <r>
    <n v="3597"/>
    <x v="3595"/>
    <x v="3595"/>
    <n v="2500"/>
    <n v="2565"/>
    <x v="0"/>
    <x v="0"/>
    <s v="USD"/>
    <n v="1456984740"/>
    <x v="3597"/>
    <x v="0"/>
    <n v="33"/>
    <x v="0"/>
    <x v="6"/>
    <n v="103"/>
    <n v="77.73"/>
    <x v="1"/>
    <x v="6"/>
  </r>
  <r>
    <n v="3598"/>
    <x v="3596"/>
    <x v="3596"/>
    <n v="1000"/>
    <n v="1101"/>
    <x v="0"/>
    <x v="0"/>
    <s v="USD"/>
    <n v="1409720340"/>
    <x v="3598"/>
    <x v="0"/>
    <n v="27"/>
    <x v="0"/>
    <x v="6"/>
    <n v="110"/>
    <n v="40.78"/>
    <x v="1"/>
    <x v="6"/>
  </r>
  <r>
    <n v="3599"/>
    <x v="3597"/>
    <x v="3597"/>
    <n v="500"/>
    <n v="1010"/>
    <x v="0"/>
    <x v="0"/>
    <s v="USD"/>
    <n v="1440892800"/>
    <x v="3599"/>
    <x v="0"/>
    <n v="17"/>
    <x v="0"/>
    <x v="6"/>
    <n v="202"/>
    <n v="59.41"/>
    <x v="1"/>
    <x v="6"/>
  </r>
  <r>
    <n v="3600"/>
    <x v="3598"/>
    <x v="3598"/>
    <n v="10"/>
    <n v="13"/>
    <x v="0"/>
    <x v="0"/>
    <s v="USD"/>
    <n v="1476390164"/>
    <x v="3600"/>
    <x v="0"/>
    <n v="4"/>
    <x v="0"/>
    <x v="6"/>
    <n v="130"/>
    <n v="3.25"/>
    <x v="1"/>
    <x v="6"/>
  </r>
  <r>
    <n v="3601"/>
    <x v="3599"/>
    <x v="3599"/>
    <n v="2000"/>
    <n v="2087"/>
    <x v="0"/>
    <x v="1"/>
    <s v="GBP"/>
    <n v="1421452682"/>
    <x v="3601"/>
    <x v="0"/>
    <n v="53"/>
    <x v="0"/>
    <x v="6"/>
    <n v="104"/>
    <n v="39.380000000000003"/>
    <x v="1"/>
    <x v="6"/>
  </r>
  <r>
    <n v="3602"/>
    <x v="3600"/>
    <x v="3600"/>
    <n v="4000"/>
    <n v="4002"/>
    <x v="0"/>
    <x v="0"/>
    <s v="USD"/>
    <n v="1463520479"/>
    <x v="3602"/>
    <x v="0"/>
    <n v="49"/>
    <x v="0"/>
    <x v="6"/>
    <n v="100"/>
    <n v="81.67"/>
    <x v="1"/>
    <x v="6"/>
  </r>
  <r>
    <n v="3603"/>
    <x v="3601"/>
    <x v="3601"/>
    <n v="1500"/>
    <n v="2560"/>
    <x v="0"/>
    <x v="0"/>
    <s v="USD"/>
    <n v="1446759880"/>
    <x v="3603"/>
    <x v="0"/>
    <n v="57"/>
    <x v="0"/>
    <x v="6"/>
    <n v="171"/>
    <n v="44.91"/>
    <x v="1"/>
    <x v="6"/>
  </r>
  <r>
    <n v="3604"/>
    <x v="3602"/>
    <x v="3602"/>
    <n v="3000"/>
    <n v="3385"/>
    <x v="0"/>
    <x v="0"/>
    <s v="USD"/>
    <n v="1461913140"/>
    <x v="3604"/>
    <x v="0"/>
    <n v="69"/>
    <x v="0"/>
    <x v="6"/>
    <n v="113"/>
    <n v="49.06"/>
    <x v="1"/>
    <x v="6"/>
  </r>
  <r>
    <n v="3605"/>
    <x v="3603"/>
    <x v="3603"/>
    <n v="250"/>
    <n v="460"/>
    <x v="0"/>
    <x v="1"/>
    <s v="GBP"/>
    <n v="1455390126"/>
    <x v="3605"/>
    <x v="0"/>
    <n v="15"/>
    <x v="0"/>
    <x v="6"/>
    <n v="184"/>
    <n v="30.67"/>
    <x v="1"/>
    <x v="6"/>
  </r>
  <r>
    <n v="3606"/>
    <x v="3604"/>
    <x v="3604"/>
    <n v="3000"/>
    <n v="3908"/>
    <x v="0"/>
    <x v="1"/>
    <s v="GBP"/>
    <n v="1471185057"/>
    <x v="3606"/>
    <x v="0"/>
    <n v="64"/>
    <x v="0"/>
    <x v="6"/>
    <n v="130"/>
    <n v="61.06"/>
    <x v="1"/>
    <x v="6"/>
  </r>
  <r>
    <n v="3607"/>
    <x v="3605"/>
    <x v="3605"/>
    <n v="550"/>
    <n v="580"/>
    <x v="0"/>
    <x v="1"/>
    <s v="GBP"/>
    <n v="1450137600"/>
    <x v="3607"/>
    <x v="0"/>
    <n v="20"/>
    <x v="0"/>
    <x v="6"/>
    <n v="105"/>
    <n v="29"/>
    <x v="1"/>
    <x v="6"/>
  </r>
  <r>
    <n v="3608"/>
    <x v="3606"/>
    <x v="3606"/>
    <n v="800"/>
    <n v="800"/>
    <x v="0"/>
    <x v="1"/>
    <s v="GBP"/>
    <n v="1466172000"/>
    <x v="3608"/>
    <x v="0"/>
    <n v="27"/>
    <x v="0"/>
    <x v="6"/>
    <n v="100"/>
    <n v="29.63"/>
    <x v="1"/>
    <x v="6"/>
  </r>
  <r>
    <n v="3609"/>
    <x v="3607"/>
    <x v="3607"/>
    <n v="1960"/>
    <n v="3005"/>
    <x v="0"/>
    <x v="1"/>
    <s v="GBP"/>
    <n v="1459378085"/>
    <x v="3609"/>
    <x v="0"/>
    <n v="21"/>
    <x v="0"/>
    <x v="6"/>
    <n v="153"/>
    <n v="143.1"/>
    <x v="1"/>
    <x v="6"/>
  </r>
  <r>
    <n v="3610"/>
    <x v="3608"/>
    <x v="3608"/>
    <n v="1000"/>
    <n v="1623"/>
    <x v="0"/>
    <x v="1"/>
    <s v="GBP"/>
    <n v="1439806936"/>
    <x v="3610"/>
    <x v="0"/>
    <n v="31"/>
    <x v="0"/>
    <x v="6"/>
    <n v="162"/>
    <n v="52.35"/>
    <x v="1"/>
    <x v="6"/>
  </r>
  <r>
    <n v="3611"/>
    <x v="3609"/>
    <x v="3609"/>
    <n v="2500"/>
    <n v="3400"/>
    <x v="0"/>
    <x v="1"/>
    <s v="GBP"/>
    <n v="1428483201"/>
    <x v="3611"/>
    <x v="0"/>
    <n v="51"/>
    <x v="0"/>
    <x v="6"/>
    <n v="136"/>
    <n v="66.67"/>
    <x v="1"/>
    <x v="6"/>
  </r>
  <r>
    <n v="3612"/>
    <x v="3610"/>
    <x v="3610"/>
    <n v="5000"/>
    <n v="7220"/>
    <x v="0"/>
    <x v="5"/>
    <s v="CAD"/>
    <n v="1402334811"/>
    <x v="3612"/>
    <x v="0"/>
    <n v="57"/>
    <x v="0"/>
    <x v="6"/>
    <n v="144"/>
    <n v="126.67"/>
    <x v="1"/>
    <x v="6"/>
  </r>
  <r>
    <n v="3613"/>
    <x v="3611"/>
    <x v="3611"/>
    <n v="1250"/>
    <n v="1250"/>
    <x v="0"/>
    <x v="0"/>
    <s v="USD"/>
    <n v="1403964574"/>
    <x v="3613"/>
    <x v="0"/>
    <n v="20"/>
    <x v="0"/>
    <x v="6"/>
    <n v="100"/>
    <n v="62.5"/>
    <x v="1"/>
    <x v="6"/>
  </r>
  <r>
    <n v="3614"/>
    <x v="3438"/>
    <x v="3612"/>
    <n v="2500"/>
    <n v="2520"/>
    <x v="0"/>
    <x v="0"/>
    <s v="USD"/>
    <n v="1434675616"/>
    <x v="3614"/>
    <x v="0"/>
    <n v="71"/>
    <x v="0"/>
    <x v="6"/>
    <n v="101"/>
    <n v="35.49"/>
    <x v="1"/>
    <x v="6"/>
  </r>
  <r>
    <n v="3615"/>
    <x v="3612"/>
    <x v="3613"/>
    <n v="2500"/>
    <n v="2670"/>
    <x v="0"/>
    <x v="1"/>
    <s v="GBP"/>
    <n v="1449756896"/>
    <x v="3615"/>
    <x v="0"/>
    <n v="72"/>
    <x v="0"/>
    <x v="6"/>
    <n v="107"/>
    <n v="37.08"/>
    <x v="1"/>
    <x v="6"/>
  </r>
  <r>
    <n v="3616"/>
    <x v="3613"/>
    <x v="3614"/>
    <n v="2500"/>
    <n v="3120"/>
    <x v="0"/>
    <x v="1"/>
    <s v="GBP"/>
    <n v="1426801664"/>
    <x v="3616"/>
    <x v="0"/>
    <n v="45"/>
    <x v="0"/>
    <x v="6"/>
    <n v="125"/>
    <n v="69.33"/>
    <x v="1"/>
    <x v="6"/>
  </r>
  <r>
    <n v="3617"/>
    <x v="3614"/>
    <x v="3615"/>
    <n v="740"/>
    <n v="880"/>
    <x v="0"/>
    <x v="1"/>
    <s v="GBP"/>
    <n v="1488240000"/>
    <x v="3617"/>
    <x v="0"/>
    <n v="51"/>
    <x v="0"/>
    <x v="6"/>
    <n v="119"/>
    <n v="17.25"/>
    <x v="1"/>
    <x v="6"/>
  </r>
  <r>
    <n v="3618"/>
    <x v="3615"/>
    <x v="3616"/>
    <n v="2000"/>
    <n v="2020"/>
    <x v="0"/>
    <x v="1"/>
    <s v="GBP"/>
    <n v="1433343850"/>
    <x v="3618"/>
    <x v="0"/>
    <n v="56"/>
    <x v="0"/>
    <x v="6"/>
    <n v="101"/>
    <n v="36.07"/>
    <x v="1"/>
    <x v="6"/>
  </r>
  <r>
    <n v="3619"/>
    <x v="3616"/>
    <x v="3617"/>
    <n v="1000"/>
    <n v="1130"/>
    <x v="0"/>
    <x v="0"/>
    <s v="USD"/>
    <n v="1479592800"/>
    <x v="3619"/>
    <x v="0"/>
    <n v="17"/>
    <x v="0"/>
    <x v="6"/>
    <n v="113"/>
    <n v="66.47"/>
    <x v="1"/>
    <x v="6"/>
  </r>
  <r>
    <n v="3620"/>
    <x v="3617"/>
    <x v="3618"/>
    <n v="10500"/>
    <n v="11045"/>
    <x v="0"/>
    <x v="0"/>
    <s v="USD"/>
    <n v="1425528000"/>
    <x v="3620"/>
    <x v="0"/>
    <n v="197"/>
    <x v="0"/>
    <x v="6"/>
    <n v="105"/>
    <n v="56.07"/>
    <x v="1"/>
    <x v="6"/>
  </r>
  <r>
    <n v="3621"/>
    <x v="3618"/>
    <x v="3619"/>
    <n v="3000"/>
    <n v="3292"/>
    <x v="0"/>
    <x v="0"/>
    <s v="USD"/>
    <n v="1475269200"/>
    <x v="3621"/>
    <x v="0"/>
    <n v="70"/>
    <x v="0"/>
    <x v="6"/>
    <n v="110"/>
    <n v="47.03"/>
    <x v="1"/>
    <x v="6"/>
  </r>
  <r>
    <n v="3622"/>
    <x v="3619"/>
    <x v="3620"/>
    <n v="1000"/>
    <n v="1000.99"/>
    <x v="0"/>
    <x v="0"/>
    <s v="USD"/>
    <n v="1411874580"/>
    <x v="3622"/>
    <x v="0"/>
    <n v="21"/>
    <x v="0"/>
    <x v="6"/>
    <n v="100"/>
    <n v="47.67"/>
    <x v="1"/>
    <x v="6"/>
  </r>
  <r>
    <n v="3623"/>
    <x v="3620"/>
    <x v="3621"/>
    <n v="2500"/>
    <n v="3000"/>
    <x v="0"/>
    <x v="0"/>
    <s v="USD"/>
    <n v="1406358000"/>
    <x v="3623"/>
    <x v="0"/>
    <n v="34"/>
    <x v="0"/>
    <x v="6"/>
    <n v="120"/>
    <n v="88.24"/>
    <x v="1"/>
    <x v="6"/>
  </r>
  <r>
    <n v="3624"/>
    <x v="3621"/>
    <x v="3622"/>
    <n v="3000"/>
    <n v="3148"/>
    <x v="0"/>
    <x v="0"/>
    <s v="USD"/>
    <n v="1471977290"/>
    <x v="3624"/>
    <x v="0"/>
    <n v="39"/>
    <x v="0"/>
    <x v="6"/>
    <n v="105"/>
    <n v="80.72"/>
    <x v="1"/>
    <x v="6"/>
  </r>
  <r>
    <n v="3625"/>
    <x v="3622"/>
    <x v="3623"/>
    <n v="3000"/>
    <n v="3080"/>
    <x v="0"/>
    <x v="1"/>
    <s v="GBP"/>
    <n v="1435851577"/>
    <x v="3625"/>
    <x v="0"/>
    <n v="78"/>
    <x v="0"/>
    <x v="6"/>
    <n v="103"/>
    <n v="39.49"/>
    <x v="1"/>
    <x v="6"/>
  </r>
  <r>
    <n v="3626"/>
    <x v="3623"/>
    <x v="3624"/>
    <n v="4000"/>
    <n v="4073"/>
    <x v="0"/>
    <x v="1"/>
    <s v="GBP"/>
    <n v="1408204857"/>
    <x v="3626"/>
    <x v="0"/>
    <n v="48"/>
    <x v="0"/>
    <x v="6"/>
    <n v="102"/>
    <n v="84.85"/>
    <x v="1"/>
    <x v="6"/>
  </r>
  <r>
    <n v="3627"/>
    <x v="3624"/>
    <x v="3625"/>
    <n v="2000"/>
    <n v="2000"/>
    <x v="0"/>
    <x v="0"/>
    <s v="USD"/>
    <n v="1463803140"/>
    <x v="3627"/>
    <x v="0"/>
    <n v="29"/>
    <x v="0"/>
    <x v="6"/>
    <n v="100"/>
    <n v="68.97"/>
    <x v="1"/>
    <x v="6"/>
  </r>
  <r>
    <n v="3628"/>
    <x v="3625"/>
    <x v="3626"/>
    <n v="100000"/>
    <n v="0"/>
    <x v="2"/>
    <x v="0"/>
    <s v="USD"/>
    <n v="1450040396"/>
    <x v="3628"/>
    <x v="0"/>
    <n v="0"/>
    <x v="1"/>
    <x v="40"/>
    <n v="0"/>
    <e v="#DIV/0!"/>
    <x v="1"/>
    <x v="40"/>
  </r>
  <r>
    <n v="3629"/>
    <x v="3626"/>
    <x v="3627"/>
    <n v="1000000"/>
    <n v="2"/>
    <x v="2"/>
    <x v="0"/>
    <s v="USD"/>
    <n v="1462467600"/>
    <x v="3629"/>
    <x v="0"/>
    <n v="2"/>
    <x v="1"/>
    <x v="40"/>
    <n v="0"/>
    <n v="1"/>
    <x v="1"/>
    <x v="40"/>
  </r>
  <r>
    <n v="3630"/>
    <x v="3627"/>
    <x v="3628"/>
    <n v="3000"/>
    <n v="1"/>
    <x v="2"/>
    <x v="1"/>
    <s v="GBP"/>
    <n v="1417295990"/>
    <x v="3630"/>
    <x v="0"/>
    <n v="1"/>
    <x v="1"/>
    <x v="40"/>
    <n v="0"/>
    <n v="1"/>
    <x v="1"/>
    <x v="40"/>
  </r>
  <r>
    <n v="3631"/>
    <x v="3628"/>
    <x v="3629"/>
    <n v="17100"/>
    <n v="8725"/>
    <x v="2"/>
    <x v="0"/>
    <s v="USD"/>
    <n v="1411444740"/>
    <x v="3631"/>
    <x v="0"/>
    <n v="59"/>
    <x v="1"/>
    <x v="40"/>
    <n v="51"/>
    <n v="147.88"/>
    <x v="1"/>
    <x v="40"/>
  </r>
  <r>
    <n v="3632"/>
    <x v="3629"/>
    <x v="3630"/>
    <n v="500"/>
    <n v="100"/>
    <x v="2"/>
    <x v="1"/>
    <s v="GBP"/>
    <n v="1416781749"/>
    <x v="3632"/>
    <x v="0"/>
    <n v="1"/>
    <x v="1"/>
    <x v="40"/>
    <n v="20"/>
    <n v="100"/>
    <x v="1"/>
    <x v="40"/>
  </r>
  <r>
    <n v="3633"/>
    <x v="3630"/>
    <x v="3631"/>
    <n v="5000"/>
    <n v="1762"/>
    <x v="2"/>
    <x v="0"/>
    <s v="USD"/>
    <n v="1479517200"/>
    <x v="3633"/>
    <x v="0"/>
    <n v="31"/>
    <x v="1"/>
    <x v="40"/>
    <n v="35"/>
    <n v="56.84"/>
    <x v="1"/>
    <x v="40"/>
  </r>
  <r>
    <n v="3634"/>
    <x v="3631"/>
    <x v="3632"/>
    <n v="75000"/>
    <n v="3185"/>
    <x v="2"/>
    <x v="5"/>
    <s v="CAD"/>
    <n v="1484366340"/>
    <x v="3634"/>
    <x v="0"/>
    <n v="18"/>
    <x v="1"/>
    <x v="40"/>
    <n v="4"/>
    <n v="176.94"/>
    <x v="1"/>
    <x v="40"/>
  </r>
  <r>
    <n v="3635"/>
    <x v="3632"/>
    <x v="3633"/>
    <n v="3500"/>
    <n v="1276"/>
    <x v="2"/>
    <x v="0"/>
    <s v="USD"/>
    <n v="1461186676"/>
    <x v="3635"/>
    <x v="0"/>
    <n v="10"/>
    <x v="1"/>
    <x v="40"/>
    <n v="36"/>
    <n v="127.6"/>
    <x v="1"/>
    <x v="40"/>
  </r>
  <r>
    <n v="3636"/>
    <x v="3633"/>
    <x v="3634"/>
    <n v="150000"/>
    <n v="0"/>
    <x v="2"/>
    <x v="0"/>
    <s v="USD"/>
    <n v="1442248829"/>
    <x v="3636"/>
    <x v="0"/>
    <n v="0"/>
    <x v="1"/>
    <x v="40"/>
    <n v="0"/>
    <e v="#DIV/0!"/>
    <x v="1"/>
    <x v="40"/>
  </r>
  <r>
    <n v="3637"/>
    <x v="3634"/>
    <x v="3635"/>
    <n v="3000"/>
    <n v="926"/>
    <x v="2"/>
    <x v="0"/>
    <s v="USD"/>
    <n v="1420130935"/>
    <x v="3637"/>
    <x v="0"/>
    <n v="14"/>
    <x v="1"/>
    <x v="40"/>
    <n v="31"/>
    <n v="66.14"/>
    <x v="1"/>
    <x v="40"/>
  </r>
  <r>
    <n v="3638"/>
    <x v="3635"/>
    <x v="3636"/>
    <n v="3300"/>
    <n v="216"/>
    <x v="2"/>
    <x v="5"/>
    <s v="CAD"/>
    <n v="1429456132"/>
    <x v="3638"/>
    <x v="0"/>
    <n v="2"/>
    <x v="1"/>
    <x v="40"/>
    <n v="7"/>
    <n v="108"/>
    <x v="1"/>
    <x v="40"/>
  </r>
  <r>
    <n v="3639"/>
    <x v="3636"/>
    <x v="3637"/>
    <n v="25000"/>
    <n v="1"/>
    <x v="2"/>
    <x v="0"/>
    <s v="USD"/>
    <n v="1475853060"/>
    <x v="3639"/>
    <x v="0"/>
    <n v="1"/>
    <x v="1"/>
    <x v="40"/>
    <n v="0"/>
    <n v="1"/>
    <x v="1"/>
    <x v="40"/>
  </r>
  <r>
    <n v="3640"/>
    <x v="3637"/>
    <x v="3638"/>
    <n v="1000"/>
    <n v="55"/>
    <x v="2"/>
    <x v="0"/>
    <s v="USD"/>
    <n v="1431283530"/>
    <x v="3640"/>
    <x v="0"/>
    <n v="3"/>
    <x v="1"/>
    <x v="40"/>
    <n v="6"/>
    <n v="18.329999999999998"/>
    <x v="1"/>
    <x v="40"/>
  </r>
  <r>
    <n v="3641"/>
    <x v="3638"/>
    <x v="3639"/>
    <n v="3000"/>
    <n v="0"/>
    <x v="2"/>
    <x v="0"/>
    <s v="USD"/>
    <n v="1412485200"/>
    <x v="3641"/>
    <x v="0"/>
    <n v="0"/>
    <x v="1"/>
    <x v="40"/>
    <n v="0"/>
    <e v="#DIV/0!"/>
    <x v="1"/>
    <x v="40"/>
  </r>
  <r>
    <n v="3642"/>
    <x v="3639"/>
    <x v="3640"/>
    <n v="700"/>
    <n v="15"/>
    <x v="2"/>
    <x v="12"/>
    <s v="EUR"/>
    <n v="1448902800"/>
    <x v="3642"/>
    <x v="0"/>
    <n v="2"/>
    <x v="1"/>
    <x v="40"/>
    <n v="2"/>
    <n v="7.5"/>
    <x v="1"/>
    <x v="40"/>
  </r>
  <r>
    <n v="3643"/>
    <x v="3640"/>
    <x v="3641"/>
    <n v="25000"/>
    <n v="0"/>
    <x v="2"/>
    <x v="0"/>
    <s v="USD"/>
    <n v="1447734439"/>
    <x v="3643"/>
    <x v="0"/>
    <n v="0"/>
    <x v="1"/>
    <x v="40"/>
    <n v="0"/>
    <e v="#DIV/0!"/>
    <x v="1"/>
    <x v="40"/>
  </r>
  <r>
    <n v="3644"/>
    <x v="3641"/>
    <x v="3642"/>
    <n v="5000"/>
    <n v="821"/>
    <x v="2"/>
    <x v="0"/>
    <s v="USD"/>
    <n v="1457413140"/>
    <x v="3644"/>
    <x v="0"/>
    <n v="12"/>
    <x v="1"/>
    <x v="40"/>
    <n v="16"/>
    <n v="68.42"/>
    <x v="1"/>
    <x v="40"/>
  </r>
  <r>
    <n v="3645"/>
    <x v="3642"/>
    <x v="3643"/>
    <n v="1000"/>
    <n v="1"/>
    <x v="2"/>
    <x v="5"/>
    <s v="CAD"/>
    <n v="1479773838"/>
    <x v="3645"/>
    <x v="0"/>
    <n v="1"/>
    <x v="1"/>
    <x v="40"/>
    <n v="0"/>
    <n v="1"/>
    <x v="1"/>
    <x v="40"/>
  </r>
  <r>
    <n v="3646"/>
    <x v="3643"/>
    <x v="3644"/>
    <n v="10000"/>
    <n v="481"/>
    <x v="2"/>
    <x v="0"/>
    <s v="USD"/>
    <n v="1434497400"/>
    <x v="3646"/>
    <x v="0"/>
    <n v="8"/>
    <x v="1"/>
    <x v="40"/>
    <n v="5"/>
    <n v="60.13"/>
    <x v="1"/>
    <x v="40"/>
  </r>
  <r>
    <n v="3647"/>
    <x v="3644"/>
    <x v="3645"/>
    <n v="500"/>
    <n v="30"/>
    <x v="2"/>
    <x v="1"/>
    <s v="GBP"/>
    <n v="1475258327"/>
    <x v="3647"/>
    <x v="0"/>
    <n v="2"/>
    <x v="1"/>
    <x v="40"/>
    <n v="6"/>
    <n v="15"/>
    <x v="1"/>
    <x v="40"/>
  </r>
  <r>
    <n v="3648"/>
    <x v="3645"/>
    <x v="3646"/>
    <n v="40000"/>
    <n v="40153"/>
    <x v="0"/>
    <x v="0"/>
    <s v="USD"/>
    <n v="1412492445"/>
    <x v="3648"/>
    <x v="0"/>
    <n v="73"/>
    <x v="0"/>
    <x v="6"/>
    <n v="100"/>
    <n v="550.04"/>
    <x v="1"/>
    <x v="6"/>
  </r>
  <r>
    <n v="3649"/>
    <x v="3646"/>
    <x v="3647"/>
    <n v="750"/>
    <n v="780"/>
    <x v="0"/>
    <x v="5"/>
    <s v="CAD"/>
    <n v="1402938394"/>
    <x v="3649"/>
    <x v="0"/>
    <n v="8"/>
    <x v="0"/>
    <x v="6"/>
    <n v="104"/>
    <n v="97.5"/>
    <x v="1"/>
    <x v="6"/>
  </r>
  <r>
    <n v="3650"/>
    <x v="3647"/>
    <x v="3648"/>
    <n v="500"/>
    <n v="500"/>
    <x v="0"/>
    <x v="1"/>
    <s v="GBP"/>
    <n v="1454412584"/>
    <x v="3650"/>
    <x v="0"/>
    <n v="17"/>
    <x v="0"/>
    <x v="6"/>
    <n v="100"/>
    <n v="29.41"/>
    <x v="1"/>
    <x v="6"/>
  </r>
  <r>
    <n v="3651"/>
    <x v="3648"/>
    <x v="3649"/>
    <n v="500"/>
    <n v="520"/>
    <x v="0"/>
    <x v="0"/>
    <s v="USD"/>
    <n v="1407686340"/>
    <x v="3651"/>
    <x v="0"/>
    <n v="9"/>
    <x v="0"/>
    <x v="6"/>
    <n v="104"/>
    <n v="57.78"/>
    <x v="1"/>
    <x v="6"/>
  </r>
  <r>
    <n v="3652"/>
    <x v="2866"/>
    <x v="3650"/>
    <n v="300"/>
    <n v="752"/>
    <x v="0"/>
    <x v="5"/>
    <s v="CAD"/>
    <n v="1472097540"/>
    <x v="3652"/>
    <x v="0"/>
    <n v="17"/>
    <x v="0"/>
    <x v="6"/>
    <n v="251"/>
    <n v="44.24"/>
    <x v="1"/>
    <x v="6"/>
  </r>
  <r>
    <n v="3653"/>
    <x v="3649"/>
    <x v="3651"/>
    <n v="2000"/>
    <n v="2010"/>
    <x v="0"/>
    <x v="1"/>
    <s v="GBP"/>
    <n v="1438764207"/>
    <x v="3653"/>
    <x v="0"/>
    <n v="33"/>
    <x v="0"/>
    <x v="6"/>
    <n v="101"/>
    <n v="60.91"/>
    <x v="1"/>
    <x v="6"/>
  </r>
  <r>
    <n v="3654"/>
    <x v="3650"/>
    <x v="3652"/>
    <n v="1500"/>
    <n v="2616"/>
    <x v="0"/>
    <x v="1"/>
    <s v="GBP"/>
    <n v="1459702800"/>
    <x v="3654"/>
    <x v="0"/>
    <n v="38"/>
    <x v="0"/>
    <x v="6"/>
    <n v="174"/>
    <n v="68.84"/>
    <x v="1"/>
    <x v="6"/>
  </r>
  <r>
    <n v="3655"/>
    <x v="3651"/>
    <x v="3653"/>
    <n v="5000"/>
    <n v="5813"/>
    <x v="0"/>
    <x v="0"/>
    <s v="USD"/>
    <n v="1437202740"/>
    <x v="3655"/>
    <x v="0"/>
    <n v="79"/>
    <x v="0"/>
    <x v="6"/>
    <n v="116"/>
    <n v="73.58"/>
    <x v="1"/>
    <x v="6"/>
  </r>
  <r>
    <n v="3656"/>
    <x v="3652"/>
    <x v="3654"/>
    <n v="5000"/>
    <n v="5291"/>
    <x v="0"/>
    <x v="16"/>
    <s v="CHF"/>
    <n v="1485989940"/>
    <x v="3656"/>
    <x v="0"/>
    <n v="46"/>
    <x v="0"/>
    <x v="6"/>
    <n v="106"/>
    <n v="115.02"/>
    <x v="1"/>
    <x v="6"/>
  </r>
  <r>
    <n v="3657"/>
    <x v="3653"/>
    <x v="3655"/>
    <n v="2000"/>
    <n v="2215"/>
    <x v="0"/>
    <x v="8"/>
    <s v="DKK"/>
    <n v="1464817320"/>
    <x v="3657"/>
    <x v="0"/>
    <n v="20"/>
    <x v="0"/>
    <x v="6"/>
    <n v="111"/>
    <n v="110.75"/>
    <x v="1"/>
    <x v="6"/>
  </r>
  <r>
    <n v="3658"/>
    <x v="3654"/>
    <x v="3656"/>
    <n v="1500"/>
    <n v="1510"/>
    <x v="0"/>
    <x v="0"/>
    <s v="USD"/>
    <n v="1404273540"/>
    <x v="3658"/>
    <x v="0"/>
    <n v="20"/>
    <x v="0"/>
    <x v="6"/>
    <n v="101"/>
    <n v="75.5"/>
    <x v="1"/>
    <x v="6"/>
  </r>
  <r>
    <n v="3659"/>
    <x v="3655"/>
    <x v="3657"/>
    <n v="3000"/>
    <n v="3061"/>
    <x v="0"/>
    <x v="0"/>
    <s v="USD"/>
    <n v="1426775940"/>
    <x v="3659"/>
    <x v="0"/>
    <n v="13"/>
    <x v="0"/>
    <x v="6"/>
    <n v="102"/>
    <n v="235.46"/>
    <x v="1"/>
    <x v="6"/>
  </r>
  <r>
    <n v="3660"/>
    <x v="3656"/>
    <x v="3658"/>
    <n v="250"/>
    <n v="250"/>
    <x v="0"/>
    <x v="1"/>
    <s v="GBP"/>
    <n v="1419368925"/>
    <x v="3660"/>
    <x v="0"/>
    <n v="22"/>
    <x v="0"/>
    <x v="6"/>
    <n v="100"/>
    <n v="11.36"/>
    <x v="1"/>
    <x v="6"/>
  </r>
  <r>
    <n v="3661"/>
    <x v="3657"/>
    <x v="3659"/>
    <n v="3000"/>
    <n v="3330"/>
    <x v="0"/>
    <x v="0"/>
    <s v="USD"/>
    <n v="1460260800"/>
    <x v="3661"/>
    <x v="0"/>
    <n v="36"/>
    <x v="0"/>
    <x v="6"/>
    <n v="111"/>
    <n v="92.5"/>
    <x v="1"/>
    <x v="6"/>
  </r>
  <r>
    <n v="3662"/>
    <x v="3658"/>
    <x v="3660"/>
    <n v="8000"/>
    <n v="8114"/>
    <x v="0"/>
    <x v="5"/>
    <s v="CAD"/>
    <n v="1427775414"/>
    <x v="3662"/>
    <x v="0"/>
    <n v="40"/>
    <x v="0"/>
    <x v="6"/>
    <n v="101"/>
    <n v="202.85"/>
    <x v="1"/>
    <x v="6"/>
  </r>
  <r>
    <n v="3663"/>
    <x v="3659"/>
    <x v="3661"/>
    <n v="225"/>
    <n v="234"/>
    <x v="0"/>
    <x v="1"/>
    <s v="GBP"/>
    <n v="1482321030"/>
    <x v="3663"/>
    <x v="0"/>
    <n v="9"/>
    <x v="0"/>
    <x v="6"/>
    <n v="104"/>
    <n v="26"/>
    <x v="1"/>
    <x v="6"/>
  </r>
  <r>
    <n v="3664"/>
    <x v="3660"/>
    <x v="3662"/>
    <n v="800"/>
    <n v="875"/>
    <x v="0"/>
    <x v="0"/>
    <s v="USD"/>
    <n v="1466056689"/>
    <x v="3664"/>
    <x v="0"/>
    <n v="19"/>
    <x v="0"/>
    <x v="6"/>
    <n v="109"/>
    <n v="46.05"/>
    <x v="1"/>
    <x v="6"/>
  </r>
  <r>
    <n v="3665"/>
    <x v="3661"/>
    <x v="3663"/>
    <n v="620"/>
    <n v="714"/>
    <x v="0"/>
    <x v="6"/>
    <s v="EUR"/>
    <n v="1446062040"/>
    <x v="3665"/>
    <x v="0"/>
    <n v="14"/>
    <x v="0"/>
    <x v="6"/>
    <n v="115"/>
    <n v="51"/>
    <x v="1"/>
    <x v="6"/>
  </r>
  <r>
    <n v="3666"/>
    <x v="3662"/>
    <x v="3664"/>
    <n v="1200"/>
    <n v="1200"/>
    <x v="0"/>
    <x v="0"/>
    <s v="USD"/>
    <n v="1406185200"/>
    <x v="3666"/>
    <x v="0"/>
    <n v="38"/>
    <x v="0"/>
    <x v="6"/>
    <n v="100"/>
    <n v="31.58"/>
    <x v="1"/>
    <x v="6"/>
  </r>
  <r>
    <n v="3667"/>
    <x v="3663"/>
    <x v="3665"/>
    <n v="3000"/>
    <n v="3095.11"/>
    <x v="0"/>
    <x v="1"/>
    <s v="GBP"/>
    <n v="1437261419"/>
    <x v="3667"/>
    <x v="0"/>
    <n v="58"/>
    <x v="0"/>
    <x v="6"/>
    <n v="103"/>
    <n v="53.36"/>
    <x v="1"/>
    <x v="6"/>
  </r>
  <r>
    <n v="3668"/>
    <x v="3664"/>
    <x v="3666"/>
    <n v="1000"/>
    <n v="1035"/>
    <x v="0"/>
    <x v="0"/>
    <s v="USD"/>
    <n v="1437676380"/>
    <x v="3668"/>
    <x v="0"/>
    <n v="28"/>
    <x v="0"/>
    <x v="6"/>
    <n v="104"/>
    <n v="36.96"/>
    <x v="1"/>
    <x v="6"/>
  </r>
  <r>
    <n v="3669"/>
    <x v="3665"/>
    <x v="3667"/>
    <n v="1000"/>
    <n v="1382"/>
    <x v="0"/>
    <x v="1"/>
    <s v="GBP"/>
    <n v="1434039137"/>
    <x v="3669"/>
    <x v="0"/>
    <n v="17"/>
    <x v="0"/>
    <x v="6"/>
    <n v="138"/>
    <n v="81.290000000000006"/>
    <x v="1"/>
    <x v="6"/>
  </r>
  <r>
    <n v="3670"/>
    <x v="3666"/>
    <x v="3668"/>
    <n v="220"/>
    <n v="241"/>
    <x v="0"/>
    <x v="1"/>
    <s v="GBP"/>
    <n v="1433113200"/>
    <x v="3670"/>
    <x v="0"/>
    <n v="12"/>
    <x v="0"/>
    <x v="6"/>
    <n v="110"/>
    <n v="20.079999999999998"/>
    <x v="1"/>
    <x v="6"/>
  </r>
  <r>
    <n v="3671"/>
    <x v="3667"/>
    <x v="3669"/>
    <n v="3500"/>
    <n v="3530"/>
    <x v="0"/>
    <x v="0"/>
    <s v="USD"/>
    <n v="1405915140"/>
    <x v="3671"/>
    <x v="0"/>
    <n v="40"/>
    <x v="0"/>
    <x v="6"/>
    <n v="101"/>
    <n v="88.25"/>
    <x v="1"/>
    <x v="6"/>
  </r>
  <r>
    <n v="3672"/>
    <x v="3668"/>
    <x v="3670"/>
    <n v="3000"/>
    <n v="3046"/>
    <x v="0"/>
    <x v="1"/>
    <s v="GBP"/>
    <n v="1411771384"/>
    <x v="3672"/>
    <x v="0"/>
    <n v="57"/>
    <x v="0"/>
    <x v="6"/>
    <n v="102"/>
    <n v="53.44"/>
    <x v="1"/>
    <x v="6"/>
  </r>
  <r>
    <n v="3673"/>
    <x v="3669"/>
    <x v="3671"/>
    <n v="4000"/>
    <n v="4545"/>
    <x v="0"/>
    <x v="1"/>
    <s v="GBP"/>
    <n v="1415191920"/>
    <x v="3673"/>
    <x v="0"/>
    <n v="114"/>
    <x v="0"/>
    <x v="6"/>
    <n v="114"/>
    <n v="39.869999999999997"/>
    <x v="1"/>
    <x v="6"/>
  </r>
  <r>
    <n v="3674"/>
    <x v="3670"/>
    <x v="3672"/>
    <n v="4500"/>
    <n v="4500"/>
    <x v="0"/>
    <x v="12"/>
    <s v="EUR"/>
    <n v="1472936229"/>
    <x v="3674"/>
    <x v="0"/>
    <n v="31"/>
    <x v="0"/>
    <x v="6"/>
    <n v="100"/>
    <n v="145.16"/>
    <x v="1"/>
    <x v="6"/>
  </r>
  <r>
    <n v="3675"/>
    <x v="3671"/>
    <x v="3673"/>
    <n v="50"/>
    <n v="70"/>
    <x v="0"/>
    <x v="1"/>
    <s v="GBP"/>
    <n v="1463353200"/>
    <x v="3675"/>
    <x v="0"/>
    <n v="3"/>
    <x v="0"/>
    <x v="6"/>
    <n v="140"/>
    <n v="23.33"/>
    <x v="1"/>
    <x v="6"/>
  </r>
  <r>
    <n v="3676"/>
    <x v="3672"/>
    <x v="3674"/>
    <n v="800"/>
    <n v="1030"/>
    <x v="0"/>
    <x v="0"/>
    <s v="USD"/>
    <n v="1410550484"/>
    <x v="3676"/>
    <x v="0"/>
    <n v="16"/>
    <x v="0"/>
    <x v="6"/>
    <n v="129"/>
    <n v="64.38"/>
    <x v="1"/>
    <x v="6"/>
  </r>
  <r>
    <n v="3677"/>
    <x v="3673"/>
    <x v="3675"/>
    <n v="12000"/>
    <n v="12348.5"/>
    <x v="0"/>
    <x v="0"/>
    <s v="USD"/>
    <n v="1404359940"/>
    <x v="3677"/>
    <x v="0"/>
    <n v="199"/>
    <x v="0"/>
    <x v="6"/>
    <n v="103"/>
    <n v="62.05"/>
    <x v="1"/>
    <x v="6"/>
  </r>
  <r>
    <n v="3678"/>
    <x v="3674"/>
    <x v="3676"/>
    <n v="2000"/>
    <n v="2050"/>
    <x v="0"/>
    <x v="1"/>
    <s v="GBP"/>
    <n v="1433076298"/>
    <x v="3678"/>
    <x v="0"/>
    <n v="31"/>
    <x v="0"/>
    <x v="6"/>
    <n v="103"/>
    <n v="66.13"/>
    <x v="1"/>
    <x v="6"/>
  </r>
  <r>
    <n v="3679"/>
    <x v="3675"/>
    <x v="3677"/>
    <n v="2000"/>
    <n v="2202"/>
    <x v="0"/>
    <x v="0"/>
    <s v="USD"/>
    <n v="1404190740"/>
    <x v="3679"/>
    <x v="0"/>
    <n v="30"/>
    <x v="0"/>
    <x v="6"/>
    <n v="110"/>
    <n v="73.400000000000006"/>
    <x v="1"/>
    <x v="6"/>
  </r>
  <r>
    <n v="3680"/>
    <x v="3676"/>
    <x v="3678"/>
    <n v="3000"/>
    <n v="3383"/>
    <x v="0"/>
    <x v="0"/>
    <s v="USD"/>
    <n v="1475664834"/>
    <x v="3680"/>
    <x v="0"/>
    <n v="34"/>
    <x v="0"/>
    <x v="6"/>
    <n v="113"/>
    <n v="99.5"/>
    <x v="1"/>
    <x v="6"/>
  </r>
  <r>
    <n v="3681"/>
    <x v="3677"/>
    <x v="3679"/>
    <n v="1000"/>
    <n v="1119"/>
    <x v="0"/>
    <x v="0"/>
    <s v="USD"/>
    <n v="1452872290"/>
    <x v="3681"/>
    <x v="0"/>
    <n v="18"/>
    <x v="0"/>
    <x v="6"/>
    <n v="112"/>
    <n v="62.17"/>
    <x v="1"/>
    <x v="6"/>
  </r>
  <r>
    <n v="3682"/>
    <x v="3678"/>
    <x v="3680"/>
    <n v="3000"/>
    <n v="4176"/>
    <x v="0"/>
    <x v="0"/>
    <s v="USD"/>
    <n v="1402901940"/>
    <x v="3682"/>
    <x v="0"/>
    <n v="67"/>
    <x v="0"/>
    <x v="6"/>
    <n v="139"/>
    <n v="62.33"/>
    <x v="1"/>
    <x v="6"/>
  </r>
  <r>
    <n v="3683"/>
    <x v="3679"/>
    <x v="3681"/>
    <n v="3500"/>
    <n v="3880"/>
    <x v="0"/>
    <x v="0"/>
    <s v="USD"/>
    <n v="1476931696"/>
    <x v="3683"/>
    <x v="0"/>
    <n v="66"/>
    <x v="0"/>
    <x v="6"/>
    <n v="111"/>
    <n v="58.79"/>
    <x v="1"/>
    <x v="6"/>
  </r>
  <r>
    <n v="3684"/>
    <x v="3680"/>
    <x v="3682"/>
    <n v="750"/>
    <n v="1043"/>
    <x v="0"/>
    <x v="0"/>
    <s v="USD"/>
    <n v="1441167586"/>
    <x v="3684"/>
    <x v="0"/>
    <n v="23"/>
    <x v="0"/>
    <x v="6"/>
    <n v="139"/>
    <n v="45.35"/>
    <x v="1"/>
    <x v="6"/>
  </r>
  <r>
    <n v="3685"/>
    <x v="3681"/>
    <x v="3683"/>
    <n v="5000"/>
    <n v="5285"/>
    <x v="0"/>
    <x v="0"/>
    <s v="USD"/>
    <n v="1400533200"/>
    <x v="3685"/>
    <x v="0"/>
    <n v="126"/>
    <x v="0"/>
    <x v="6"/>
    <n v="106"/>
    <n v="41.94"/>
    <x v="1"/>
    <x v="6"/>
  </r>
  <r>
    <n v="3686"/>
    <x v="3682"/>
    <x v="3684"/>
    <n v="350"/>
    <n v="355"/>
    <x v="0"/>
    <x v="0"/>
    <s v="USD"/>
    <n v="1440820740"/>
    <x v="3686"/>
    <x v="0"/>
    <n v="6"/>
    <x v="0"/>
    <x v="6"/>
    <n v="101"/>
    <n v="59.17"/>
    <x v="1"/>
    <x v="6"/>
  </r>
  <r>
    <n v="3687"/>
    <x v="3683"/>
    <x v="3685"/>
    <n v="5000"/>
    <n v="5012.25"/>
    <x v="0"/>
    <x v="0"/>
    <s v="USD"/>
    <n v="1403846055"/>
    <x v="3687"/>
    <x v="0"/>
    <n v="25"/>
    <x v="0"/>
    <x v="6"/>
    <n v="100"/>
    <n v="200.49"/>
    <x v="1"/>
    <x v="6"/>
  </r>
  <r>
    <n v="3688"/>
    <x v="3684"/>
    <x v="3686"/>
    <n v="3000"/>
    <n v="3275"/>
    <x v="0"/>
    <x v="1"/>
    <s v="GBP"/>
    <n v="1407524004"/>
    <x v="3688"/>
    <x v="0"/>
    <n v="39"/>
    <x v="0"/>
    <x v="6"/>
    <n v="109"/>
    <n v="83.97"/>
    <x v="1"/>
    <x v="6"/>
  </r>
  <r>
    <n v="3689"/>
    <x v="3685"/>
    <x v="3687"/>
    <n v="3000"/>
    <n v="3550"/>
    <x v="0"/>
    <x v="0"/>
    <s v="USD"/>
    <n v="1434925500"/>
    <x v="3689"/>
    <x v="0"/>
    <n v="62"/>
    <x v="0"/>
    <x v="6"/>
    <n v="118"/>
    <n v="57.26"/>
    <x v="1"/>
    <x v="6"/>
  </r>
  <r>
    <n v="3690"/>
    <x v="3686"/>
    <x v="3688"/>
    <n v="1500"/>
    <n v="1800"/>
    <x v="0"/>
    <x v="0"/>
    <s v="USD"/>
    <n v="1417101683"/>
    <x v="3690"/>
    <x v="0"/>
    <n v="31"/>
    <x v="0"/>
    <x v="6"/>
    <n v="120"/>
    <n v="58.06"/>
    <x v="1"/>
    <x v="6"/>
  </r>
  <r>
    <n v="3691"/>
    <x v="3687"/>
    <x v="3689"/>
    <n v="40000"/>
    <n v="51184"/>
    <x v="0"/>
    <x v="0"/>
    <s v="USD"/>
    <n v="1425272340"/>
    <x v="3691"/>
    <x v="0"/>
    <n v="274"/>
    <x v="0"/>
    <x v="6"/>
    <n v="128"/>
    <n v="186.8"/>
    <x v="1"/>
    <x v="6"/>
  </r>
  <r>
    <n v="3692"/>
    <x v="3688"/>
    <x v="3690"/>
    <n v="1000"/>
    <n v="1260"/>
    <x v="0"/>
    <x v="0"/>
    <s v="USD"/>
    <n v="1411084800"/>
    <x v="3692"/>
    <x v="0"/>
    <n v="17"/>
    <x v="0"/>
    <x v="6"/>
    <n v="126"/>
    <n v="74.12"/>
    <x v="1"/>
    <x v="6"/>
  </r>
  <r>
    <n v="3693"/>
    <x v="3689"/>
    <x v="3691"/>
    <n v="333"/>
    <n v="430"/>
    <x v="0"/>
    <x v="1"/>
    <s v="GBP"/>
    <n v="1448922600"/>
    <x v="3693"/>
    <x v="0"/>
    <n v="14"/>
    <x v="0"/>
    <x v="6"/>
    <n v="129"/>
    <n v="30.71"/>
    <x v="1"/>
    <x v="6"/>
  </r>
  <r>
    <n v="3694"/>
    <x v="3690"/>
    <x v="3692"/>
    <n v="3500"/>
    <n v="3760"/>
    <x v="0"/>
    <x v="0"/>
    <s v="USD"/>
    <n v="1465178400"/>
    <x v="3694"/>
    <x v="0"/>
    <n v="60"/>
    <x v="0"/>
    <x v="6"/>
    <n v="107"/>
    <n v="62.67"/>
    <x v="1"/>
    <x v="6"/>
  </r>
  <r>
    <n v="3695"/>
    <x v="3691"/>
    <x v="3693"/>
    <n v="4000"/>
    <n v="4005"/>
    <x v="0"/>
    <x v="0"/>
    <s v="USD"/>
    <n v="1421009610"/>
    <x v="3695"/>
    <x v="0"/>
    <n v="33"/>
    <x v="0"/>
    <x v="6"/>
    <n v="100"/>
    <n v="121.36"/>
    <x v="1"/>
    <x v="6"/>
  </r>
  <r>
    <n v="3696"/>
    <x v="3692"/>
    <x v="3694"/>
    <n v="2000"/>
    <n v="3100"/>
    <x v="0"/>
    <x v="1"/>
    <s v="GBP"/>
    <n v="1423838916"/>
    <x v="3696"/>
    <x v="0"/>
    <n v="78"/>
    <x v="0"/>
    <x v="6"/>
    <n v="155"/>
    <n v="39.74"/>
    <x v="1"/>
    <x v="6"/>
  </r>
  <r>
    <n v="3697"/>
    <x v="3693"/>
    <x v="3695"/>
    <n v="2000"/>
    <n v="2160"/>
    <x v="0"/>
    <x v="1"/>
    <s v="GBP"/>
    <n v="1462878648"/>
    <x v="3697"/>
    <x v="0"/>
    <n v="30"/>
    <x v="0"/>
    <x v="6"/>
    <n v="108"/>
    <n v="72"/>
    <x v="1"/>
    <x v="6"/>
  </r>
  <r>
    <n v="3698"/>
    <x v="3694"/>
    <x v="3696"/>
    <n v="5000"/>
    <n v="5526"/>
    <x v="0"/>
    <x v="0"/>
    <s v="USD"/>
    <n v="1456946487"/>
    <x v="3698"/>
    <x v="0"/>
    <n v="136"/>
    <x v="0"/>
    <x v="6"/>
    <n v="111"/>
    <n v="40.630000000000003"/>
    <x v="1"/>
    <x v="6"/>
  </r>
  <r>
    <n v="3699"/>
    <x v="3695"/>
    <x v="3697"/>
    <n v="2500"/>
    <n v="2520"/>
    <x v="0"/>
    <x v="0"/>
    <s v="USD"/>
    <n v="1413383216"/>
    <x v="3699"/>
    <x v="0"/>
    <n v="40"/>
    <x v="0"/>
    <x v="6"/>
    <n v="101"/>
    <n v="63"/>
    <x v="1"/>
    <x v="6"/>
  </r>
  <r>
    <n v="3700"/>
    <x v="3696"/>
    <x v="3698"/>
    <n v="500"/>
    <n v="606"/>
    <x v="0"/>
    <x v="0"/>
    <s v="USD"/>
    <n v="1412092800"/>
    <x v="3700"/>
    <x v="0"/>
    <n v="18"/>
    <x v="0"/>
    <x v="6"/>
    <n v="121"/>
    <n v="33.67"/>
    <x v="1"/>
    <x v="6"/>
  </r>
  <r>
    <n v="3701"/>
    <x v="3697"/>
    <x v="3699"/>
    <n v="1500"/>
    <n v="1505"/>
    <x v="0"/>
    <x v="1"/>
    <s v="GBP"/>
    <n v="1433422793"/>
    <x v="3701"/>
    <x v="0"/>
    <n v="39"/>
    <x v="0"/>
    <x v="6"/>
    <n v="100"/>
    <n v="38.590000000000003"/>
    <x v="1"/>
    <x v="6"/>
  </r>
  <r>
    <n v="3702"/>
    <x v="3698"/>
    <x v="3700"/>
    <n v="3000"/>
    <n v="3275"/>
    <x v="0"/>
    <x v="1"/>
    <s v="GBP"/>
    <n v="1468191540"/>
    <x v="3702"/>
    <x v="0"/>
    <n v="21"/>
    <x v="0"/>
    <x v="6"/>
    <n v="109"/>
    <n v="155.94999999999999"/>
    <x v="1"/>
    <x v="6"/>
  </r>
  <r>
    <n v="3703"/>
    <x v="3699"/>
    <x v="3701"/>
    <n v="1050"/>
    <n v="1296"/>
    <x v="0"/>
    <x v="0"/>
    <s v="USD"/>
    <n v="1471071540"/>
    <x v="3703"/>
    <x v="0"/>
    <n v="30"/>
    <x v="0"/>
    <x v="6"/>
    <n v="123"/>
    <n v="43.2"/>
    <x v="1"/>
    <x v="6"/>
  </r>
  <r>
    <n v="3704"/>
    <x v="3700"/>
    <x v="3702"/>
    <n v="300"/>
    <n v="409.01"/>
    <x v="0"/>
    <x v="1"/>
    <s v="GBP"/>
    <n v="1464712394"/>
    <x v="3704"/>
    <x v="0"/>
    <n v="27"/>
    <x v="0"/>
    <x v="6"/>
    <n v="136"/>
    <n v="15.15"/>
    <x v="1"/>
    <x v="6"/>
  </r>
  <r>
    <n v="3705"/>
    <x v="3701"/>
    <x v="3703"/>
    <n v="2827"/>
    <n v="2925"/>
    <x v="0"/>
    <x v="0"/>
    <s v="USD"/>
    <n v="1403546400"/>
    <x v="3705"/>
    <x v="0"/>
    <n v="35"/>
    <x v="0"/>
    <x v="6"/>
    <n v="103"/>
    <n v="83.57"/>
    <x v="1"/>
    <x v="6"/>
  </r>
  <r>
    <n v="3706"/>
    <x v="3702"/>
    <x v="3704"/>
    <n v="1500"/>
    <n v="1820"/>
    <x v="0"/>
    <x v="0"/>
    <s v="USD"/>
    <n v="1410558949"/>
    <x v="3706"/>
    <x v="0"/>
    <n v="13"/>
    <x v="0"/>
    <x v="6"/>
    <n v="121"/>
    <n v="140"/>
    <x v="1"/>
    <x v="6"/>
  </r>
  <r>
    <n v="3707"/>
    <x v="3703"/>
    <x v="3705"/>
    <n v="1000"/>
    <n v="1860"/>
    <x v="0"/>
    <x v="0"/>
    <s v="USD"/>
    <n v="1469165160"/>
    <x v="3707"/>
    <x v="0"/>
    <n v="23"/>
    <x v="0"/>
    <x v="6"/>
    <n v="186"/>
    <n v="80.87"/>
    <x v="1"/>
    <x v="6"/>
  </r>
  <r>
    <n v="3708"/>
    <x v="3704"/>
    <x v="3706"/>
    <n v="700"/>
    <n v="2100"/>
    <x v="0"/>
    <x v="0"/>
    <s v="USD"/>
    <n v="1404444286"/>
    <x v="3708"/>
    <x v="0"/>
    <n v="39"/>
    <x v="0"/>
    <x v="6"/>
    <n v="300"/>
    <n v="53.85"/>
    <x v="1"/>
    <x v="6"/>
  </r>
  <r>
    <n v="3709"/>
    <x v="3705"/>
    <x v="3707"/>
    <n v="1000"/>
    <n v="1082.5"/>
    <x v="0"/>
    <x v="1"/>
    <s v="GBP"/>
    <n v="1403715546"/>
    <x v="3709"/>
    <x v="0"/>
    <n v="35"/>
    <x v="0"/>
    <x v="6"/>
    <n v="108"/>
    <n v="30.93"/>
    <x v="1"/>
    <x v="6"/>
  </r>
  <r>
    <n v="3710"/>
    <x v="3706"/>
    <x v="3708"/>
    <n v="1300"/>
    <n v="1835"/>
    <x v="0"/>
    <x v="0"/>
    <s v="USD"/>
    <n v="1428068988"/>
    <x v="3710"/>
    <x v="0"/>
    <n v="27"/>
    <x v="0"/>
    <x v="6"/>
    <n v="141"/>
    <n v="67.959999999999994"/>
    <x v="1"/>
    <x v="6"/>
  </r>
  <r>
    <n v="3711"/>
    <x v="3707"/>
    <x v="3709"/>
    <n v="500"/>
    <n v="570"/>
    <x v="0"/>
    <x v="0"/>
    <s v="USD"/>
    <n v="1402848000"/>
    <x v="3711"/>
    <x v="0"/>
    <n v="21"/>
    <x v="0"/>
    <x v="6"/>
    <n v="114"/>
    <n v="27.14"/>
    <x v="1"/>
    <x v="6"/>
  </r>
  <r>
    <n v="3712"/>
    <x v="3708"/>
    <x v="3710"/>
    <n v="7500"/>
    <n v="11530"/>
    <x v="0"/>
    <x v="0"/>
    <s v="USD"/>
    <n v="1433055540"/>
    <x v="3712"/>
    <x v="0"/>
    <n v="104"/>
    <x v="0"/>
    <x v="6"/>
    <n v="154"/>
    <n v="110.87"/>
    <x v="1"/>
    <x v="6"/>
  </r>
  <r>
    <n v="3713"/>
    <x v="3709"/>
    <x v="3711"/>
    <n v="2000"/>
    <n v="2030"/>
    <x v="0"/>
    <x v="0"/>
    <s v="USD"/>
    <n v="1465062166"/>
    <x v="3713"/>
    <x v="0"/>
    <n v="19"/>
    <x v="0"/>
    <x v="6"/>
    <n v="102"/>
    <n v="106.84"/>
    <x v="1"/>
    <x v="6"/>
  </r>
  <r>
    <n v="3714"/>
    <x v="3710"/>
    <x v="3712"/>
    <n v="10000"/>
    <n v="10235"/>
    <x v="0"/>
    <x v="0"/>
    <s v="USD"/>
    <n v="1432612740"/>
    <x v="3714"/>
    <x v="0"/>
    <n v="97"/>
    <x v="0"/>
    <x v="6"/>
    <n v="102"/>
    <n v="105.52"/>
    <x v="1"/>
    <x v="6"/>
  </r>
  <r>
    <n v="3715"/>
    <x v="3711"/>
    <x v="3713"/>
    <n v="3500"/>
    <n v="3590"/>
    <x v="0"/>
    <x v="1"/>
    <s v="GBP"/>
    <n v="1427806320"/>
    <x v="3715"/>
    <x v="0"/>
    <n v="27"/>
    <x v="0"/>
    <x v="6"/>
    <n v="103"/>
    <n v="132.96"/>
    <x v="1"/>
    <x v="6"/>
  </r>
  <r>
    <n v="3716"/>
    <x v="3712"/>
    <x v="3714"/>
    <n v="800"/>
    <n v="1246"/>
    <x v="0"/>
    <x v="0"/>
    <s v="USD"/>
    <n v="1453411109"/>
    <x v="3716"/>
    <x v="0"/>
    <n v="24"/>
    <x v="0"/>
    <x v="6"/>
    <n v="156"/>
    <n v="51.92"/>
    <x v="1"/>
    <x v="6"/>
  </r>
  <r>
    <n v="3717"/>
    <x v="3713"/>
    <x v="3715"/>
    <n v="4000"/>
    <n v="4030"/>
    <x v="0"/>
    <x v="1"/>
    <s v="GBP"/>
    <n v="1431204449"/>
    <x v="3717"/>
    <x v="0"/>
    <n v="13"/>
    <x v="0"/>
    <x v="6"/>
    <n v="101"/>
    <n v="310"/>
    <x v="1"/>
    <x v="6"/>
  </r>
  <r>
    <n v="3718"/>
    <x v="3714"/>
    <x v="3716"/>
    <n v="500"/>
    <n v="1197"/>
    <x v="0"/>
    <x v="1"/>
    <s v="GBP"/>
    <n v="1425057075"/>
    <x v="3718"/>
    <x v="0"/>
    <n v="46"/>
    <x v="0"/>
    <x v="6"/>
    <n v="239"/>
    <n v="26.02"/>
    <x v="1"/>
    <x v="6"/>
  </r>
  <r>
    <n v="3719"/>
    <x v="3715"/>
    <x v="3717"/>
    <n v="200"/>
    <n v="420"/>
    <x v="0"/>
    <x v="1"/>
    <s v="GBP"/>
    <n v="1434994266"/>
    <x v="3719"/>
    <x v="0"/>
    <n v="4"/>
    <x v="0"/>
    <x v="6"/>
    <n v="210"/>
    <n v="105"/>
    <x v="1"/>
    <x v="6"/>
  </r>
  <r>
    <n v="3720"/>
    <x v="3716"/>
    <x v="3718"/>
    <n v="3300"/>
    <n v="3449"/>
    <x v="0"/>
    <x v="0"/>
    <s v="USD"/>
    <n v="1435881006"/>
    <x v="3720"/>
    <x v="0"/>
    <n v="40"/>
    <x v="0"/>
    <x v="6"/>
    <n v="105"/>
    <n v="86.23"/>
    <x v="1"/>
    <x v="6"/>
  </r>
  <r>
    <n v="3721"/>
    <x v="3717"/>
    <x v="3719"/>
    <n v="5000"/>
    <n v="5040"/>
    <x v="0"/>
    <x v="0"/>
    <s v="USD"/>
    <n v="1415230084"/>
    <x v="3721"/>
    <x v="0"/>
    <n v="44"/>
    <x v="0"/>
    <x v="6"/>
    <n v="101"/>
    <n v="114.55"/>
    <x v="1"/>
    <x v="6"/>
  </r>
  <r>
    <n v="3722"/>
    <x v="3718"/>
    <x v="3720"/>
    <n v="1500"/>
    <n v="1668"/>
    <x v="0"/>
    <x v="5"/>
    <s v="CAD"/>
    <n v="1455231540"/>
    <x v="3722"/>
    <x v="0"/>
    <n v="35"/>
    <x v="0"/>
    <x v="6"/>
    <n v="111"/>
    <n v="47.66"/>
    <x v="1"/>
    <x v="6"/>
  </r>
  <r>
    <n v="3723"/>
    <x v="3719"/>
    <x v="3721"/>
    <n v="4500"/>
    <n v="4592"/>
    <x v="0"/>
    <x v="1"/>
    <s v="GBP"/>
    <n v="1417374262"/>
    <x v="3723"/>
    <x v="0"/>
    <n v="63"/>
    <x v="0"/>
    <x v="6"/>
    <n v="102"/>
    <n v="72.89"/>
    <x v="1"/>
    <x v="6"/>
  </r>
  <r>
    <n v="3724"/>
    <x v="3720"/>
    <x v="3722"/>
    <n v="4300"/>
    <n v="4409.55"/>
    <x v="0"/>
    <x v="1"/>
    <s v="GBP"/>
    <n v="1462402800"/>
    <x v="3724"/>
    <x v="0"/>
    <n v="89"/>
    <x v="0"/>
    <x v="6"/>
    <n v="103"/>
    <n v="49.55"/>
    <x v="1"/>
    <x v="6"/>
  </r>
  <r>
    <n v="3725"/>
    <x v="3721"/>
    <x v="3723"/>
    <n v="300"/>
    <n v="381"/>
    <x v="0"/>
    <x v="1"/>
    <s v="GBP"/>
    <n v="1455831000"/>
    <x v="3725"/>
    <x v="0"/>
    <n v="15"/>
    <x v="0"/>
    <x v="6"/>
    <n v="127"/>
    <n v="25.4"/>
    <x v="1"/>
    <x v="6"/>
  </r>
  <r>
    <n v="3726"/>
    <x v="3722"/>
    <x v="3724"/>
    <n v="850"/>
    <n v="2879"/>
    <x v="0"/>
    <x v="0"/>
    <s v="USD"/>
    <n v="1461963600"/>
    <x v="3726"/>
    <x v="0"/>
    <n v="46"/>
    <x v="0"/>
    <x v="6"/>
    <n v="339"/>
    <n v="62.59"/>
    <x v="1"/>
    <x v="6"/>
  </r>
  <r>
    <n v="3727"/>
    <x v="3723"/>
    <x v="3725"/>
    <n v="2000"/>
    <n v="2015"/>
    <x v="0"/>
    <x v="0"/>
    <s v="USD"/>
    <n v="1476939300"/>
    <x v="3727"/>
    <x v="0"/>
    <n v="33"/>
    <x v="0"/>
    <x v="6"/>
    <n v="101"/>
    <n v="61.06"/>
    <x v="1"/>
    <x v="6"/>
  </r>
  <r>
    <n v="3728"/>
    <x v="3724"/>
    <x v="3726"/>
    <n v="20000"/>
    <n v="1862"/>
    <x v="2"/>
    <x v="0"/>
    <s v="USD"/>
    <n v="1439957176"/>
    <x v="3728"/>
    <x v="0"/>
    <n v="31"/>
    <x v="1"/>
    <x v="6"/>
    <n v="9"/>
    <n v="60.06"/>
    <x v="1"/>
    <x v="6"/>
  </r>
  <r>
    <n v="3729"/>
    <x v="3725"/>
    <x v="3727"/>
    <n v="5000"/>
    <n v="362"/>
    <x v="2"/>
    <x v="0"/>
    <s v="USD"/>
    <n v="1427082912"/>
    <x v="3729"/>
    <x v="0"/>
    <n v="5"/>
    <x v="1"/>
    <x v="6"/>
    <n v="7"/>
    <n v="72.400000000000006"/>
    <x v="1"/>
    <x v="6"/>
  </r>
  <r>
    <n v="3730"/>
    <x v="3726"/>
    <x v="3728"/>
    <n v="1000"/>
    <n v="100"/>
    <x v="2"/>
    <x v="0"/>
    <s v="USD"/>
    <n v="1439828159"/>
    <x v="3730"/>
    <x v="0"/>
    <n v="1"/>
    <x v="1"/>
    <x v="6"/>
    <n v="10"/>
    <n v="100"/>
    <x v="1"/>
    <x v="6"/>
  </r>
  <r>
    <n v="3731"/>
    <x v="3727"/>
    <x v="3729"/>
    <n v="5500"/>
    <n v="620"/>
    <x v="2"/>
    <x v="0"/>
    <s v="USD"/>
    <n v="1420860180"/>
    <x v="3731"/>
    <x v="0"/>
    <n v="12"/>
    <x v="1"/>
    <x v="6"/>
    <n v="11"/>
    <n v="51.67"/>
    <x v="1"/>
    <x v="6"/>
  </r>
  <r>
    <n v="3732"/>
    <x v="3728"/>
    <x v="3730"/>
    <n v="850"/>
    <n v="131"/>
    <x v="2"/>
    <x v="9"/>
    <s v="EUR"/>
    <n v="1422100800"/>
    <x v="3732"/>
    <x v="0"/>
    <n v="4"/>
    <x v="1"/>
    <x v="6"/>
    <n v="15"/>
    <n v="32.75"/>
    <x v="1"/>
    <x v="6"/>
  </r>
  <r>
    <n v="3733"/>
    <x v="3729"/>
    <x v="3731"/>
    <n v="1500"/>
    <n v="0"/>
    <x v="2"/>
    <x v="0"/>
    <s v="USD"/>
    <n v="1429396200"/>
    <x v="3733"/>
    <x v="0"/>
    <n v="0"/>
    <x v="1"/>
    <x v="6"/>
    <n v="0"/>
    <e v="#DIV/0!"/>
    <x v="1"/>
    <x v="6"/>
  </r>
  <r>
    <n v="3734"/>
    <x v="3730"/>
    <x v="3732"/>
    <n v="1500"/>
    <n v="427"/>
    <x v="2"/>
    <x v="0"/>
    <s v="USD"/>
    <n v="1432589896"/>
    <x v="3734"/>
    <x v="0"/>
    <n v="7"/>
    <x v="1"/>
    <x v="6"/>
    <n v="28"/>
    <n v="61"/>
    <x v="1"/>
    <x v="6"/>
  </r>
  <r>
    <n v="3735"/>
    <x v="3731"/>
    <x v="3733"/>
    <n v="150"/>
    <n v="20"/>
    <x v="2"/>
    <x v="1"/>
    <s v="GBP"/>
    <n v="1432831089"/>
    <x v="3735"/>
    <x v="0"/>
    <n v="2"/>
    <x v="1"/>
    <x v="6"/>
    <n v="13"/>
    <n v="10"/>
    <x v="1"/>
    <x v="6"/>
  </r>
  <r>
    <n v="3736"/>
    <x v="3732"/>
    <x v="3734"/>
    <n v="1500"/>
    <n v="10"/>
    <x v="2"/>
    <x v="1"/>
    <s v="GBP"/>
    <n v="1427133600"/>
    <x v="3736"/>
    <x v="0"/>
    <n v="1"/>
    <x v="1"/>
    <x v="6"/>
    <n v="1"/>
    <n v="10"/>
    <x v="1"/>
    <x v="6"/>
  </r>
  <r>
    <n v="3737"/>
    <x v="3476"/>
    <x v="3735"/>
    <n v="700"/>
    <n v="150"/>
    <x v="2"/>
    <x v="0"/>
    <s v="USD"/>
    <n v="1447311540"/>
    <x v="3737"/>
    <x v="0"/>
    <n v="4"/>
    <x v="1"/>
    <x v="6"/>
    <n v="21"/>
    <n v="37.5"/>
    <x v="1"/>
    <x v="6"/>
  </r>
  <r>
    <n v="3738"/>
    <x v="3733"/>
    <x v="3736"/>
    <n v="1500"/>
    <n v="270"/>
    <x v="2"/>
    <x v="1"/>
    <s v="GBP"/>
    <n v="1405461600"/>
    <x v="3738"/>
    <x v="0"/>
    <n v="6"/>
    <x v="1"/>
    <x v="6"/>
    <n v="18"/>
    <n v="45"/>
    <x v="1"/>
    <x v="6"/>
  </r>
  <r>
    <n v="3739"/>
    <x v="3734"/>
    <x v="3737"/>
    <n v="4000"/>
    <n v="805"/>
    <x v="2"/>
    <x v="1"/>
    <s v="GBP"/>
    <n v="1468752468"/>
    <x v="3739"/>
    <x v="0"/>
    <n v="8"/>
    <x v="1"/>
    <x v="6"/>
    <n v="20"/>
    <n v="100.63"/>
    <x v="1"/>
    <x v="6"/>
  </r>
  <r>
    <n v="3740"/>
    <x v="3735"/>
    <x v="3738"/>
    <n v="2000"/>
    <n v="358"/>
    <x v="2"/>
    <x v="0"/>
    <s v="USD"/>
    <n v="1407808438"/>
    <x v="3740"/>
    <x v="0"/>
    <n v="14"/>
    <x v="1"/>
    <x v="6"/>
    <n v="18"/>
    <n v="25.57"/>
    <x v="1"/>
    <x v="6"/>
  </r>
  <r>
    <n v="3741"/>
    <x v="3736"/>
    <x v="3739"/>
    <n v="20000"/>
    <n v="0"/>
    <x v="2"/>
    <x v="0"/>
    <s v="USD"/>
    <n v="1450389950"/>
    <x v="3741"/>
    <x v="0"/>
    <n v="0"/>
    <x v="1"/>
    <x v="6"/>
    <n v="0"/>
    <e v="#DIV/0!"/>
    <x v="1"/>
    <x v="6"/>
  </r>
  <r>
    <n v="3742"/>
    <x v="3737"/>
    <x v="3740"/>
    <n v="5000"/>
    <n v="100"/>
    <x v="2"/>
    <x v="0"/>
    <s v="USD"/>
    <n v="1409980144"/>
    <x v="3742"/>
    <x v="0"/>
    <n v="4"/>
    <x v="1"/>
    <x v="6"/>
    <n v="2"/>
    <n v="25"/>
    <x v="1"/>
    <x v="6"/>
  </r>
  <r>
    <n v="3743"/>
    <x v="3738"/>
    <x v="3741"/>
    <n v="2200"/>
    <n v="0"/>
    <x v="2"/>
    <x v="0"/>
    <s v="USD"/>
    <n v="1404406964"/>
    <x v="3743"/>
    <x v="0"/>
    <n v="0"/>
    <x v="1"/>
    <x v="6"/>
    <n v="0"/>
    <e v="#DIV/0!"/>
    <x v="1"/>
    <x v="6"/>
  </r>
  <r>
    <n v="3744"/>
    <x v="3739"/>
    <x v="3742"/>
    <n v="1200"/>
    <n v="0"/>
    <x v="2"/>
    <x v="0"/>
    <s v="USD"/>
    <n v="1404532740"/>
    <x v="3744"/>
    <x v="0"/>
    <n v="0"/>
    <x v="1"/>
    <x v="6"/>
    <n v="0"/>
    <e v="#DIV/0!"/>
    <x v="1"/>
    <x v="6"/>
  </r>
  <r>
    <n v="3745"/>
    <x v="3740"/>
    <x v="3743"/>
    <n v="100"/>
    <n v="10"/>
    <x v="2"/>
    <x v="0"/>
    <s v="USD"/>
    <n v="1407689102"/>
    <x v="3745"/>
    <x v="0"/>
    <n v="1"/>
    <x v="1"/>
    <x v="6"/>
    <n v="10"/>
    <n v="10"/>
    <x v="1"/>
    <x v="6"/>
  </r>
  <r>
    <n v="3746"/>
    <x v="3741"/>
    <x v="3744"/>
    <n v="8500"/>
    <n v="202"/>
    <x v="2"/>
    <x v="0"/>
    <s v="USD"/>
    <n v="1475918439"/>
    <x v="3746"/>
    <x v="0"/>
    <n v="1"/>
    <x v="1"/>
    <x v="6"/>
    <n v="2"/>
    <n v="202"/>
    <x v="1"/>
    <x v="6"/>
  </r>
  <r>
    <n v="3747"/>
    <x v="3742"/>
    <x v="3745"/>
    <n v="2500"/>
    <n v="25"/>
    <x v="2"/>
    <x v="1"/>
    <s v="GBP"/>
    <n v="1436137140"/>
    <x v="3747"/>
    <x v="0"/>
    <n v="1"/>
    <x v="1"/>
    <x v="6"/>
    <n v="1"/>
    <n v="25"/>
    <x v="1"/>
    <x v="6"/>
  </r>
  <r>
    <n v="3748"/>
    <x v="3743"/>
    <x v="3746"/>
    <n v="5000"/>
    <n v="5176"/>
    <x v="0"/>
    <x v="0"/>
    <s v="USD"/>
    <n v="1455602340"/>
    <x v="3748"/>
    <x v="0"/>
    <n v="52"/>
    <x v="0"/>
    <x v="40"/>
    <n v="104"/>
    <n v="99.54"/>
    <x v="1"/>
    <x v="40"/>
  </r>
  <r>
    <n v="3749"/>
    <x v="3744"/>
    <x v="3747"/>
    <n v="500"/>
    <n v="525"/>
    <x v="0"/>
    <x v="0"/>
    <s v="USD"/>
    <n v="1461902340"/>
    <x v="3749"/>
    <x v="0"/>
    <n v="7"/>
    <x v="0"/>
    <x v="40"/>
    <n v="105"/>
    <n v="75"/>
    <x v="1"/>
    <x v="40"/>
  </r>
  <r>
    <n v="3750"/>
    <x v="3745"/>
    <x v="3748"/>
    <n v="6000"/>
    <n v="6027"/>
    <x v="0"/>
    <x v="0"/>
    <s v="USD"/>
    <n v="1423555140"/>
    <x v="3750"/>
    <x v="0"/>
    <n v="28"/>
    <x v="0"/>
    <x v="40"/>
    <n v="100"/>
    <n v="215.25"/>
    <x v="1"/>
    <x v="40"/>
  </r>
  <r>
    <n v="3751"/>
    <x v="3746"/>
    <x v="3749"/>
    <n v="1000"/>
    <n v="1326"/>
    <x v="0"/>
    <x v="0"/>
    <s v="USD"/>
    <n v="1459641073"/>
    <x v="3751"/>
    <x v="0"/>
    <n v="11"/>
    <x v="0"/>
    <x v="40"/>
    <n v="133"/>
    <n v="120.55"/>
    <x v="1"/>
    <x v="40"/>
  </r>
  <r>
    <n v="3752"/>
    <x v="3747"/>
    <x v="3750"/>
    <n v="500"/>
    <n v="565"/>
    <x v="0"/>
    <x v="1"/>
    <s v="GBP"/>
    <n v="1476651600"/>
    <x v="3752"/>
    <x v="0"/>
    <n v="15"/>
    <x v="0"/>
    <x v="40"/>
    <n v="113"/>
    <n v="37.67"/>
    <x v="1"/>
    <x v="40"/>
  </r>
  <r>
    <n v="3753"/>
    <x v="3748"/>
    <x v="3751"/>
    <n v="5000"/>
    <n v="5167"/>
    <x v="0"/>
    <x v="0"/>
    <s v="USD"/>
    <n v="1433289600"/>
    <x v="3753"/>
    <x v="0"/>
    <n v="30"/>
    <x v="0"/>
    <x v="40"/>
    <n v="103"/>
    <n v="172.23"/>
    <x v="1"/>
    <x v="40"/>
  </r>
  <r>
    <n v="3754"/>
    <x v="3749"/>
    <x v="3752"/>
    <n v="2500"/>
    <n v="3000"/>
    <x v="0"/>
    <x v="0"/>
    <s v="USD"/>
    <n v="1406350740"/>
    <x v="3754"/>
    <x v="0"/>
    <n v="27"/>
    <x v="0"/>
    <x v="40"/>
    <n v="120"/>
    <n v="111.11"/>
    <x v="1"/>
    <x v="40"/>
  </r>
  <r>
    <n v="3755"/>
    <x v="3750"/>
    <x v="3753"/>
    <n v="550"/>
    <n v="713"/>
    <x v="0"/>
    <x v="1"/>
    <s v="GBP"/>
    <n v="1460753307"/>
    <x v="3755"/>
    <x v="0"/>
    <n v="28"/>
    <x v="0"/>
    <x v="40"/>
    <n v="130"/>
    <n v="25.46"/>
    <x v="1"/>
    <x v="40"/>
  </r>
  <r>
    <n v="3756"/>
    <x v="3751"/>
    <x v="3754"/>
    <n v="4500"/>
    <n v="4550"/>
    <x v="0"/>
    <x v="0"/>
    <s v="USD"/>
    <n v="1402515198"/>
    <x v="3756"/>
    <x v="0"/>
    <n v="17"/>
    <x v="0"/>
    <x v="40"/>
    <n v="101"/>
    <n v="267.64999999999998"/>
    <x v="1"/>
    <x v="40"/>
  </r>
  <r>
    <n v="3757"/>
    <x v="3752"/>
    <x v="3755"/>
    <n v="3500"/>
    <n v="3798"/>
    <x v="0"/>
    <x v="0"/>
    <s v="USD"/>
    <n v="1417465515"/>
    <x v="3757"/>
    <x v="0"/>
    <n v="50"/>
    <x v="0"/>
    <x v="40"/>
    <n v="109"/>
    <n v="75.959999999999994"/>
    <x v="1"/>
    <x v="40"/>
  </r>
  <r>
    <n v="3758"/>
    <x v="3753"/>
    <x v="3756"/>
    <n v="1500"/>
    <n v="1535"/>
    <x v="0"/>
    <x v="0"/>
    <s v="USD"/>
    <n v="1400475600"/>
    <x v="3758"/>
    <x v="0"/>
    <n v="26"/>
    <x v="0"/>
    <x v="40"/>
    <n v="102"/>
    <n v="59.04"/>
    <x v="1"/>
    <x v="40"/>
  </r>
  <r>
    <n v="3759"/>
    <x v="3754"/>
    <x v="3757"/>
    <n v="4000"/>
    <n v="4409.7700000000004"/>
    <x v="0"/>
    <x v="0"/>
    <s v="USD"/>
    <n v="1440556553"/>
    <x v="3759"/>
    <x v="0"/>
    <n v="88"/>
    <x v="0"/>
    <x v="40"/>
    <n v="110"/>
    <n v="50.11"/>
    <x v="1"/>
    <x v="40"/>
  </r>
  <r>
    <n v="3760"/>
    <x v="3755"/>
    <x v="3758"/>
    <n v="5000"/>
    <n v="5050.7700000000004"/>
    <x v="0"/>
    <x v="0"/>
    <s v="USD"/>
    <n v="1399293386"/>
    <x v="3760"/>
    <x v="0"/>
    <n v="91"/>
    <x v="0"/>
    <x v="40"/>
    <n v="101"/>
    <n v="55.5"/>
    <x v="1"/>
    <x v="40"/>
  </r>
  <r>
    <n v="3761"/>
    <x v="3756"/>
    <x v="3759"/>
    <n v="500"/>
    <n v="500"/>
    <x v="0"/>
    <x v="1"/>
    <s v="GBP"/>
    <n v="1439247600"/>
    <x v="3761"/>
    <x v="0"/>
    <n v="3"/>
    <x v="0"/>
    <x v="40"/>
    <n v="100"/>
    <n v="166.67"/>
    <x v="1"/>
    <x v="40"/>
  </r>
  <r>
    <n v="3762"/>
    <x v="3757"/>
    <x v="3760"/>
    <n v="1250"/>
    <n v="1328"/>
    <x v="0"/>
    <x v="1"/>
    <s v="GBP"/>
    <n v="1438543889"/>
    <x v="3762"/>
    <x v="0"/>
    <n v="28"/>
    <x v="0"/>
    <x v="40"/>
    <n v="106"/>
    <n v="47.43"/>
    <x v="1"/>
    <x v="40"/>
  </r>
  <r>
    <n v="3763"/>
    <x v="3758"/>
    <x v="3761"/>
    <n v="5000"/>
    <n v="5000"/>
    <x v="0"/>
    <x v="0"/>
    <s v="USD"/>
    <n v="1427907626"/>
    <x v="3763"/>
    <x v="0"/>
    <n v="77"/>
    <x v="0"/>
    <x v="40"/>
    <n v="100"/>
    <n v="64.94"/>
    <x v="1"/>
    <x v="40"/>
  </r>
  <r>
    <n v="3764"/>
    <x v="3759"/>
    <x v="3762"/>
    <n v="1500"/>
    <n v="1500"/>
    <x v="0"/>
    <x v="0"/>
    <s v="USD"/>
    <n v="1464482160"/>
    <x v="3764"/>
    <x v="0"/>
    <n v="27"/>
    <x v="0"/>
    <x v="40"/>
    <n v="100"/>
    <n v="55.56"/>
    <x v="1"/>
    <x v="40"/>
  </r>
  <r>
    <n v="3765"/>
    <x v="3760"/>
    <x v="3763"/>
    <n v="7000"/>
    <n v="7942"/>
    <x v="0"/>
    <x v="0"/>
    <s v="USD"/>
    <n v="1406745482"/>
    <x v="3765"/>
    <x v="0"/>
    <n v="107"/>
    <x v="0"/>
    <x v="40"/>
    <n v="113"/>
    <n v="74.22"/>
    <x v="1"/>
    <x v="40"/>
  </r>
  <r>
    <n v="3766"/>
    <x v="3761"/>
    <x v="3764"/>
    <n v="10000"/>
    <n v="10265.01"/>
    <x v="0"/>
    <x v="0"/>
    <s v="USD"/>
    <n v="1404360045"/>
    <x v="3766"/>
    <x v="0"/>
    <n v="96"/>
    <x v="0"/>
    <x v="40"/>
    <n v="103"/>
    <n v="106.93"/>
    <x v="1"/>
    <x v="40"/>
  </r>
  <r>
    <n v="3767"/>
    <x v="3762"/>
    <x v="3765"/>
    <n v="2000"/>
    <n v="2335"/>
    <x v="0"/>
    <x v="0"/>
    <s v="USD"/>
    <n v="1425185940"/>
    <x v="3767"/>
    <x v="0"/>
    <n v="56"/>
    <x v="0"/>
    <x v="40"/>
    <n v="117"/>
    <n v="41.7"/>
    <x v="1"/>
    <x v="40"/>
  </r>
  <r>
    <n v="3768"/>
    <x v="3763"/>
    <x v="3766"/>
    <n v="4000"/>
    <n v="4306.1099999999997"/>
    <x v="0"/>
    <x v="0"/>
    <s v="USD"/>
    <n v="1402594090"/>
    <x v="3768"/>
    <x v="0"/>
    <n v="58"/>
    <x v="0"/>
    <x v="40"/>
    <n v="108"/>
    <n v="74.239999999999995"/>
    <x v="1"/>
    <x v="40"/>
  </r>
  <r>
    <n v="3769"/>
    <x v="3764"/>
    <x v="3767"/>
    <n v="1100"/>
    <n v="1100"/>
    <x v="0"/>
    <x v="0"/>
    <s v="USD"/>
    <n v="1460730079"/>
    <x v="3769"/>
    <x v="0"/>
    <n v="15"/>
    <x v="0"/>
    <x v="40"/>
    <n v="100"/>
    <n v="73.33"/>
    <x v="1"/>
    <x v="40"/>
  </r>
  <r>
    <n v="3770"/>
    <x v="3765"/>
    <x v="3768"/>
    <n v="2000"/>
    <n v="2000"/>
    <x v="0"/>
    <x v="1"/>
    <s v="GBP"/>
    <n v="1434234010"/>
    <x v="3770"/>
    <x v="0"/>
    <n v="20"/>
    <x v="0"/>
    <x v="40"/>
    <n v="100"/>
    <n v="100"/>
    <x v="1"/>
    <x v="40"/>
  </r>
  <r>
    <n v="3771"/>
    <x v="3766"/>
    <x v="3769"/>
    <n v="1000"/>
    <n v="1460"/>
    <x v="0"/>
    <x v="0"/>
    <s v="USD"/>
    <n v="1463529600"/>
    <x v="3771"/>
    <x v="0"/>
    <n v="38"/>
    <x v="0"/>
    <x v="40"/>
    <n v="146"/>
    <n v="38.42"/>
    <x v="1"/>
    <x v="40"/>
  </r>
  <r>
    <n v="3772"/>
    <x v="3767"/>
    <x v="3770"/>
    <n v="5000"/>
    <n v="5510"/>
    <x v="0"/>
    <x v="0"/>
    <s v="USD"/>
    <n v="1480399200"/>
    <x v="3772"/>
    <x v="0"/>
    <n v="33"/>
    <x v="0"/>
    <x v="40"/>
    <n v="110"/>
    <n v="166.97"/>
    <x v="1"/>
    <x v="40"/>
  </r>
  <r>
    <n v="3773"/>
    <x v="3768"/>
    <x v="3771"/>
    <n v="5000"/>
    <n v="5410"/>
    <x v="0"/>
    <x v="0"/>
    <s v="USD"/>
    <n v="1479175680"/>
    <x v="3773"/>
    <x v="0"/>
    <n v="57"/>
    <x v="0"/>
    <x v="40"/>
    <n v="108"/>
    <n v="94.91"/>
    <x v="1"/>
    <x v="40"/>
  </r>
  <r>
    <n v="3774"/>
    <x v="3769"/>
    <x v="3772"/>
    <n v="2500"/>
    <n v="2500"/>
    <x v="0"/>
    <x v="5"/>
    <s v="CAD"/>
    <n v="1428606055"/>
    <x v="3774"/>
    <x v="0"/>
    <n v="25"/>
    <x v="0"/>
    <x v="40"/>
    <n v="100"/>
    <n v="100"/>
    <x v="1"/>
    <x v="40"/>
  </r>
  <r>
    <n v="3775"/>
    <x v="3770"/>
    <x v="3773"/>
    <n v="2000"/>
    <n v="2005"/>
    <x v="0"/>
    <x v="0"/>
    <s v="USD"/>
    <n v="1428552000"/>
    <x v="3775"/>
    <x v="0"/>
    <n v="14"/>
    <x v="0"/>
    <x v="40"/>
    <n v="100"/>
    <n v="143.21"/>
    <x v="1"/>
    <x v="40"/>
  </r>
  <r>
    <n v="3776"/>
    <x v="3771"/>
    <x v="3774"/>
    <n v="8000"/>
    <n v="8537"/>
    <x v="0"/>
    <x v="0"/>
    <s v="USD"/>
    <n v="1406854800"/>
    <x v="3776"/>
    <x v="0"/>
    <n v="94"/>
    <x v="0"/>
    <x v="40"/>
    <n v="107"/>
    <n v="90.82"/>
    <x v="1"/>
    <x v="40"/>
  </r>
  <r>
    <n v="3777"/>
    <x v="3772"/>
    <x v="3775"/>
    <n v="2000"/>
    <n v="2864"/>
    <x v="0"/>
    <x v="0"/>
    <s v="USD"/>
    <n v="1411790400"/>
    <x v="3777"/>
    <x v="0"/>
    <n v="59"/>
    <x v="0"/>
    <x v="40"/>
    <n v="143"/>
    <n v="48.54"/>
    <x v="1"/>
    <x v="40"/>
  </r>
  <r>
    <n v="3778"/>
    <x v="3773"/>
    <x v="3776"/>
    <n v="2400"/>
    <n v="2521"/>
    <x v="0"/>
    <x v="0"/>
    <s v="USD"/>
    <n v="1423942780"/>
    <x v="3778"/>
    <x v="0"/>
    <n v="36"/>
    <x v="0"/>
    <x v="40"/>
    <n v="105"/>
    <n v="70.03"/>
    <x v="1"/>
    <x v="40"/>
  </r>
  <r>
    <n v="3779"/>
    <x v="3774"/>
    <x v="3777"/>
    <n v="15000"/>
    <n v="15597"/>
    <x v="0"/>
    <x v="0"/>
    <s v="USD"/>
    <n v="1459010340"/>
    <x v="3779"/>
    <x v="0"/>
    <n v="115"/>
    <x v="0"/>
    <x v="40"/>
    <n v="104"/>
    <n v="135.63"/>
    <x v="1"/>
    <x v="40"/>
  </r>
  <r>
    <n v="3780"/>
    <x v="3775"/>
    <x v="3778"/>
    <n v="2500"/>
    <n v="3000"/>
    <x v="0"/>
    <x v="0"/>
    <s v="USD"/>
    <n v="1436817960"/>
    <x v="3780"/>
    <x v="0"/>
    <n v="30"/>
    <x v="0"/>
    <x v="40"/>
    <n v="120"/>
    <n v="100"/>
    <x v="1"/>
    <x v="40"/>
  </r>
  <r>
    <n v="3781"/>
    <x v="3776"/>
    <x v="3779"/>
    <n v="4500"/>
    <n v="4935"/>
    <x v="0"/>
    <x v="0"/>
    <s v="USD"/>
    <n v="1410210685"/>
    <x v="3781"/>
    <x v="0"/>
    <n v="52"/>
    <x v="0"/>
    <x v="40"/>
    <n v="110"/>
    <n v="94.9"/>
    <x v="1"/>
    <x v="40"/>
  </r>
  <r>
    <n v="3782"/>
    <x v="3777"/>
    <x v="3780"/>
    <n v="2000"/>
    <n v="2035"/>
    <x v="0"/>
    <x v="1"/>
    <s v="GBP"/>
    <n v="1469401200"/>
    <x v="3782"/>
    <x v="0"/>
    <n v="27"/>
    <x v="0"/>
    <x v="40"/>
    <n v="102"/>
    <n v="75.37"/>
    <x v="1"/>
    <x v="40"/>
  </r>
  <r>
    <n v="3783"/>
    <x v="3778"/>
    <x v="3781"/>
    <n v="1200"/>
    <n v="1547"/>
    <x v="0"/>
    <x v="0"/>
    <s v="USD"/>
    <n v="1458057600"/>
    <x v="3783"/>
    <x v="0"/>
    <n v="24"/>
    <x v="0"/>
    <x v="40"/>
    <n v="129"/>
    <n v="64.459999999999994"/>
    <x v="1"/>
    <x v="40"/>
  </r>
  <r>
    <n v="3784"/>
    <x v="3779"/>
    <x v="3782"/>
    <n v="1000"/>
    <n v="1150"/>
    <x v="0"/>
    <x v="5"/>
    <s v="CAD"/>
    <n v="1468193532"/>
    <x v="3784"/>
    <x v="0"/>
    <n v="10"/>
    <x v="0"/>
    <x v="40"/>
    <n v="115"/>
    <n v="115"/>
    <x v="1"/>
    <x v="40"/>
  </r>
  <r>
    <n v="3785"/>
    <x v="3780"/>
    <x v="3783"/>
    <n v="2000"/>
    <n v="3015"/>
    <x v="0"/>
    <x v="1"/>
    <s v="GBP"/>
    <n v="1470132180"/>
    <x v="3785"/>
    <x v="0"/>
    <n v="30"/>
    <x v="0"/>
    <x v="40"/>
    <n v="151"/>
    <n v="100.5"/>
    <x v="1"/>
    <x v="40"/>
  </r>
  <r>
    <n v="3786"/>
    <x v="3781"/>
    <x v="3784"/>
    <n v="6000"/>
    <n v="6658"/>
    <x v="0"/>
    <x v="0"/>
    <s v="USD"/>
    <n v="1464310475"/>
    <x v="3786"/>
    <x v="0"/>
    <n v="71"/>
    <x v="0"/>
    <x v="40"/>
    <n v="111"/>
    <n v="93.77"/>
    <x v="1"/>
    <x v="40"/>
  </r>
  <r>
    <n v="3787"/>
    <x v="3782"/>
    <x v="3785"/>
    <n v="350"/>
    <n v="351"/>
    <x v="0"/>
    <x v="0"/>
    <s v="USD"/>
    <n v="1436587140"/>
    <x v="3787"/>
    <x v="0"/>
    <n v="10"/>
    <x v="0"/>
    <x v="40"/>
    <n v="100"/>
    <n v="35.1"/>
    <x v="1"/>
    <x v="40"/>
  </r>
  <r>
    <n v="3788"/>
    <x v="3783"/>
    <x v="3786"/>
    <n v="75000"/>
    <n v="500"/>
    <x v="2"/>
    <x v="0"/>
    <s v="USD"/>
    <n v="1450887480"/>
    <x v="3788"/>
    <x v="0"/>
    <n v="1"/>
    <x v="1"/>
    <x v="40"/>
    <n v="1"/>
    <n v="500"/>
    <x v="1"/>
    <x v="40"/>
  </r>
  <r>
    <n v="3789"/>
    <x v="3784"/>
    <x v="3787"/>
    <n v="3550"/>
    <n v="116"/>
    <x v="2"/>
    <x v="1"/>
    <s v="GBP"/>
    <n v="1434395418"/>
    <x v="3789"/>
    <x v="0"/>
    <n v="4"/>
    <x v="1"/>
    <x v="40"/>
    <n v="3"/>
    <n v="29"/>
    <x v="1"/>
    <x v="40"/>
  </r>
  <r>
    <n v="3790"/>
    <x v="3785"/>
    <x v="3788"/>
    <n v="15000"/>
    <n v="0"/>
    <x v="2"/>
    <x v="0"/>
    <s v="USD"/>
    <n v="1479834023"/>
    <x v="3790"/>
    <x v="0"/>
    <n v="0"/>
    <x v="1"/>
    <x v="40"/>
    <n v="0"/>
    <e v="#DIV/0!"/>
    <x v="1"/>
    <x v="40"/>
  </r>
  <r>
    <n v="3791"/>
    <x v="3786"/>
    <x v="3789"/>
    <n v="1500"/>
    <n v="0"/>
    <x v="2"/>
    <x v="0"/>
    <s v="USD"/>
    <n v="1404664592"/>
    <x v="3791"/>
    <x v="0"/>
    <n v="0"/>
    <x v="1"/>
    <x v="40"/>
    <n v="0"/>
    <e v="#DIV/0!"/>
    <x v="1"/>
    <x v="40"/>
  </r>
  <r>
    <n v="3792"/>
    <x v="3787"/>
    <x v="3790"/>
    <n v="12500"/>
    <n v="35"/>
    <x v="2"/>
    <x v="0"/>
    <s v="USD"/>
    <n v="1436957022"/>
    <x v="3792"/>
    <x v="0"/>
    <n v="2"/>
    <x v="1"/>
    <x v="40"/>
    <n v="0"/>
    <n v="17.5"/>
    <x v="1"/>
    <x v="40"/>
  </r>
  <r>
    <n v="3793"/>
    <x v="3788"/>
    <x v="3791"/>
    <n v="7000"/>
    <n v="4176"/>
    <x v="2"/>
    <x v="0"/>
    <s v="USD"/>
    <n v="1418769129"/>
    <x v="3793"/>
    <x v="0"/>
    <n v="24"/>
    <x v="1"/>
    <x v="40"/>
    <n v="60"/>
    <n v="174"/>
    <x v="1"/>
    <x v="40"/>
  </r>
  <r>
    <n v="3794"/>
    <x v="3789"/>
    <x v="3792"/>
    <n v="5000"/>
    <n v="50"/>
    <x v="2"/>
    <x v="1"/>
    <s v="GBP"/>
    <n v="1433685354"/>
    <x v="3794"/>
    <x v="0"/>
    <n v="1"/>
    <x v="1"/>
    <x v="40"/>
    <n v="1"/>
    <n v="50"/>
    <x v="1"/>
    <x v="40"/>
  </r>
  <r>
    <n v="3795"/>
    <x v="3790"/>
    <x v="3793"/>
    <n v="600"/>
    <n v="10"/>
    <x v="2"/>
    <x v="1"/>
    <s v="GBP"/>
    <n v="1440801000"/>
    <x v="3795"/>
    <x v="0"/>
    <n v="2"/>
    <x v="1"/>
    <x v="40"/>
    <n v="2"/>
    <n v="5"/>
    <x v="1"/>
    <x v="40"/>
  </r>
  <r>
    <n v="3796"/>
    <x v="3791"/>
    <x v="3794"/>
    <n v="22500"/>
    <n v="1"/>
    <x v="2"/>
    <x v="0"/>
    <s v="USD"/>
    <n v="1484354556"/>
    <x v="3796"/>
    <x v="0"/>
    <n v="1"/>
    <x v="1"/>
    <x v="40"/>
    <n v="0"/>
    <n v="1"/>
    <x v="1"/>
    <x v="40"/>
  </r>
  <r>
    <n v="3797"/>
    <x v="3792"/>
    <x v="3795"/>
    <n v="6000"/>
    <n v="5380"/>
    <x v="2"/>
    <x v="0"/>
    <s v="USD"/>
    <n v="1429564165"/>
    <x v="3797"/>
    <x v="0"/>
    <n v="37"/>
    <x v="1"/>
    <x v="40"/>
    <n v="90"/>
    <n v="145.41"/>
    <x v="1"/>
    <x v="40"/>
  </r>
  <r>
    <n v="3798"/>
    <x v="3793"/>
    <x v="3796"/>
    <n v="70000"/>
    <n v="1025"/>
    <x v="2"/>
    <x v="0"/>
    <s v="USD"/>
    <n v="1407691248"/>
    <x v="3798"/>
    <x v="0"/>
    <n v="5"/>
    <x v="1"/>
    <x v="40"/>
    <n v="1"/>
    <n v="205"/>
    <x v="1"/>
    <x v="40"/>
  </r>
  <r>
    <n v="3799"/>
    <x v="3794"/>
    <x v="3797"/>
    <n v="10000"/>
    <n v="402"/>
    <x v="2"/>
    <x v="0"/>
    <s v="USD"/>
    <n v="1457734843"/>
    <x v="3799"/>
    <x v="0"/>
    <n v="4"/>
    <x v="1"/>
    <x v="40"/>
    <n v="4"/>
    <n v="100.5"/>
    <x v="1"/>
    <x v="40"/>
  </r>
  <r>
    <n v="3800"/>
    <x v="3795"/>
    <x v="3798"/>
    <n v="22000"/>
    <n v="881"/>
    <x v="2"/>
    <x v="0"/>
    <s v="USD"/>
    <n v="1420952340"/>
    <x v="3800"/>
    <x v="0"/>
    <n v="16"/>
    <x v="1"/>
    <x v="40"/>
    <n v="4"/>
    <n v="55.06"/>
    <x v="1"/>
    <x v="40"/>
  </r>
  <r>
    <n v="3801"/>
    <x v="3796"/>
    <x v="3799"/>
    <n v="5000"/>
    <n v="426"/>
    <x v="2"/>
    <x v="0"/>
    <s v="USD"/>
    <n v="1420215216"/>
    <x v="3801"/>
    <x v="0"/>
    <n v="9"/>
    <x v="1"/>
    <x v="40"/>
    <n v="9"/>
    <n v="47.33"/>
    <x v="1"/>
    <x v="40"/>
  </r>
  <r>
    <n v="3802"/>
    <x v="3797"/>
    <x v="3800"/>
    <n v="3000"/>
    <n v="0"/>
    <x v="2"/>
    <x v="0"/>
    <s v="USD"/>
    <n v="1445482906"/>
    <x v="3802"/>
    <x v="0"/>
    <n v="0"/>
    <x v="1"/>
    <x v="40"/>
    <n v="0"/>
    <e v="#DIV/0!"/>
    <x v="1"/>
    <x v="40"/>
  </r>
  <r>
    <n v="3803"/>
    <x v="3798"/>
    <x v="3801"/>
    <n v="12000"/>
    <n v="2358"/>
    <x v="2"/>
    <x v="0"/>
    <s v="USD"/>
    <n v="1457133568"/>
    <x v="3803"/>
    <x v="0"/>
    <n v="40"/>
    <x v="1"/>
    <x v="40"/>
    <n v="20"/>
    <n v="58.95"/>
    <x v="1"/>
    <x v="40"/>
  </r>
  <r>
    <n v="3804"/>
    <x v="3799"/>
    <x v="3802"/>
    <n v="8000"/>
    <n v="0"/>
    <x v="2"/>
    <x v="0"/>
    <s v="USD"/>
    <n v="1469948400"/>
    <x v="3804"/>
    <x v="0"/>
    <n v="0"/>
    <x v="1"/>
    <x v="40"/>
    <n v="0"/>
    <e v="#DIV/0!"/>
    <x v="1"/>
    <x v="40"/>
  </r>
  <r>
    <n v="3805"/>
    <x v="3800"/>
    <x v="3803"/>
    <n v="150000"/>
    <n v="3"/>
    <x v="2"/>
    <x v="0"/>
    <s v="USD"/>
    <n v="1411852640"/>
    <x v="3805"/>
    <x v="0"/>
    <n v="2"/>
    <x v="1"/>
    <x v="40"/>
    <n v="0"/>
    <n v="1.5"/>
    <x v="1"/>
    <x v="40"/>
  </r>
  <r>
    <n v="3806"/>
    <x v="3801"/>
    <x v="3804"/>
    <n v="7500"/>
    <n v="5"/>
    <x v="2"/>
    <x v="2"/>
    <s v="AUD"/>
    <n v="1404022381"/>
    <x v="3806"/>
    <x v="0"/>
    <n v="1"/>
    <x v="1"/>
    <x v="40"/>
    <n v="0"/>
    <n v="5"/>
    <x v="1"/>
    <x v="40"/>
  </r>
  <r>
    <n v="3807"/>
    <x v="3802"/>
    <x v="3805"/>
    <n v="1500"/>
    <n v="455"/>
    <x v="2"/>
    <x v="0"/>
    <s v="USD"/>
    <n v="1428097739"/>
    <x v="3807"/>
    <x v="0"/>
    <n v="9"/>
    <x v="1"/>
    <x v="40"/>
    <n v="30"/>
    <n v="50.56"/>
    <x v="1"/>
    <x v="40"/>
  </r>
  <r>
    <n v="3808"/>
    <x v="3803"/>
    <x v="3806"/>
    <n v="1000"/>
    <n v="1000"/>
    <x v="0"/>
    <x v="1"/>
    <s v="GBP"/>
    <n v="1429955619"/>
    <x v="3808"/>
    <x v="0"/>
    <n v="24"/>
    <x v="0"/>
    <x v="6"/>
    <n v="100"/>
    <n v="41.67"/>
    <x v="1"/>
    <x v="6"/>
  </r>
  <r>
    <n v="3809"/>
    <x v="3804"/>
    <x v="3807"/>
    <n v="2000"/>
    <n v="2025"/>
    <x v="0"/>
    <x v="1"/>
    <s v="GBP"/>
    <n v="1406761200"/>
    <x v="3809"/>
    <x v="0"/>
    <n v="38"/>
    <x v="0"/>
    <x v="6"/>
    <n v="101"/>
    <n v="53.29"/>
    <x v="1"/>
    <x v="6"/>
  </r>
  <r>
    <n v="3810"/>
    <x v="3805"/>
    <x v="3808"/>
    <n v="1500"/>
    <n v="1826"/>
    <x v="0"/>
    <x v="0"/>
    <s v="USD"/>
    <n v="1426965758"/>
    <x v="3810"/>
    <x v="0"/>
    <n v="26"/>
    <x v="0"/>
    <x v="6"/>
    <n v="122"/>
    <n v="70.23"/>
    <x v="1"/>
    <x v="6"/>
  </r>
  <r>
    <n v="3811"/>
    <x v="3806"/>
    <x v="3809"/>
    <n v="250"/>
    <n v="825"/>
    <x v="0"/>
    <x v="1"/>
    <s v="GBP"/>
    <n v="1464692400"/>
    <x v="3811"/>
    <x v="0"/>
    <n v="19"/>
    <x v="0"/>
    <x v="6"/>
    <n v="330"/>
    <n v="43.42"/>
    <x v="1"/>
    <x v="6"/>
  </r>
  <r>
    <n v="3812"/>
    <x v="3807"/>
    <x v="3810"/>
    <n v="2000"/>
    <n v="2191"/>
    <x v="0"/>
    <x v="5"/>
    <s v="CAD"/>
    <n v="1433131140"/>
    <x v="3812"/>
    <x v="0"/>
    <n v="11"/>
    <x v="0"/>
    <x v="6"/>
    <n v="110"/>
    <n v="199.18"/>
    <x v="1"/>
    <x v="6"/>
  </r>
  <r>
    <n v="3813"/>
    <x v="3808"/>
    <x v="3811"/>
    <n v="2100"/>
    <n v="2119.9899999999998"/>
    <x v="0"/>
    <x v="0"/>
    <s v="USD"/>
    <n v="1465940580"/>
    <x v="3813"/>
    <x v="0"/>
    <n v="27"/>
    <x v="0"/>
    <x v="6"/>
    <n v="101"/>
    <n v="78.52"/>
    <x v="1"/>
    <x v="6"/>
  </r>
  <r>
    <n v="3814"/>
    <x v="3809"/>
    <x v="3812"/>
    <n v="1500"/>
    <n v="2102"/>
    <x v="0"/>
    <x v="0"/>
    <s v="USD"/>
    <n v="1427860740"/>
    <x v="3814"/>
    <x v="0"/>
    <n v="34"/>
    <x v="0"/>
    <x v="6"/>
    <n v="140"/>
    <n v="61.82"/>
    <x v="1"/>
    <x v="6"/>
  </r>
  <r>
    <n v="3815"/>
    <x v="3810"/>
    <x v="3813"/>
    <n v="1000"/>
    <n v="1000.01"/>
    <x v="0"/>
    <x v="1"/>
    <s v="GBP"/>
    <n v="1440111600"/>
    <x v="3815"/>
    <x v="0"/>
    <n v="20"/>
    <x v="0"/>
    <x v="6"/>
    <n v="100"/>
    <n v="50"/>
    <x v="1"/>
    <x v="6"/>
  </r>
  <r>
    <n v="3816"/>
    <x v="3811"/>
    <x v="3814"/>
    <n v="1500"/>
    <n v="1788.57"/>
    <x v="0"/>
    <x v="0"/>
    <s v="USD"/>
    <n v="1405614823"/>
    <x v="3816"/>
    <x v="0"/>
    <n v="37"/>
    <x v="0"/>
    <x v="6"/>
    <n v="119"/>
    <n v="48.34"/>
    <x v="1"/>
    <x v="6"/>
  </r>
  <r>
    <n v="3817"/>
    <x v="3812"/>
    <x v="3815"/>
    <n v="2000"/>
    <n v="2145"/>
    <x v="0"/>
    <x v="0"/>
    <s v="USD"/>
    <n v="1445659140"/>
    <x v="3817"/>
    <x v="0"/>
    <n v="20"/>
    <x v="0"/>
    <x v="6"/>
    <n v="107"/>
    <n v="107.25"/>
    <x v="1"/>
    <x v="6"/>
  </r>
  <r>
    <n v="3818"/>
    <x v="3813"/>
    <x v="3816"/>
    <n v="250"/>
    <n v="570"/>
    <x v="0"/>
    <x v="0"/>
    <s v="USD"/>
    <n v="1426187582"/>
    <x v="3818"/>
    <x v="0"/>
    <n v="10"/>
    <x v="0"/>
    <x v="6"/>
    <n v="228"/>
    <n v="57"/>
    <x v="1"/>
    <x v="6"/>
  </r>
  <r>
    <n v="3819"/>
    <x v="3814"/>
    <x v="3705"/>
    <n v="1000"/>
    <n v="1064"/>
    <x v="0"/>
    <x v="0"/>
    <s v="USD"/>
    <n v="1437166920"/>
    <x v="3819"/>
    <x v="0"/>
    <n v="26"/>
    <x v="0"/>
    <x v="6"/>
    <n v="106"/>
    <n v="40.92"/>
    <x v="1"/>
    <x v="6"/>
  </r>
  <r>
    <n v="3820"/>
    <x v="3815"/>
    <x v="3817"/>
    <n v="300"/>
    <n v="430"/>
    <x v="0"/>
    <x v="1"/>
    <s v="GBP"/>
    <n v="1436110717"/>
    <x v="3820"/>
    <x v="0"/>
    <n v="20"/>
    <x v="0"/>
    <x v="6"/>
    <n v="143"/>
    <n v="21.5"/>
    <x v="1"/>
    <x v="6"/>
  </r>
  <r>
    <n v="3821"/>
    <x v="3816"/>
    <x v="3818"/>
    <n v="3500"/>
    <n v="3659"/>
    <x v="0"/>
    <x v="0"/>
    <s v="USD"/>
    <n v="1451881207"/>
    <x v="3821"/>
    <x v="0"/>
    <n v="46"/>
    <x v="0"/>
    <x v="6"/>
    <n v="105"/>
    <n v="79.540000000000006"/>
    <x v="1"/>
    <x v="6"/>
  </r>
  <r>
    <n v="3822"/>
    <x v="3817"/>
    <x v="3819"/>
    <n v="5000"/>
    <n v="5501"/>
    <x v="0"/>
    <x v="12"/>
    <s v="EUR"/>
    <n v="1453244340"/>
    <x v="3822"/>
    <x v="0"/>
    <n v="76"/>
    <x v="0"/>
    <x v="6"/>
    <n v="110"/>
    <n v="72.38"/>
    <x v="1"/>
    <x v="6"/>
  </r>
  <r>
    <n v="3823"/>
    <x v="3818"/>
    <x v="3820"/>
    <n v="2500"/>
    <n v="2650"/>
    <x v="0"/>
    <x v="0"/>
    <s v="USD"/>
    <n v="1437364740"/>
    <x v="3823"/>
    <x v="0"/>
    <n v="41"/>
    <x v="0"/>
    <x v="6"/>
    <n v="106"/>
    <n v="64.63"/>
    <x v="1"/>
    <x v="6"/>
  </r>
  <r>
    <n v="3824"/>
    <x v="3819"/>
    <x v="3821"/>
    <n v="250"/>
    <n v="270"/>
    <x v="0"/>
    <x v="1"/>
    <s v="GBP"/>
    <n v="1470058860"/>
    <x v="3824"/>
    <x v="0"/>
    <n v="7"/>
    <x v="0"/>
    <x v="6"/>
    <n v="108"/>
    <n v="38.57"/>
    <x v="1"/>
    <x v="6"/>
  </r>
  <r>
    <n v="3825"/>
    <x v="3820"/>
    <x v="3822"/>
    <n v="5000"/>
    <n v="5271"/>
    <x v="0"/>
    <x v="0"/>
    <s v="USD"/>
    <n v="1434505214"/>
    <x v="3825"/>
    <x v="0"/>
    <n v="49"/>
    <x v="0"/>
    <x v="6"/>
    <n v="105"/>
    <n v="107.57"/>
    <x v="1"/>
    <x v="6"/>
  </r>
  <r>
    <n v="3826"/>
    <x v="3821"/>
    <x v="3823"/>
    <n v="600"/>
    <n v="715"/>
    <x v="0"/>
    <x v="1"/>
    <s v="GBP"/>
    <n v="1430993394"/>
    <x v="3826"/>
    <x v="0"/>
    <n v="26"/>
    <x v="0"/>
    <x v="6"/>
    <n v="119"/>
    <n v="27.5"/>
    <x v="1"/>
    <x v="6"/>
  </r>
  <r>
    <n v="3827"/>
    <x v="3822"/>
    <x v="3824"/>
    <n v="3000"/>
    <n v="4580"/>
    <x v="0"/>
    <x v="1"/>
    <s v="GBP"/>
    <n v="1427414400"/>
    <x v="3827"/>
    <x v="0"/>
    <n v="65"/>
    <x v="0"/>
    <x v="6"/>
    <n v="153"/>
    <n v="70.459999999999994"/>
    <x v="1"/>
    <x v="6"/>
  </r>
  <r>
    <n v="3828"/>
    <x v="3823"/>
    <x v="3825"/>
    <n v="5000"/>
    <n v="5000"/>
    <x v="0"/>
    <x v="0"/>
    <s v="USD"/>
    <n v="1420033187"/>
    <x v="3828"/>
    <x v="0"/>
    <n v="28"/>
    <x v="0"/>
    <x v="6"/>
    <n v="100"/>
    <n v="178.57"/>
    <x v="1"/>
    <x v="6"/>
  </r>
  <r>
    <n v="3829"/>
    <x v="3824"/>
    <x v="3826"/>
    <n v="500"/>
    <n v="501"/>
    <x v="0"/>
    <x v="0"/>
    <s v="USD"/>
    <n v="1472676371"/>
    <x v="3829"/>
    <x v="0"/>
    <n v="8"/>
    <x v="0"/>
    <x v="6"/>
    <n v="100"/>
    <n v="62.63"/>
    <x v="1"/>
    <x v="6"/>
  </r>
  <r>
    <n v="3830"/>
    <x v="3825"/>
    <x v="3827"/>
    <n v="100"/>
    <n v="225"/>
    <x v="0"/>
    <x v="0"/>
    <s v="USD"/>
    <n v="1464371211"/>
    <x v="3830"/>
    <x v="0"/>
    <n v="3"/>
    <x v="0"/>
    <x v="6"/>
    <n v="225"/>
    <n v="75"/>
    <x v="1"/>
    <x v="6"/>
  </r>
  <r>
    <n v="3831"/>
    <x v="3826"/>
    <x v="3828"/>
    <n v="500"/>
    <n v="530.11"/>
    <x v="0"/>
    <x v="0"/>
    <s v="USD"/>
    <n v="1415222545"/>
    <x v="3831"/>
    <x v="0"/>
    <n v="9"/>
    <x v="0"/>
    <x v="6"/>
    <n v="106"/>
    <n v="58.9"/>
    <x v="1"/>
    <x v="6"/>
  </r>
  <r>
    <n v="3832"/>
    <x v="3827"/>
    <x v="3829"/>
    <n v="1200"/>
    <n v="1256"/>
    <x v="0"/>
    <x v="0"/>
    <s v="USD"/>
    <n v="1455936335"/>
    <x v="3832"/>
    <x v="0"/>
    <n v="9"/>
    <x v="0"/>
    <x v="6"/>
    <n v="105"/>
    <n v="139.56"/>
    <x v="1"/>
    <x v="6"/>
  </r>
  <r>
    <n v="3833"/>
    <x v="3828"/>
    <x v="3830"/>
    <n v="1200"/>
    <n v="1400"/>
    <x v="0"/>
    <x v="5"/>
    <s v="CAD"/>
    <n v="1417460940"/>
    <x v="3833"/>
    <x v="0"/>
    <n v="20"/>
    <x v="0"/>
    <x v="6"/>
    <n v="117"/>
    <n v="70"/>
    <x v="1"/>
    <x v="6"/>
  </r>
  <r>
    <n v="3834"/>
    <x v="3829"/>
    <x v="3831"/>
    <n v="3000"/>
    <n v="3271"/>
    <x v="0"/>
    <x v="1"/>
    <s v="GBP"/>
    <n v="1434624067"/>
    <x v="3834"/>
    <x v="0"/>
    <n v="57"/>
    <x v="0"/>
    <x v="6"/>
    <n v="109"/>
    <n v="57.39"/>
    <x v="1"/>
    <x v="6"/>
  </r>
  <r>
    <n v="3835"/>
    <x v="3830"/>
    <x v="3832"/>
    <n v="200"/>
    <n v="320"/>
    <x v="0"/>
    <x v="1"/>
    <s v="GBP"/>
    <n v="1461278208"/>
    <x v="3835"/>
    <x v="0"/>
    <n v="8"/>
    <x v="0"/>
    <x v="6"/>
    <n v="160"/>
    <n v="40"/>
    <x v="1"/>
    <x v="6"/>
  </r>
  <r>
    <n v="3836"/>
    <x v="3831"/>
    <x v="3833"/>
    <n v="800"/>
    <n v="900"/>
    <x v="0"/>
    <x v="0"/>
    <s v="USD"/>
    <n v="1470197340"/>
    <x v="3836"/>
    <x v="0"/>
    <n v="14"/>
    <x v="0"/>
    <x v="6"/>
    <n v="113"/>
    <n v="64.290000000000006"/>
    <x v="1"/>
    <x v="6"/>
  </r>
  <r>
    <n v="3837"/>
    <x v="3832"/>
    <x v="3834"/>
    <n v="2000"/>
    <n v="2042"/>
    <x v="0"/>
    <x v="1"/>
    <s v="GBP"/>
    <n v="1435947758"/>
    <x v="3837"/>
    <x v="0"/>
    <n v="17"/>
    <x v="0"/>
    <x v="6"/>
    <n v="102"/>
    <n v="120.12"/>
    <x v="1"/>
    <x v="6"/>
  </r>
  <r>
    <n v="3838"/>
    <x v="3833"/>
    <x v="3835"/>
    <n v="100000"/>
    <n v="100824"/>
    <x v="0"/>
    <x v="11"/>
    <s v="SEK"/>
    <n v="1432314209"/>
    <x v="3838"/>
    <x v="0"/>
    <n v="100"/>
    <x v="0"/>
    <x v="6"/>
    <n v="101"/>
    <n v="1008.24"/>
    <x v="1"/>
    <x v="6"/>
  </r>
  <r>
    <n v="3839"/>
    <x v="3834"/>
    <x v="3836"/>
    <n v="2000"/>
    <n v="2025"/>
    <x v="0"/>
    <x v="0"/>
    <s v="USD"/>
    <n v="1438226724"/>
    <x v="3839"/>
    <x v="0"/>
    <n v="32"/>
    <x v="0"/>
    <x v="6"/>
    <n v="101"/>
    <n v="63.28"/>
    <x v="1"/>
    <x v="6"/>
  </r>
  <r>
    <n v="3840"/>
    <x v="3835"/>
    <x v="3837"/>
    <n v="1"/>
    <n v="65"/>
    <x v="0"/>
    <x v="1"/>
    <s v="GBP"/>
    <n v="1459180229"/>
    <x v="3840"/>
    <x v="0"/>
    <n v="3"/>
    <x v="0"/>
    <x v="6"/>
    <n v="6500"/>
    <n v="21.67"/>
    <x v="1"/>
    <x v="6"/>
  </r>
  <r>
    <n v="3841"/>
    <x v="3836"/>
    <x v="3838"/>
    <n v="10000"/>
    <n v="872"/>
    <x v="2"/>
    <x v="0"/>
    <s v="USD"/>
    <n v="1405882287"/>
    <x v="3841"/>
    <x v="1"/>
    <n v="34"/>
    <x v="1"/>
    <x v="6"/>
    <n v="9"/>
    <n v="25.65"/>
    <x v="1"/>
    <x v="6"/>
  </r>
  <r>
    <n v="3842"/>
    <x v="3837"/>
    <x v="3839"/>
    <n v="5000"/>
    <n v="1097"/>
    <x v="2"/>
    <x v="1"/>
    <s v="GBP"/>
    <n v="1399809052"/>
    <x v="3842"/>
    <x v="1"/>
    <n v="23"/>
    <x v="1"/>
    <x v="6"/>
    <n v="22"/>
    <n v="47.7"/>
    <x v="1"/>
    <x v="6"/>
  </r>
  <r>
    <n v="3843"/>
    <x v="3838"/>
    <x v="3840"/>
    <n v="5000"/>
    <n v="1065"/>
    <x v="2"/>
    <x v="0"/>
    <s v="USD"/>
    <n v="1401587064"/>
    <x v="3843"/>
    <x v="1"/>
    <n v="19"/>
    <x v="1"/>
    <x v="6"/>
    <n v="21"/>
    <n v="56.05"/>
    <x v="1"/>
    <x v="6"/>
  </r>
  <r>
    <n v="3844"/>
    <x v="3839"/>
    <x v="3841"/>
    <n v="9800"/>
    <n v="4066"/>
    <x v="2"/>
    <x v="0"/>
    <s v="USD"/>
    <n v="1401778740"/>
    <x v="3844"/>
    <x v="1"/>
    <n v="50"/>
    <x v="1"/>
    <x v="6"/>
    <n v="41"/>
    <n v="81.319999999999993"/>
    <x v="1"/>
    <x v="6"/>
  </r>
  <r>
    <n v="3845"/>
    <x v="3840"/>
    <x v="3842"/>
    <n v="40000"/>
    <n v="842"/>
    <x v="2"/>
    <x v="0"/>
    <s v="USD"/>
    <n v="1443711774"/>
    <x v="3845"/>
    <x v="1"/>
    <n v="12"/>
    <x v="1"/>
    <x v="6"/>
    <n v="2"/>
    <n v="70.17"/>
    <x v="1"/>
    <x v="6"/>
  </r>
  <r>
    <n v="3846"/>
    <x v="3841"/>
    <x v="3843"/>
    <n v="7000"/>
    <n v="189"/>
    <x v="2"/>
    <x v="0"/>
    <s v="USD"/>
    <n v="1412405940"/>
    <x v="3846"/>
    <x v="1"/>
    <n v="8"/>
    <x v="1"/>
    <x v="6"/>
    <n v="3"/>
    <n v="23.63"/>
    <x v="1"/>
    <x v="6"/>
  </r>
  <r>
    <n v="3847"/>
    <x v="3842"/>
    <x v="3844"/>
    <n v="10500"/>
    <n v="1697"/>
    <x v="2"/>
    <x v="0"/>
    <s v="USD"/>
    <n v="1437283391"/>
    <x v="3847"/>
    <x v="1"/>
    <n v="9"/>
    <x v="1"/>
    <x v="6"/>
    <n v="16"/>
    <n v="188.56"/>
    <x v="1"/>
    <x v="6"/>
  </r>
  <r>
    <n v="3848"/>
    <x v="3843"/>
    <x v="3845"/>
    <n v="13000"/>
    <n v="2129"/>
    <x v="2"/>
    <x v="0"/>
    <s v="USD"/>
    <n v="1445196989"/>
    <x v="3848"/>
    <x v="1"/>
    <n v="43"/>
    <x v="1"/>
    <x v="6"/>
    <n v="16"/>
    <n v="49.51"/>
    <x v="1"/>
    <x v="6"/>
  </r>
  <r>
    <n v="3849"/>
    <x v="3844"/>
    <x v="3846"/>
    <n v="30000"/>
    <n v="2113"/>
    <x v="2"/>
    <x v="12"/>
    <s v="EUR"/>
    <n v="1434047084"/>
    <x v="3849"/>
    <x v="1"/>
    <n v="28"/>
    <x v="1"/>
    <x v="6"/>
    <n v="7"/>
    <n v="75.459999999999994"/>
    <x v="1"/>
    <x v="6"/>
  </r>
  <r>
    <n v="3850"/>
    <x v="3845"/>
    <x v="3847"/>
    <n v="1000"/>
    <n v="38"/>
    <x v="2"/>
    <x v="0"/>
    <s v="USD"/>
    <n v="1420081143"/>
    <x v="3850"/>
    <x v="1"/>
    <n v="4"/>
    <x v="1"/>
    <x v="6"/>
    <n v="4"/>
    <n v="9.5"/>
    <x v="1"/>
    <x v="6"/>
  </r>
  <r>
    <n v="3851"/>
    <x v="3846"/>
    <x v="3848"/>
    <n v="2500"/>
    <n v="852"/>
    <x v="2"/>
    <x v="1"/>
    <s v="GBP"/>
    <n v="1437129179"/>
    <x v="3851"/>
    <x v="1"/>
    <n v="24"/>
    <x v="1"/>
    <x v="6"/>
    <n v="34"/>
    <n v="35.5"/>
    <x v="1"/>
    <x v="6"/>
  </r>
  <r>
    <n v="3852"/>
    <x v="3847"/>
    <x v="3849"/>
    <n v="10000"/>
    <n v="20"/>
    <x v="2"/>
    <x v="0"/>
    <s v="USD"/>
    <n v="1427427276"/>
    <x v="3852"/>
    <x v="0"/>
    <n v="2"/>
    <x v="1"/>
    <x v="6"/>
    <n v="0"/>
    <n v="10"/>
    <x v="1"/>
    <x v="6"/>
  </r>
  <r>
    <n v="3853"/>
    <x v="3848"/>
    <x v="3850"/>
    <n v="100000"/>
    <n v="26"/>
    <x v="2"/>
    <x v="0"/>
    <s v="USD"/>
    <n v="1409602178"/>
    <x v="3853"/>
    <x v="0"/>
    <n v="2"/>
    <x v="1"/>
    <x v="6"/>
    <n v="0"/>
    <n v="13"/>
    <x v="1"/>
    <x v="6"/>
  </r>
  <r>
    <n v="3854"/>
    <x v="3849"/>
    <x v="3851"/>
    <n v="11000"/>
    <n v="1788"/>
    <x v="2"/>
    <x v="0"/>
    <s v="USD"/>
    <n v="1431206058"/>
    <x v="3854"/>
    <x v="0"/>
    <n v="20"/>
    <x v="1"/>
    <x v="6"/>
    <n v="16"/>
    <n v="89.4"/>
    <x v="1"/>
    <x v="6"/>
  </r>
  <r>
    <n v="3855"/>
    <x v="3850"/>
    <x v="3852"/>
    <n v="1000"/>
    <n v="25"/>
    <x v="2"/>
    <x v="0"/>
    <s v="USD"/>
    <n v="1427408271"/>
    <x v="3855"/>
    <x v="0"/>
    <n v="1"/>
    <x v="1"/>
    <x v="6"/>
    <n v="3"/>
    <n v="25"/>
    <x v="1"/>
    <x v="6"/>
  </r>
  <r>
    <n v="3856"/>
    <x v="3851"/>
    <x v="3853"/>
    <n v="5000"/>
    <n v="1"/>
    <x v="2"/>
    <x v="0"/>
    <s v="USD"/>
    <n v="1425833403"/>
    <x v="3856"/>
    <x v="0"/>
    <n v="1"/>
    <x v="1"/>
    <x v="6"/>
    <n v="0"/>
    <n v="1"/>
    <x v="1"/>
    <x v="6"/>
  </r>
  <r>
    <n v="3857"/>
    <x v="3852"/>
    <x v="3854"/>
    <n v="5000"/>
    <n v="260"/>
    <x v="2"/>
    <x v="0"/>
    <s v="USD"/>
    <n v="1406913120"/>
    <x v="3857"/>
    <x v="0"/>
    <n v="4"/>
    <x v="1"/>
    <x v="6"/>
    <n v="5"/>
    <n v="65"/>
    <x v="1"/>
    <x v="6"/>
  </r>
  <r>
    <n v="3858"/>
    <x v="3853"/>
    <x v="3855"/>
    <n v="500"/>
    <n v="10"/>
    <x v="2"/>
    <x v="1"/>
    <s v="GBP"/>
    <n v="1432328400"/>
    <x v="3858"/>
    <x v="0"/>
    <n v="1"/>
    <x v="1"/>
    <x v="6"/>
    <n v="2"/>
    <n v="10"/>
    <x v="1"/>
    <x v="6"/>
  </r>
  <r>
    <n v="3859"/>
    <x v="3854"/>
    <x v="3856"/>
    <n v="2500"/>
    <n v="1"/>
    <x v="2"/>
    <x v="0"/>
    <s v="USD"/>
    <n v="1403730000"/>
    <x v="3859"/>
    <x v="0"/>
    <n v="1"/>
    <x v="1"/>
    <x v="6"/>
    <n v="0"/>
    <n v="1"/>
    <x v="1"/>
    <x v="6"/>
  </r>
  <r>
    <n v="3860"/>
    <x v="3855"/>
    <x v="3857"/>
    <n v="6000"/>
    <n v="1060"/>
    <x v="2"/>
    <x v="0"/>
    <s v="USD"/>
    <n v="1407858710"/>
    <x v="3860"/>
    <x v="0"/>
    <n v="13"/>
    <x v="1"/>
    <x v="6"/>
    <n v="18"/>
    <n v="81.540000000000006"/>
    <x v="1"/>
    <x v="6"/>
  </r>
  <r>
    <n v="3861"/>
    <x v="3856"/>
    <x v="3858"/>
    <n v="2000"/>
    <n v="100"/>
    <x v="2"/>
    <x v="0"/>
    <s v="USD"/>
    <n v="1415828820"/>
    <x v="3861"/>
    <x v="0"/>
    <n v="1"/>
    <x v="1"/>
    <x v="6"/>
    <n v="5"/>
    <n v="100"/>
    <x v="1"/>
    <x v="6"/>
  </r>
  <r>
    <n v="3862"/>
    <x v="3857"/>
    <x v="3859"/>
    <n v="7500"/>
    <n v="1"/>
    <x v="2"/>
    <x v="0"/>
    <s v="USD"/>
    <n v="1473699540"/>
    <x v="3862"/>
    <x v="0"/>
    <n v="1"/>
    <x v="1"/>
    <x v="6"/>
    <n v="0"/>
    <n v="1"/>
    <x v="1"/>
    <x v="6"/>
  </r>
  <r>
    <n v="3863"/>
    <x v="3858"/>
    <x v="3860"/>
    <n v="6000"/>
    <n v="0"/>
    <x v="2"/>
    <x v="0"/>
    <s v="USD"/>
    <n v="1446739905"/>
    <x v="3863"/>
    <x v="0"/>
    <n v="0"/>
    <x v="1"/>
    <x v="6"/>
    <n v="0"/>
    <e v="#DIV/0!"/>
    <x v="1"/>
    <x v="6"/>
  </r>
  <r>
    <n v="3864"/>
    <x v="3859"/>
    <x v="3861"/>
    <n v="5000"/>
    <n v="60"/>
    <x v="2"/>
    <x v="0"/>
    <s v="USD"/>
    <n v="1447799054"/>
    <x v="3864"/>
    <x v="0"/>
    <n v="3"/>
    <x v="1"/>
    <x v="6"/>
    <n v="1"/>
    <n v="20"/>
    <x v="1"/>
    <x v="6"/>
  </r>
  <r>
    <n v="3865"/>
    <x v="3860"/>
    <x v="3862"/>
    <n v="2413"/>
    <n v="650"/>
    <x v="2"/>
    <x v="5"/>
    <s v="CAD"/>
    <n v="1409376600"/>
    <x v="3865"/>
    <x v="0"/>
    <n v="14"/>
    <x v="1"/>
    <x v="6"/>
    <n v="27"/>
    <n v="46.43"/>
    <x v="1"/>
    <x v="6"/>
  </r>
  <r>
    <n v="3866"/>
    <x v="3861"/>
    <x v="3863"/>
    <n v="2000"/>
    <n v="11"/>
    <x v="2"/>
    <x v="0"/>
    <s v="USD"/>
    <n v="1458703740"/>
    <x v="3866"/>
    <x v="0"/>
    <n v="2"/>
    <x v="1"/>
    <x v="6"/>
    <n v="1"/>
    <n v="5.5"/>
    <x v="1"/>
    <x v="6"/>
  </r>
  <r>
    <n v="3867"/>
    <x v="3862"/>
    <x v="3864"/>
    <n v="2000"/>
    <n v="251"/>
    <x v="2"/>
    <x v="0"/>
    <s v="USD"/>
    <n v="1466278339"/>
    <x v="3867"/>
    <x v="0"/>
    <n v="5"/>
    <x v="1"/>
    <x v="6"/>
    <n v="13"/>
    <n v="50.2"/>
    <x v="1"/>
    <x v="6"/>
  </r>
  <r>
    <n v="3868"/>
    <x v="3863"/>
    <x v="3865"/>
    <n v="5000"/>
    <n v="10"/>
    <x v="1"/>
    <x v="1"/>
    <s v="GBP"/>
    <n v="1410191405"/>
    <x v="3868"/>
    <x v="0"/>
    <n v="1"/>
    <x v="1"/>
    <x v="40"/>
    <n v="0"/>
    <n v="10"/>
    <x v="1"/>
    <x v="40"/>
  </r>
  <r>
    <n v="3869"/>
    <x v="3864"/>
    <x v="3866"/>
    <n v="13111"/>
    <n v="452"/>
    <x v="1"/>
    <x v="0"/>
    <s v="USD"/>
    <n v="1426302660"/>
    <x v="3869"/>
    <x v="0"/>
    <n v="15"/>
    <x v="1"/>
    <x v="40"/>
    <n v="3"/>
    <n v="30.13"/>
    <x v="1"/>
    <x v="40"/>
  </r>
  <r>
    <n v="3870"/>
    <x v="3865"/>
    <x v="3867"/>
    <n v="10000"/>
    <n v="1500"/>
    <x v="1"/>
    <x v="0"/>
    <s v="USD"/>
    <n v="1404360478"/>
    <x v="3870"/>
    <x v="0"/>
    <n v="10"/>
    <x v="1"/>
    <x v="40"/>
    <n v="15"/>
    <n v="150"/>
    <x v="1"/>
    <x v="40"/>
  </r>
  <r>
    <n v="3871"/>
    <x v="3866"/>
    <x v="3868"/>
    <n v="1500"/>
    <n v="40"/>
    <x v="1"/>
    <x v="0"/>
    <s v="USD"/>
    <n v="1490809450"/>
    <x v="3871"/>
    <x v="0"/>
    <n v="3"/>
    <x v="1"/>
    <x v="40"/>
    <n v="3"/>
    <n v="13.33"/>
    <x v="1"/>
    <x v="40"/>
  </r>
  <r>
    <n v="3872"/>
    <x v="3867"/>
    <x v="3869"/>
    <n v="15000"/>
    <n v="0"/>
    <x v="1"/>
    <x v="0"/>
    <s v="USD"/>
    <n v="1439522996"/>
    <x v="3872"/>
    <x v="0"/>
    <n v="0"/>
    <x v="1"/>
    <x v="40"/>
    <n v="0"/>
    <e v="#DIV/0!"/>
    <x v="1"/>
    <x v="40"/>
  </r>
  <r>
    <n v="3873"/>
    <x v="3868"/>
    <x v="3870"/>
    <n v="5500"/>
    <n v="0"/>
    <x v="1"/>
    <x v="0"/>
    <s v="USD"/>
    <n v="1444322535"/>
    <x v="3873"/>
    <x v="0"/>
    <n v="0"/>
    <x v="1"/>
    <x v="40"/>
    <n v="0"/>
    <e v="#DIV/0!"/>
    <x v="1"/>
    <x v="40"/>
  </r>
  <r>
    <n v="3874"/>
    <x v="3869"/>
    <x v="3871"/>
    <n v="620"/>
    <n v="0"/>
    <x v="1"/>
    <x v="4"/>
    <s v="NZD"/>
    <n v="1422061200"/>
    <x v="3874"/>
    <x v="0"/>
    <n v="0"/>
    <x v="1"/>
    <x v="40"/>
    <n v="0"/>
    <e v="#DIV/0!"/>
    <x v="1"/>
    <x v="40"/>
  </r>
  <r>
    <n v="3875"/>
    <x v="3870"/>
    <x v="3872"/>
    <n v="30000"/>
    <n v="0"/>
    <x v="1"/>
    <x v="8"/>
    <s v="DKK"/>
    <n v="1472896800"/>
    <x v="3875"/>
    <x v="0"/>
    <n v="0"/>
    <x v="1"/>
    <x v="40"/>
    <n v="0"/>
    <e v="#DIV/0!"/>
    <x v="1"/>
    <x v="40"/>
  </r>
  <r>
    <n v="3876"/>
    <x v="3871"/>
    <x v="3873"/>
    <n v="3900"/>
    <n v="2059"/>
    <x v="1"/>
    <x v="1"/>
    <s v="GBP"/>
    <n v="1454425128"/>
    <x v="3876"/>
    <x v="0"/>
    <n v="46"/>
    <x v="1"/>
    <x v="40"/>
    <n v="53"/>
    <n v="44.76"/>
    <x v="1"/>
    <x v="40"/>
  </r>
  <r>
    <n v="3877"/>
    <x v="3872"/>
    <x v="3874"/>
    <n v="25000"/>
    <n v="1241"/>
    <x v="1"/>
    <x v="0"/>
    <s v="USD"/>
    <n v="1481213752"/>
    <x v="3877"/>
    <x v="0"/>
    <n v="14"/>
    <x v="1"/>
    <x v="40"/>
    <n v="5"/>
    <n v="88.64"/>
    <x v="1"/>
    <x v="40"/>
  </r>
  <r>
    <n v="3878"/>
    <x v="3873"/>
    <x v="3875"/>
    <n v="18000"/>
    <n v="10"/>
    <x v="1"/>
    <x v="0"/>
    <s v="USD"/>
    <n v="1435636740"/>
    <x v="3878"/>
    <x v="0"/>
    <n v="1"/>
    <x v="1"/>
    <x v="40"/>
    <n v="0"/>
    <n v="10"/>
    <x v="1"/>
    <x v="40"/>
  </r>
  <r>
    <n v="3879"/>
    <x v="3874"/>
    <x v="3876"/>
    <n v="15000"/>
    <n v="0"/>
    <x v="1"/>
    <x v="1"/>
    <s v="GBP"/>
    <n v="1422218396"/>
    <x v="3879"/>
    <x v="0"/>
    <n v="0"/>
    <x v="1"/>
    <x v="40"/>
    <n v="0"/>
    <e v="#DIV/0!"/>
    <x v="1"/>
    <x v="40"/>
  </r>
  <r>
    <n v="3880"/>
    <x v="3875"/>
    <x v="3877"/>
    <n v="7500"/>
    <n v="980"/>
    <x v="1"/>
    <x v="1"/>
    <s v="GBP"/>
    <n v="1406761200"/>
    <x v="3880"/>
    <x v="0"/>
    <n v="17"/>
    <x v="1"/>
    <x v="40"/>
    <n v="13"/>
    <n v="57.65"/>
    <x v="1"/>
    <x v="40"/>
  </r>
  <r>
    <n v="3881"/>
    <x v="3876"/>
    <x v="3878"/>
    <n v="500"/>
    <n v="25"/>
    <x v="1"/>
    <x v="0"/>
    <s v="USD"/>
    <n v="1487550399"/>
    <x v="3881"/>
    <x v="0"/>
    <n v="1"/>
    <x v="1"/>
    <x v="40"/>
    <n v="5"/>
    <n v="25"/>
    <x v="1"/>
    <x v="40"/>
  </r>
  <r>
    <n v="3882"/>
    <x v="3877"/>
    <x v="3879"/>
    <n v="30000"/>
    <n v="0"/>
    <x v="1"/>
    <x v="2"/>
    <s v="AUD"/>
    <n v="1454281380"/>
    <x v="3882"/>
    <x v="0"/>
    <n v="0"/>
    <x v="1"/>
    <x v="40"/>
    <n v="0"/>
    <e v="#DIV/0!"/>
    <x v="1"/>
    <x v="40"/>
  </r>
  <r>
    <n v="3883"/>
    <x v="3878"/>
    <x v="3880"/>
    <n v="15000"/>
    <n v="0"/>
    <x v="1"/>
    <x v="1"/>
    <s v="GBP"/>
    <n v="1409668069"/>
    <x v="3883"/>
    <x v="0"/>
    <n v="0"/>
    <x v="1"/>
    <x v="40"/>
    <n v="0"/>
    <e v="#DIV/0!"/>
    <x v="1"/>
    <x v="40"/>
  </r>
  <r>
    <n v="3884"/>
    <x v="3879"/>
    <x v="3881"/>
    <n v="10000"/>
    <n v="0"/>
    <x v="1"/>
    <x v="0"/>
    <s v="USD"/>
    <n v="1427479192"/>
    <x v="3884"/>
    <x v="0"/>
    <n v="0"/>
    <x v="1"/>
    <x v="40"/>
    <n v="0"/>
    <e v="#DIV/0!"/>
    <x v="1"/>
    <x v="40"/>
  </r>
  <r>
    <n v="3885"/>
    <x v="3880"/>
    <x v="3882"/>
    <n v="375000"/>
    <n v="0"/>
    <x v="1"/>
    <x v="0"/>
    <s v="USD"/>
    <n v="1462834191"/>
    <x v="3885"/>
    <x v="0"/>
    <n v="0"/>
    <x v="1"/>
    <x v="40"/>
    <n v="0"/>
    <e v="#DIV/0!"/>
    <x v="1"/>
    <x v="40"/>
  </r>
  <r>
    <n v="3886"/>
    <x v="3881"/>
    <x v="3883"/>
    <n v="10000"/>
    <n v="0"/>
    <x v="1"/>
    <x v="2"/>
    <s v="AUD"/>
    <n v="1418275702"/>
    <x v="3886"/>
    <x v="0"/>
    <n v="0"/>
    <x v="1"/>
    <x v="40"/>
    <n v="0"/>
    <e v="#DIV/0!"/>
    <x v="1"/>
    <x v="40"/>
  </r>
  <r>
    <n v="3887"/>
    <x v="3882"/>
    <x v="3884"/>
    <n v="2000"/>
    <n v="35"/>
    <x v="1"/>
    <x v="0"/>
    <s v="USD"/>
    <n v="1430517600"/>
    <x v="3887"/>
    <x v="0"/>
    <n v="2"/>
    <x v="1"/>
    <x v="40"/>
    <n v="2"/>
    <n v="17.5"/>
    <x v="1"/>
    <x v="40"/>
  </r>
  <r>
    <n v="3888"/>
    <x v="3883"/>
    <x v="3885"/>
    <n v="2000"/>
    <n v="542"/>
    <x v="2"/>
    <x v="1"/>
    <s v="GBP"/>
    <n v="1488114358"/>
    <x v="3888"/>
    <x v="0"/>
    <n v="14"/>
    <x v="1"/>
    <x v="6"/>
    <n v="27"/>
    <n v="38.71"/>
    <x v="1"/>
    <x v="6"/>
  </r>
  <r>
    <n v="3889"/>
    <x v="3884"/>
    <x v="3886"/>
    <n v="8000"/>
    <n v="118"/>
    <x v="2"/>
    <x v="0"/>
    <s v="USD"/>
    <n v="1420413960"/>
    <x v="3889"/>
    <x v="0"/>
    <n v="9"/>
    <x v="1"/>
    <x v="6"/>
    <n v="1"/>
    <n v="13.11"/>
    <x v="1"/>
    <x v="6"/>
  </r>
  <r>
    <n v="3890"/>
    <x v="3885"/>
    <x v="3887"/>
    <n v="15000"/>
    <n v="2524"/>
    <x v="2"/>
    <x v="0"/>
    <s v="USD"/>
    <n v="1439662344"/>
    <x v="3890"/>
    <x v="0"/>
    <n v="8"/>
    <x v="1"/>
    <x v="6"/>
    <n v="17"/>
    <n v="315.5"/>
    <x v="1"/>
    <x v="6"/>
  </r>
  <r>
    <n v="3891"/>
    <x v="3886"/>
    <x v="3888"/>
    <n v="800"/>
    <n v="260"/>
    <x v="2"/>
    <x v="0"/>
    <s v="USD"/>
    <n v="1427086740"/>
    <x v="3891"/>
    <x v="0"/>
    <n v="7"/>
    <x v="1"/>
    <x v="6"/>
    <n v="33"/>
    <n v="37.14"/>
    <x v="1"/>
    <x v="6"/>
  </r>
  <r>
    <n v="3892"/>
    <x v="3887"/>
    <x v="3889"/>
    <n v="1000"/>
    <n v="0"/>
    <x v="2"/>
    <x v="0"/>
    <s v="USD"/>
    <n v="1408863600"/>
    <x v="3892"/>
    <x v="0"/>
    <n v="0"/>
    <x v="1"/>
    <x v="6"/>
    <n v="0"/>
    <e v="#DIV/0!"/>
    <x v="1"/>
    <x v="6"/>
  </r>
  <r>
    <n v="3893"/>
    <x v="3888"/>
    <x v="3890"/>
    <n v="50000"/>
    <n v="10775"/>
    <x v="2"/>
    <x v="0"/>
    <s v="USD"/>
    <n v="1404194400"/>
    <x v="3893"/>
    <x v="0"/>
    <n v="84"/>
    <x v="1"/>
    <x v="6"/>
    <n v="22"/>
    <n v="128.27000000000001"/>
    <x v="1"/>
    <x v="6"/>
  </r>
  <r>
    <n v="3894"/>
    <x v="3889"/>
    <x v="3891"/>
    <n v="15000"/>
    <n v="520"/>
    <x v="2"/>
    <x v="0"/>
    <s v="USD"/>
    <n v="1481000340"/>
    <x v="3894"/>
    <x v="0"/>
    <n v="11"/>
    <x v="1"/>
    <x v="6"/>
    <n v="3"/>
    <n v="47.27"/>
    <x v="1"/>
    <x v="6"/>
  </r>
  <r>
    <n v="3895"/>
    <x v="3890"/>
    <x v="3892"/>
    <n v="1000"/>
    <n v="50"/>
    <x v="2"/>
    <x v="0"/>
    <s v="USD"/>
    <n v="1425103218"/>
    <x v="3895"/>
    <x v="0"/>
    <n v="1"/>
    <x v="1"/>
    <x v="6"/>
    <n v="5"/>
    <n v="50"/>
    <x v="1"/>
    <x v="6"/>
  </r>
  <r>
    <n v="3896"/>
    <x v="3891"/>
    <x v="3893"/>
    <n v="1600"/>
    <n v="170"/>
    <x v="2"/>
    <x v="0"/>
    <s v="USD"/>
    <n v="1402979778"/>
    <x v="3896"/>
    <x v="0"/>
    <n v="4"/>
    <x v="1"/>
    <x v="6"/>
    <n v="11"/>
    <n v="42.5"/>
    <x v="1"/>
    <x v="6"/>
  </r>
  <r>
    <n v="3897"/>
    <x v="3892"/>
    <x v="3894"/>
    <n v="2500"/>
    <n v="440"/>
    <x v="2"/>
    <x v="4"/>
    <s v="NZD"/>
    <n v="1420750683"/>
    <x v="3897"/>
    <x v="0"/>
    <n v="10"/>
    <x v="1"/>
    <x v="6"/>
    <n v="18"/>
    <n v="44"/>
    <x v="1"/>
    <x v="6"/>
  </r>
  <r>
    <n v="3898"/>
    <x v="3893"/>
    <x v="3895"/>
    <n v="2500"/>
    <n v="814"/>
    <x v="2"/>
    <x v="1"/>
    <s v="GBP"/>
    <n v="1439827200"/>
    <x v="3898"/>
    <x v="0"/>
    <n v="16"/>
    <x v="1"/>
    <x v="6"/>
    <n v="33"/>
    <n v="50.88"/>
    <x v="1"/>
    <x v="6"/>
  </r>
  <r>
    <n v="3899"/>
    <x v="3894"/>
    <x v="3896"/>
    <n v="10000"/>
    <n v="125"/>
    <x v="2"/>
    <x v="0"/>
    <s v="USD"/>
    <n v="1407868561"/>
    <x v="3899"/>
    <x v="0"/>
    <n v="2"/>
    <x v="1"/>
    <x v="6"/>
    <n v="1"/>
    <n v="62.5"/>
    <x v="1"/>
    <x v="6"/>
  </r>
  <r>
    <n v="3900"/>
    <x v="3895"/>
    <x v="3897"/>
    <n v="2500"/>
    <n v="135"/>
    <x v="2"/>
    <x v="0"/>
    <s v="USD"/>
    <n v="1433988791"/>
    <x v="3900"/>
    <x v="0"/>
    <n v="5"/>
    <x v="1"/>
    <x v="6"/>
    <n v="5"/>
    <n v="27"/>
    <x v="1"/>
    <x v="6"/>
  </r>
  <r>
    <n v="3901"/>
    <x v="3896"/>
    <x v="3898"/>
    <n v="3000"/>
    <n v="25"/>
    <x v="2"/>
    <x v="0"/>
    <s v="USD"/>
    <n v="1450554599"/>
    <x v="3901"/>
    <x v="0"/>
    <n v="1"/>
    <x v="1"/>
    <x v="6"/>
    <n v="1"/>
    <n v="25"/>
    <x v="1"/>
    <x v="6"/>
  </r>
  <r>
    <n v="3902"/>
    <x v="3897"/>
    <x v="3899"/>
    <n v="3000"/>
    <n v="1465"/>
    <x v="2"/>
    <x v="1"/>
    <s v="GBP"/>
    <n v="1479125642"/>
    <x v="3902"/>
    <x v="0"/>
    <n v="31"/>
    <x v="1"/>
    <x v="6"/>
    <n v="49"/>
    <n v="47.26"/>
    <x v="1"/>
    <x v="6"/>
  </r>
  <r>
    <n v="3903"/>
    <x v="3898"/>
    <x v="3900"/>
    <n v="1500"/>
    <n v="0"/>
    <x v="2"/>
    <x v="0"/>
    <s v="USD"/>
    <n v="1439581080"/>
    <x v="3903"/>
    <x v="0"/>
    <n v="0"/>
    <x v="1"/>
    <x v="6"/>
    <n v="0"/>
    <e v="#DIV/0!"/>
    <x v="1"/>
    <x v="6"/>
  </r>
  <r>
    <n v="3904"/>
    <x v="3899"/>
    <x v="3901"/>
    <n v="10000"/>
    <n v="3"/>
    <x v="2"/>
    <x v="0"/>
    <s v="USD"/>
    <n v="1429074240"/>
    <x v="3904"/>
    <x v="0"/>
    <n v="2"/>
    <x v="1"/>
    <x v="6"/>
    <n v="0"/>
    <n v="1.5"/>
    <x v="1"/>
    <x v="6"/>
  </r>
  <r>
    <n v="3905"/>
    <x v="3900"/>
    <x v="3902"/>
    <n v="1500"/>
    <n v="173"/>
    <x v="2"/>
    <x v="1"/>
    <s v="GBP"/>
    <n v="1434063600"/>
    <x v="3905"/>
    <x v="0"/>
    <n v="7"/>
    <x v="1"/>
    <x v="6"/>
    <n v="12"/>
    <n v="24.71"/>
    <x v="1"/>
    <x v="6"/>
  </r>
  <r>
    <n v="3906"/>
    <x v="3901"/>
    <x v="3903"/>
    <n v="1500"/>
    <n v="1010"/>
    <x v="2"/>
    <x v="1"/>
    <s v="GBP"/>
    <n v="1435325100"/>
    <x v="3906"/>
    <x v="0"/>
    <n v="16"/>
    <x v="1"/>
    <x v="6"/>
    <n v="67"/>
    <n v="63.13"/>
    <x v="1"/>
    <x v="6"/>
  </r>
  <r>
    <n v="3907"/>
    <x v="3902"/>
    <x v="3904"/>
    <n v="1000"/>
    <n v="153"/>
    <x v="2"/>
    <x v="0"/>
    <s v="USD"/>
    <n v="1414354080"/>
    <x v="3907"/>
    <x v="0"/>
    <n v="4"/>
    <x v="1"/>
    <x v="6"/>
    <n v="15"/>
    <n v="38.25"/>
    <x v="1"/>
    <x v="6"/>
  </r>
  <r>
    <n v="3908"/>
    <x v="3903"/>
    <x v="3905"/>
    <n v="750"/>
    <n v="65"/>
    <x v="2"/>
    <x v="0"/>
    <s v="USD"/>
    <n v="1406603696"/>
    <x v="3908"/>
    <x v="0"/>
    <n v="4"/>
    <x v="1"/>
    <x v="6"/>
    <n v="9"/>
    <n v="16.25"/>
    <x v="1"/>
    <x v="6"/>
  </r>
  <r>
    <n v="3909"/>
    <x v="3904"/>
    <x v="3906"/>
    <n v="60000"/>
    <n v="135"/>
    <x v="2"/>
    <x v="0"/>
    <s v="USD"/>
    <n v="1410424642"/>
    <x v="3909"/>
    <x v="0"/>
    <n v="4"/>
    <x v="1"/>
    <x v="6"/>
    <n v="0"/>
    <n v="33.75"/>
    <x v="1"/>
    <x v="6"/>
  </r>
  <r>
    <n v="3910"/>
    <x v="3905"/>
    <x v="3907"/>
    <n v="6000"/>
    <n v="185"/>
    <x v="2"/>
    <x v="0"/>
    <s v="USD"/>
    <n v="1441649397"/>
    <x v="3910"/>
    <x v="0"/>
    <n v="3"/>
    <x v="1"/>
    <x v="6"/>
    <n v="3"/>
    <n v="61.67"/>
    <x v="1"/>
    <x v="6"/>
  </r>
  <r>
    <n v="3911"/>
    <x v="3906"/>
    <x v="3908"/>
    <n v="8000"/>
    <n v="2993"/>
    <x v="2"/>
    <x v="0"/>
    <s v="USD"/>
    <n v="1417033777"/>
    <x v="3911"/>
    <x v="0"/>
    <n v="36"/>
    <x v="1"/>
    <x v="6"/>
    <n v="37"/>
    <n v="83.14"/>
    <x v="1"/>
    <x v="6"/>
  </r>
  <r>
    <n v="3912"/>
    <x v="3907"/>
    <x v="3909"/>
    <n v="15000"/>
    <n v="1"/>
    <x v="2"/>
    <x v="0"/>
    <s v="USD"/>
    <n v="1429936500"/>
    <x v="3912"/>
    <x v="0"/>
    <n v="1"/>
    <x v="1"/>
    <x v="6"/>
    <n v="0"/>
    <n v="1"/>
    <x v="1"/>
    <x v="6"/>
  </r>
  <r>
    <n v="3913"/>
    <x v="3908"/>
    <x v="3910"/>
    <n v="10000"/>
    <n v="1000"/>
    <x v="2"/>
    <x v="0"/>
    <s v="USD"/>
    <n v="1448863449"/>
    <x v="3913"/>
    <x v="0"/>
    <n v="7"/>
    <x v="1"/>
    <x v="6"/>
    <n v="10"/>
    <n v="142.86000000000001"/>
    <x v="1"/>
    <x v="6"/>
  </r>
  <r>
    <n v="3914"/>
    <x v="3909"/>
    <x v="3911"/>
    <n v="2500"/>
    <n v="909"/>
    <x v="2"/>
    <x v="1"/>
    <s v="GBP"/>
    <n v="1431298740"/>
    <x v="3914"/>
    <x v="0"/>
    <n v="27"/>
    <x v="1"/>
    <x v="6"/>
    <n v="36"/>
    <n v="33.67"/>
    <x v="1"/>
    <x v="6"/>
  </r>
  <r>
    <n v="3915"/>
    <x v="3910"/>
    <x v="3912"/>
    <n v="1500"/>
    <n v="5"/>
    <x v="2"/>
    <x v="1"/>
    <s v="GBP"/>
    <n v="1464824309"/>
    <x v="3915"/>
    <x v="0"/>
    <n v="1"/>
    <x v="1"/>
    <x v="6"/>
    <n v="0"/>
    <n v="5"/>
    <x v="1"/>
    <x v="6"/>
  </r>
  <r>
    <n v="3916"/>
    <x v="3911"/>
    <x v="3913"/>
    <n v="2000"/>
    <n v="0"/>
    <x v="2"/>
    <x v="8"/>
    <s v="DKK"/>
    <n v="1464952752"/>
    <x v="3916"/>
    <x v="0"/>
    <n v="0"/>
    <x v="1"/>
    <x v="6"/>
    <n v="0"/>
    <e v="#DIV/0!"/>
    <x v="1"/>
    <x v="6"/>
  </r>
  <r>
    <n v="3917"/>
    <x v="3912"/>
    <x v="3914"/>
    <n v="3500"/>
    <n v="10"/>
    <x v="2"/>
    <x v="1"/>
    <s v="GBP"/>
    <n v="1410439161"/>
    <x v="3917"/>
    <x v="0"/>
    <n v="1"/>
    <x v="1"/>
    <x v="6"/>
    <n v="0"/>
    <n v="10"/>
    <x v="1"/>
    <x v="6"/>
  </r>
  <r>
    <n v="3918"/>
    <x v="3913"/>
    <x v="3915"/>
    <n v="60000"/>
    <n v="120"/>
    <x v="2"/>
    <x v="1"/>
    <s v="GBP"/>
    <n v="1407168000"/>
    <x v="3918"/>
    <x v="0"/>
    <n v="3"/>
    <x v="1"/>
    <x v="6"/>
    <n v="0"/>
    <n v="40"/>
    <x v="1"/>
    <x v="6"/>
  </r>
  <r>
    <n v="3919"/>
    <x v="3914"/>
    <x v="3916"/>
    <n v="5000"/>
    <n v="90"/>
    <x v="2"/>
    <x v="1"/>
    <s v="GBP"/>
    <n v="1453075200"/>
    <x v="3919"/>
    <x v="0"/>
    <n v="3"/>
    <x v="1"/>
    <x v="6"/>
    <n v="2"/>
    <n v="30"/>
    <x v="1"/>
    <x v="6"/>
  </r>
  <r>
    <n v="3920"/>
    <x v="3915"/>
    <x v="3917"/>
    <n v="2500"/>
    <n v="135"/>
    <x v="2"/>
    <x v="1"/>
    <s v="GBP"/>
    <n v="1479032260"/>
    <x v="3920"/>
    <x v="0"/>
    <n v="3"/>
    <x v="1"/>
    <x v="6"/>
    <n v="5"/>
    <n v="45"/>
    <x v="1"/>
    <x v="6"/>
  </r>
  <r>
    <n v="3921"/>
    <x v="3916"/>
    <x v="3918"/>
    <n v="3000"/>
    <n v="0"/>
    <x v="2"/>
    <x v="1"/>
    <s v="GBP"/>
    <n v="1414346400"/>
    <x v="3921"/>
    <x v="0"/>
    <n v="0"/>
    <x v="1"/>
    <x v="6"/>
    <n v="0"/>
    <e v="#DIV/0!"/>
    <x v="1"/>
    <x v="6"/>
  </r>
  <r>
    <n v="3922"/>
    <x v="3917"/>
    <x v="3919"/>
    <n v="750"/>
    <n v="61"/>
    <x v="2"/>
    <x v="0"/>
    <s v="USD"/>
    <n v="1425337200"/>
    <x v="3922"/>
    <x v="0"/>
    <n v="6"/>
    <x v="1"/>
    <x v="6"/>
    <n v="8"/>
    <n v="10.17"/>
    <x v="1"/>
    <x v="6"/>
  </r>
  <r>
    <n v="3923"/>
    <x v="3918"/>
    <x v="3920"/>
    <n v="11500"/>
    <n v="1384"/>
    <x v="2"/>
    <x v="1"/>
    <s v="GBP"/>
    <n v="1428622271"/>
    <x v="3923"/>
    <x v="0"/>
    <n v="17"/>
    <x v="1"/>
    <x v="6"/>
    <n v="12"/>
    <n v="81.41"/>
    <x v="1"/>
    <x v="6"/>
  </r>
  <r>
    <n v="3924"/>
    <x v="3919"/>
    <x v="3921"/>
    <n v="15000"/>
    <n v="2290"/>
    <x v="2"/>
    <x v="0"/>
    <s v="USD"/>
    <n v="1403823722"/>
    <x v="3924"/>
    <x v="0"/>
    <n v="40"/>
    <x v="1"/>
    <x v="6"/>
    <n v="15"/>
    <n v="57.25"/>
    <x v="1"/>
    <x v="6"/>
  </r>
  <r>
    <n v="3925"/>
    <x v="3920"/>
    <x v="3922"/>
    <n v="150"/>
    <n v="15"/>
    <x v="2"/>
    <x v="0"/>
    <s v="USD"/>
    <n v="1406753639"/>
    <x v="3925"/>
    <x v="0"/>
    <n v="3"/>
    <x v="1"/>
    <x v="6"/>
    <n v="10"/>
    <n v="5"/>
    <x v="1"/>
    <x v="6"/>
  </r>
  <r>
    <n v="3926"/>
    <x v="3921"/>
    <x v="3923"/>
    <n v="5000"/>
    <n v="15"/>
    <x v="2"/>
    <x v="2"/>
    <s v="AUD"/>
    <n v="1419645748"/>
    <x v="3926"/>
    <x v="0"/>
    <n v="1"/>
    <x v="1"/>
    <x v="6"/>
    <n v="0"/>
    <n v="15"/>
    <x v="1"/>
    <x v="6"/>
  </r>
  <r>
    <n v="3927"/>
    <x v="3922"/>
    <x v="3924"/>
    <n v="2500"/>
    <n v="25"/>
    <x v="2"/>
    <x v="1"/>
    <s v="GBP"/>
    <n v="1407565504"/>
    <x v="3927"/>
    <x v="0"/>
    <n v="2"/>
    <x v="1"/>
    <x v="6"/>
    <n v="1"/>
    <n v="12.5"/>
    <x v="1"/>
    <x v="6"/>
  </r>
  <r>
    <n v="3928"/>
    <x v="3923"/>
    <x v="3925"/>
    <n v="5000"/>
    <n v="651"/>
    <x v="2"/>
    <x v="0"/>
    <s v="USD"/>
    <n v="1444971540"/>
    <x v="3928"/>
    <x v="0"/>
    <n v="7"/>
    <x v="1"/>
    <x v="6"/>
    <n v="13"/>
    <n v="93"/>
    <x v="1"/>
    <x v="6"/>
  </r>
  <r>
    <n v="3929"/>
    <x v="3924"/>
    <x v="3926"/>
    <n v="20000"/>
    <n v="453"/>
    <x v="2"/>
    <x v="0"/>
    <s v="USD"/>
    <n v="1474228265"/>
    <x v="3929"/>
    <x v="0"/>
    <n v="14"/>
    <x v="1"/>
    <x v="6"/>
    <n v="2"/>
    <n v="32.36"/>
    <x v="1"/>
    <x v="6"/>
  </r>
  <r>
    <n v="3930"/>
    <x v="3925"/>
    <x v="3927"/>
    <n v="10000"/>
    <n v="0"/>
    <x v="2"/>
    <x v="2"/>
    <s v="AUD"/>
    <n v="1459490400"/>
    <x v="3930"/>
    <x v="0"/>
    <n v="0"/>
    <x v="1"/>
    <x v="6"/>
    <n v="0"/>
    <e v="#DIV/0!"/>
    <x v="1"/>
    <x v="6"/>
  </r>
  <r>
    <n v="3931"/>
    <x v="3926"/>
    <x v="3928"/>
    <n v="8000"/>
    <n v="0"/>
    <x v="2"/>
    <x v="0"/>
    <s v="USD"/>
    <n v="1441510707"/>
    <x v="3931"/>
    <x v="0"/>
    <n v="0"/>
    <x v="1"/>
    <x v="6"/>
    <n v="0"/>
    <e v="#DIV/0!"/>
    <x v="1"/>
    <x v="6"/>
  </r>
  <r>
    <n v="3932"/>
    <x v="3927"/>
    <x v="3929"/>
    <n v="12000"/>
    <n v="1"/>
    <x v="2"/>
    <x v="0"/>
    <s v="USD"/>
    <n v="1458097364"/>
    <x v="3932"/>
    <x v="0"/>
    <n v="1"/>
    <x v="1"/>
    <x v="6"/>
    <n v="0"/>
    <n v="1"/>
    <x v="1"/>
    <x v="6"/>
  </r>
  <r>
    <n v="3933"/>
    <x v="3928"/>
    <x v="3930"/>
    <n v="7000"/>
    <n v="1102"/>
    <x v="2"/>
    <x v="0"/>
    <s v="USD"/>
    <n v="1468716180"/>
    <x v="3933"/>
    <x v="0"/>
    <n v="12"/>
    <x v="1"/>
    <x v="6"/>
    <n v="16"/>
    <n v="91.83"/>
    <x v="1"/>
    <x v="6"/>
  </r>
  <r>
    <n v="3934"/>
    <x v="3929"/>
    <x v="3931"/>
    <n v="5000"/>
    <n v="550"/>
    <x v="2"/>
    <x v="0"/>
    <s v="USD"/>
    <n v="1443704400"/>
    <x v="3934"/>
    <x v="0"/>
    <n v="12"/>
    <x v="1"/>
    <x v="6"/>
    <n v="11"/>
    <n v="45.83"/>
    <x v="1"/>
    <x v="6"/>
  </r>
  <r>
    <n v="3935"/>
    <x v="3930"/>
    <x v="3932"/>
    <n v="3000"/>
    <n v="1315"/>
    <x v="2"/>
    <x v="1"/>
    <s v="GBP"/>
    <n v="1443973546"/>
    <x v="3935"/>
    <x v="0"/>
    <n v="23"/>
    <x v="1"/>
    <x v="6"/>
    <n v="44"/>
    <n v="57.17"/>
    <x v="1"/>
    <x v="6"/>
  </r>
  <r>
    <n v="3936"/>
    <x v="3931"/>
    <x v="3933"/>
    <n v="20000"/>
    <n v="0"/>
    <x v="2"/>
    <x v="0"/>
    <s v="USD"/>
    <n v="1480576720"/>
    <x v="3936"/>
    <x v="0"/>
    <n v="0"/>
    <x v="1"/>
    <x v="6"/>
    <n v="0"/>
    <e v="#DIV/0!"/>
    <x v="1"/>
    <x v="6"/>
  </r>
  <r>
    <n v="3937"/>
    <x v="3932"/>
    <x v="3934"/>
    <n v="2885"/>
    <n v="2485"/>
    <x v="2"/>
    <x v="0"/>
    <s v="USD"/>
    <n v="1468249760"/>
    <x v="3937"/>
    <x v="0"/>
    <n v="10"/>
    <x v="1"/>
    <x v="6"/>
    <n v="86"/>
    <n v="248.5"/>
    <x v="1"/>
    <x v="6"/>
  </r>
  <r>
    <n v="3938"/>
    <x v="3933"/>
    <x v="3935"/>
    <n v="3255"/>
    <n v="397"/>
    <x v="2"/>
    <x v="0"/>
    <s v="USD"/>
    <n v="1435441454"/>
    <x v="3938"/>
    <x v="0"/>
    <n v="5"/>
    <x v="1"/>
    <x v="6"/>
    <n v="12"/>
    <n v="79.400000000000006"/>
    <x v="1"/>
    <x v="6"/>
  </r>
  <r>
    <n v="3939"/>
    <x v="3934"/>
    <x v="3936"/>
    <n v="5000"/>
    <n v="5"/>
    <x v="2"/>
    <x v="2"/>
    <s v="AUD"/>
    <n v="1412656200"/>
    <x v="3939"/>
    <x v="0"/>
    <n v="1"/>
    <x v="1"/>
    <x v="6"/>
    <n v="0"/>
    <n v="5"/>
    <x v="1"/>
    <x v="6"/>
  </r>
  <r>
    <n v="3940"/>
    <x v="3935"/>
    <x v="3937"/>
    <n v="5000"/>
    <n v="11"/>
    <x v="2"/>
    <x v="0"/>
    <s v="USD"/>
    <n v="1420199351"/>
    <x v="3940"/>
    <x v="0"/>
    <n v="2"/>
    <x v="1"/>
    <x v="6"/>
    <n v="0"/>
    <n v="5.5"/>
    <x v="1"/>
    <x v="6"/>
  </r>
  <r>
    <n v="3941"/>
    <x v="3936"/>
    <x v="3938"/>
    <n v="5500"/>
    <n v="50"/>
    <x v="2"/>
    <x v="0"/>
    <s v="USD"/>
    <n v="1416877200"/>
    <x v="3941"/>
    <x v="0"/>
    <n v="2"/>
    <x v="1"/>
    <x v="6"/>
    <n v="1"/>
    <n v="25"/>
    <x v="1"/>
    <x v="6"/>
  </r>
  <r>
    <n v="3942"/>
    <x v="3937"/>
    <x v="3939"/>
    <n v="1200"/>
    <n v="0"/>
    <x v="2"/>
    <x v="0"/>
    <s v="USD"/>
    <n v="1434490914"/>
    <x v="3942"/>
    <x v="0"/>
    <n v="0"/>
    <x v="1"/>
    <x v="6"/>
    <n v="0"/>
    <e v="#DIV/0!"/>
    <x v="1"/>
    <x v="6"/>
  </r>
  <r>
    <n v="3943"/>
    <x v="3938"/>
    <x v="3940"/>
    <n v="5000"/>
    <n v="1782"/>
    <x v="2"/>
    <x v="0"/>
    <s v="USD"/>
    <n v="1446483000"/>
    <x v="3943"/>
    <x v="0"/>
    <n v="13"/>
    <x v="1"/>
    <x v="6"/>
    <n v="36"/>
    <n v="137.08000000000001"/>
    <x v="1"/>
    <x v="6"/>
  </r>
  <r>
    <n v="3944"/>
    <x v="3939"/>
    <x v="3941"/>
    <n v="5000"/>
    <n v="0"/>
    <x v="2"/>
    <x v="0"/>
    <s v="USD"/>
    <n v="1440690875"/>
    <x v="3944"/>
    <x v="0"/>
    <n v="0"/>
    <x v="1"/>
    <x v="6"/>
    <n v="0"/>
    <e v="#DIV/0!"/>
    <x v="1"/>
    <x v="6"/>
  </r>
  <r>
    <n v="3945"/>
    <x v="3940"/>
    <x v="3942"/>
    <n v="2000"/>
    <n v="5"/>
    <x v="2"/>
    <x v="0"/>
    <s v="USD"/>
    <n v="1431717268"/>
    <x v="3945"/>
    <x v="0"/>
    <n v="1"/>
    <x v="1"/>
    <x v="6"/>
    <n v="0"/>
    <n v="5"/>
    <x v="1"/>
    <x v="6"/>
  </r>
  <r>
    <n v="3946"/>
    <x v="3941"/>
    <x v="3943"/>
    <n v="6000"/>
    <n v="195"/>
    <x v="2"/>
    <x v="0"/>
    <s v="USD"/>
    <n v="1425110400"/>
    <x v="3946"/>
    <x v="0"/>
    <n v="5"/>
    <x v="1"/>
    <x v="6"/>
    <n v="3"/>
    <n v="39"/>
    <x v="1"/>
    <x v="6"/>
  </r>
  <r>
    <n v="3947"/>
    <x v="3942"/>
    <x v="3944"/>
    <n v="3000"/>
    <n v="101"/>
    <x v="2"/>
    <x v="0"/>
    <s v="USD"/>
    <n v="1475378744"/>
    <x v="3947"/>
    <x v="0"/>
    <n v="2"/>
    <x v="1"/>
    <x v="6"/>
    <n v="3"/>
    <n v="50.5"/>
    <x v="1"/>
    <x v="6"/>
  </r>
  <r>
    <n v="3948"/>
    <x v="3943"/>
    <x v="3945"/>
    <n v="30000"/>
    <n v="0"/>
    <x v="2"/>
    <x v="2"/>
    <s v="AUD"/>
    <n v="1410076123"/>
    <x v="3948"/>
    <x v="0"/>
    <n v="0"/>
    <x v="1"/>
    <x v="6"/>
    <n v="0"/>
    <e v="#DIV/0!"/>
    <x v="1"/>
    <x v="6"/>
  </r>
  <r>
    <n v="3949"/>
    <x v="3944"/>
    <x v="3946"/>
    <n v="10000"/>
    <n v="1577"/>
    <x v="2"/>
    <x v="2"/>
    <s v="AUD"/>
    <n v="1423623221"/>
    <x v="3949"/>
    <x v="0"/>
    <n v="32"/>
    <x v="1"/>
    <x v="6"/>
    <n v="16"/>
    <n v="49.28"/>
    <x v="1"/>
    <x v="6"/>
  </r>
  <r>
    <n v="3950"/>
    <x v="3945"/>
    <x v="3947"/>
    <n v="4000"/>
    <n v="25"/>
    <x v="2"/>
    <x v="0"/>
    <s v="USD"/>
    <n v="1460140500"/>
    <x v="3950"/>
    <x v="0"/>
    <n v="1"/>
    <x v="1"/>
    <x v="6"/>
    <n v="1"/>
    <n v="25"/>
    <x v="1"/>
    <x v="6"/>
  </r>
  <r>
    <n v="3951"/>
    <x v="3946"/>
    <x v="2849"/>
    <n v="200000"/>
    <n v="1"/>
    <x v="2"/>
    <x v="17"/>
    <s v="EUR"/>
    <n v="1462301342"/>
    <x v="3951"/>
    <x v="0"/>
    <n v="1"/>
    <x v="1"/>
    <x v="6"/>
    <n v="0"/>
    <n v="1"/>
    <x v="1"/>
    <x v="6"/>
  </r>
  <r>
    <n v="3952"/>
    <x v="3947"/>
    <x v="3948"/>
    <n v="26000"/>
    <n v="25"/>
    <x v="2"/>
    <x v="0"/>
    <s v="USD"/>
    <n v="1445885890"/>
    <x v="3952"/>
    <x v="0"/>
    <n v="1"/>
    <x v="1"/>
    <x v="6"/>
    <n v="0"/>
    <n v="25"/>
    <x v="1"/>
    <x v="6"/>
  </r>
  <r>
    <n v="3953"/>
    <x v="3948"/>
    <x v="3949"/>
    <n v="17600"/>
    <n v="0"/>
    <x v="2"/>
    <x v="0"/>
    <s v="USD"/>
    <n v="1469834940"/>
    <x v="3953"/>
    <x v="0"/>
    <n v="0"/>
    <x v="1"/>
    <x v="6"/>
    <n v="0"/>
    <e v="#DIV/0!"/>
    <x v="1"/>
    <x v="6"/>
  </r>
  <r>
    <n v="3954"/>
    <x v="3949"/>
    <x v="3950"/>
    <n v="25000"/>
    <n v="0"/>
    <x v="2"/>
    <x v="5"/>
    <s v="CAD"/>
    <n v="1405352264"/>
    <x v="3954"/>
    <x v="0"/>
    <n v="0"/>
    <x v="1"/>
    <x v="6"/>
    <n v="0"/>
    <e v="#DIV/0!"/>
    <x v="1"/>
    <x v="6"/>
  </r>
  <r>
    <n v="3955"/>
    <x v="3950"/>
    <x v="3951"/>
    <n v="1750"/>
    <n v="425"/>
    <x v="2"/>
    <x v="0"/>
    <s v="USD"/>
    <n v="1448745741"/>
    <x v="3955"/>
    <x v="0"/>
    <n v="8"/>
    <x v="1"/>
    <x v="6"/>
    <n v="24"/>
    <n v="53.13"/>
    <x v="1"/>
    <x v="6"/>
  </r>
  <r>
    <n v="3956"/>
    <x v="3951"/>
    <x v="3952"/>
    <n v="5500"/>
    <n v="0"/>
    <x v="2"/>
    <x v="0"/>
    <s v="USD"/>
    <n v="1461543600"/>
    <x v="3956"/>
    <x v="0"/>
    <n v="0"/>
    <x v="1"/>
    <x v="6"/>
    <n v="0"/>
    <e v="#DIV/0!"/>
    <x v="1"/>
    <x v="6"/>
  </r>
  <r>
    <n v="3957"/>
    <x v="3952"/>
    <x v="3953"/>
    <n v="28000"/>
    <n v="7"/>
    <x v="2"/>
    <x v="0"/>
    <s v="USD"/>
    <n v="1468020354"/>
    <x v="3957"/>
    <x v="0"/>
    <n v="1"/>
    <x v="1"/>
    <x v="6"/>
    <n v="0"/>
    <n v="7"/>
    <x v="1"/>
    <x v="6"/>
  </r>
  <r>
    <n v="3958"/>
    <x v="3953"/>
    <x v="3954"/>
    <n v="2000"/>
    <n v="641"/>
    <x v="2"/>
    <x v="0"/>
    <s v="USD"/>
    <n v="1406988000"/>
    <x v="3958"/>
    <x v="0"/>
    <n v="16"/>
    <x v="1"/>
    <x v="6"/>
    <n v="32"/>
    <n v="40.06"/>
    <x v="1"/>
    <x v="6"/>
  </r>
  <r>
    <n v="3959"/>
    <x v="3954"/>
    <x v="3955"/>
    <n v="1200"/>
    <n v="292"/>
    <x v="2"/>
    <x v="0"/>
    <s v="USD"/>
    <n v="1411930556"/>
    <x v="3959"/>
    <x v="0"/>
    <n v="12"/>
    <x v="1"/>
    <x v="6"/>
    <n v="24"/>
    <n v="24.33"/>
    <x v="1"/>
    <x v="6"/>
  </r>
  <r>
    <n v="3960"/>
    <x v="3955"/>
    <x v="3956"/>
    <n v="3000"/>
    <n v="45"/>
    <x v="2"/>
    <x v="0"/>
    <s v="USD"/>
    <n v="1451852256"/>
    <x v="3960"/>
    <x v="0"/>
    <n v="4"/>
    <x v="1"/>
    <x v="6"/>
    <n v="2"/>
    <n v="11.25"/>
    <x v="1"/>
    <x v="6"/>
  </r>
  <r>
    <n v="3961"/>
    <x v="3956"/>
    <x v="3957"/>
    <n v="5000"/>
    <n v="21"/>
    <x v="2"/>
    <x v="1"/>
    <s v="GBP"/>
    <n v="1399584210"/>
    <x v="3961"/>
    <x v="0"/>
    <n v="2"/>
    <x v="1"/>
    <x v="6"/>
    <n v="0"/>
    <n v="10.5"/>
    <x v="1"/>
    <x v="6"/>
  </r>
  <r>
    <n v="3962"/>
    <x v="3957"/>
    <x v="3958"/>
    <n v="1400"/>
    <n v="45"/>
    <x v="2"/>
    <x v="1"/>
    <s v="GBP"/>
    <n v="1448722494"/>
    <x v="3962"/>
    <x v="0"/>
    <n v="3"/>
    <x v="1"/>
    <x v="6"/>
    <n v="3"/>
    <n v="15"/>
    <x v="1"/>
    <x v="6"/>
  </r>
  <r>
    <n v="3963"/>
    <x v="3958"/>
    <x v="3959"/>
    <n v="10000"/>
    <n v="0"/>
    <x v="2"/>
    <x v="5"/>
    <s v="CAD"/>
    <n v="1447821717"/>
    <x v="3963"/>
    <x v="0"/>
    <n v="0"/>
    <x v="1"/>
    <x v="6"/>
    <n v="0"/>
    <e v="#DIV/0!"/>
    <x v="1"/>
    <x v="6"/>
  </r>
  <r>
    <n v="3964"/>
    <x v="3959"/>
    <x v="3960"/>
    <n v="2000"/>
    <n v="126"/>
    <x v="2"/>
    <x v="0"/>
    <s v="USD"/>
    <n v="1429460386"/>
    <x v="3964"/>
    <x v="0"/>
    <n v="3"/>
    <x v="1"/>
    <x v="6"/>
    <n v="6"/>
    <n v="42"/>
    <x v="1"/>
    <x v="6"/>
  </r>
  <r>
    <n v="3965"/>
    <x v="3960"/>
    <x v="3961"/>
    <n v="2000"/>
    <n v="285"/>
    <x v="2"/>
    <x v="0"/>
    <s v="USD"/>
    <n v="1460608780"/>
    <x v="3965"/>
    <x v="0"/>
    <n v="4"/>
    <x v="1"/>
    <x v="6"/>
    <n v="14"/>
    <n v="71.25"/>
    <x v="1"/>
    <x v="6"/>
  </r>
  <r>
    <n v="3966"/>
    <x v="3961"/>
    <x v="3962"/>
    <n v="7500"/>
    <n v="45"/>
    <x v="2"/>
    <x v="0"/>
    <s v="USD"/>
    <n v="1406170740"/>
    <x v="3966"/>
    <x v="0"/>
    <n v="2"/>
    <x v="1"/>
    <x v="6"/>
    <n v="1"/>
    <n v="22.5"/>
    <x v="1"/>
    <x v="6"/>
  </r>
  <r>
    <n v="3967"/>
    <x v="3962"/>
    <x v="3963"/>
    <n v="1700"/>
    <n v="410"/>
    <x v="2"/>
    <x v="0"/>
    <s v="USD"/>
    <n v="1488783507"/>
    <x v="3967"/>
    <x v="0"/>
    <n v="10"/>
    <x v="1"/>
    <x v="6"/>
    <n v="24"/>
    <n v="41"/>
    <x v="1"/>
    <x v="6"/>
  </r>
  <r>
    <n v="3968"/>
    <x v="3963"/>
    <x v="3964"/>
    <n v="5000"/>
    <n v="527"/>
    <x v="2"/>
    <x v="0"/>
    <s v="USD"/>
    <n v="1463945673"/>
    <x v="3968"/>
    <x v="0"/>
    <n v="11"/>
    <x v="1"/>
    <x v="6"/>
    <n v="11"/>
    <n v="47.91"/>
    <x v="1"/>
    <x v="6"/>
  </r>
  <r>
    <n v="3969"/>
    <x v="3964"/>
    <x v="3965"/>
    <n v="2825"/>
    <n v="211"/>
    <x v="2"/>
    <x v="0"/>
    <s v="USD"/>
    <n v="1472442900"/>
    <x v="3969"/>
    <x v="0"/>
    <n v="6"/>
    <x v="1"/>
    <x v="6"/>
    <n v="7"/>
    <n v="35.17"/>
    <x v="1"/>
    <x v="6"/>
  </r>
  <r>
    <n v="3970"/>
    <x v="3965"/>
    <x v="3966"/>
    <n v="15000"/>
    <n v="11"/>
    <x v="2"/>
    <x v="0"/>
    <s v="USD"/>
    <n v="1460925811"/>
    <x v="3970"/>
    <x v="0"/>
    <n v="2"/>
    <x v="1"/>
    <x v="6"/>
    <n v="0"/>
    <n v="5.5"/>
    <x v="1"/>
    <x v="6"/>
  </r>
  <r>
    <n v="3971"/>
    <x v="3966"/>
    <x v="3967"/>
    <n v="14000"/>
    <n v="136"/>
    <x v="2"/>
    <x v="0"/>
    <s v="USD"/>
    <n v="1405947126"/>
    <x v="3971"/>
    <x v="0"/>
    <n v="6"/>
    <x v="1"/>
    <x v="6"/>
    <n v="1"/>
    <n v="22.67"/>
    <x v="1"/>
    <x v="6"/>
  </r>
  <r>
    <n v="3972"/>
    <x v="3967"/>
    <x v="3968"/>
    <n v="1000"/>
    <n v="211"/>
    <x v="2"/>
    <x v="0"/>
    <s v="USD"/>
    <n v="1423186634"/>
    <x v="3972"/>
    <x v="0"/>
    <n v="8"/>
    <x v="1"/>
    <x v="6"/>
    <n v="21"/>
    <n v="26.38"/>
    <x v="1"/>
    <x v="6"/>
  </r>
  <r>
    <n v="3973"/>
    <x v="3968"/>
    <x v="3969"/>
    <n v="5000"/>
    <n v="3905"/>
    <x v="2"/>
    <x v="0"/>
    <s v="USD"/>
    <n v="1462766400"/>
    <x v="3973"/>
    <x v="0"/>
    <n v="37"/>
    <x v="1"/>
    <x v="6"/>
    <n v="78"/>
    <n v="105.54"/>
    <x v="1"/>
    <x v="6"/>
  </r>
  <r>
    <n v="3974"/>
    <x v="3969"/>
    <x v="3970"/>
    <n v="1000"/>
    <n v="320"/>
    <x v="2"/>
    <x v="1"/>
    <s v="GBP"/>
    <n v="1464872848"/>
    <x v="3974"/>
    <x v="0"/>
    <n v="11"/>
    <x v="1"/>
    <x v="6"/>
    <n v="32"/>
    <n v="29.09"/>
    <x v="1"/>
    <x v="6"/>
  </r>
  <r>
    <n v="3975"/>
    <x v="3970"/>
    <x v="3971"/>
    <n v="678"/>
    <n v="0"/>
    <x v="2"/>
    <x v="0"/>
    <s v="USD"/>
    <n v="1468442898"/>
    <x v="3975"/>
    <x v="0"/>
    <n v="0"/>
    <x v="1"/>
    <x v="6"/>
    <n v="0"/>
    <e v="#DIV/0!"/>
    <x v="1"/>
    <x v="6"/>
  </r>
  <r>
    <n v="3976"/>
    <x v="3971"/>
    <x v="3972"/>
    <n v="1300"/>
    <n v="620"/>
    <x v="2"/>
    <x v="0"/>
    <s v="USD"/>
    <n v="1406876400"/>
    <x v="3976"/>
    <x v="0"/>
    <n v="10"/>
    <x v="1"/>
    <x v="6"/>
    <n v="48"/>
    <n v="62"/>
    <x v="1"/>
    <x v="6"/>
  </r>
  <r>
    <n v="3977"/>
    <x v="3972"/>
    <x v="3973"/>
    <n v="90000"/>
    <n v="1305"/>
    <x v="2"/>
    <x v="0"/>
    <s v="USD"/>
    <n v="1469213732"/>
    <x v="3977"/>
    <x v="0"/>
    <n v="6"/>
    <x v="1"/>
    <x v="6"/>
    <n v="1"/>
    <n v="217.5"/>
    <x v="1"/>
    <x v="6"/>
  </r>
  <r>
    <n v="3978"/>
    <x v="3973"/>
    <x v="3974"/>
    <n v="2000"/>
    <n v="214"/>
    <x v="2"/>
    <x v="0"/>
    <s v="USD"/>
    <n v="1422717953"/>
    <x v="3978"/>
    <x v="0"/>
    <n v="8"/>
    <x v="1"/>
    <x v="6"/>
    <n v="11"/>
    <n v="26.75"/>
    <x v="1"/>
    <x v="6"/>
  </r>
  <r>
    <n v="3979"/>
    <x v="3974"/>
    <x v="3975"/>
    <n v="6000"/>
    <n v="110"/>
    <x v="2"/>
    <x v="1"/>
    <s v="GBP"/>
    <n v="1427659200"/>
    <x v="3979"/>
    <x v="0"/>
    <n v="6"/>
    <x v="1"/>
    <x v="6"/>
    <n v="2"/>
    <n v="18.329999999999998"/>
    <x v="1"/>
    <x v="6"/>
  </r>
  <r>
    <n v="3980"/>
    <x v="3975"/>
    <x v="3976"/>
    <n v="2500"/>
    <n v="450"/>
    <x v="2"/>
    <x v="0"/>
    <s v="USD"/>
    <n v="1404570147"/>
    <x v="3980"/>
    <x v="0"/>
    <n v="7"/>
    <x v="1"/>
    <x v="6"/>
    <n v="18"/>
    <n v="64.290000000000006"/>
    <x v="1"/>
    <x v="6"/>
  </r>
  <r>
    <n v="3981"/>
    <x v="3357"/>
    <x v="3357"/>
    <n v="30000"/>
    <n v="1225"/>
    <x v="2"/>
    <x v="0"/>
    <s v="USD"/>
    <n v="1468729149"/>
    <x v="3981"/>
    <x v="0"/>
    <n v="7"/>
    <x v="1"/>
    <x v="6"/>
    <n v="4"/>
    <n v="175"/>
    <x v="1"/>
    <x v="6"/>
  </r>
  <r>
    <n v="3982"/>
    <x v="3976"/>
    <x v="3977"/>
    <n v="850"/>
    <n v="170"/>
    <x v="2"/>
    <x v="1"/>
    <s v="GBP"/>
    <n v="1436297180"/>
    <x v="3982"/>
    <x v="0"/>
    <n v="5"/>
    <x v="1"/>
    <x v="6"/>
    <n v="20"/>
    <n v="34"/>
    <x v="1"/>
    <x v="6"/>
  </r>
  <r>
    <n v="3983"/>
    <x v="3977"/>
    <x v="3978"/>
    <n v="11140"/>
    <n v="3877"/>
    <x v="2"/>
    <x v="0"/>
    <s v="USD"/>
    <n v="1400569140"/>
    <x v="3983"/>
    <x v="0"/>
    <n v="46"/>
    <x v="1"/>
    <x v="6"/>
    <n v="35"/>
    <n v="84.28"/>
    <x v="1"/>
    <x v="6"/>
  </r>
  <r>
    <n v="3984"/>
    <x v="3978"/>
    <x v="3979"/>
    <n v="1500"/>
    <n v="95"/>
    <x v="2"/>
    <x v="1"/>
    <s v="GBP"/>
    <n v="1415404800"/>
    <x v="3984"/>
    <x v="0"/>
    <n v="10"/>
    <x v="1"/>
    <x v="6"/>
    <n v="6"/>
    <n v="9.5"/>
    <x v="1"/>
    <x v="6"/>
  </r>
  <r>
    <n v="3985"/>
    <x v="3979"/>
    <x v="3980"/>
    <n v="2000"/>
    <n v="641"/>
    <x v="2"/>
    <x v="0"/>
    <s v="USD"/>
    <n v="1456002300"/>
    <x v="3985"/>
    <x v="0"/>
    <n v="19"/>
    <x v="1"/>
    <x v="6"/>
    <n v="32"/>
    <n v="33.74"/>
    <x v="1"/>
    <x v="6"/>
  </r>
  <r>
    <n v="3986"/>
    <x v="3980"/>
    <x v="3981"/>
    <n v="5000"/>
    <n v="488"/>
    <x v="2"/>
    <x v="1"/>
    <s v="GBP"/>
    <n v="1462539840"/>
    <x v="3986"/>
    <x v="0"/>
    <n v="13"/>
    <x v="1"/>
    <x v="6"/>
    <n v="10"/>
    <n v="37.54"/>
    <x v="1"/>
    <x v="6"/>
  </r>
  <r>
    <n v="3987"/>
    <x v="3981"/>
    <x v="3982"/>
    <n v="400"/>
    <n v="151"/>
    <x v="2"/>
    <x v="1"/>
    <s v="GBP"/>
    <n v="1400278290"/>
    <x v="3987"/>
    <x v="0"/>
    <n v="13"/>
    <x v="1"/>
    <x v="6"/>
    <n v="38"/>
    <n v="11.62"/>
    <x v="1"/>
    <x v="6"/>
  </r>
  <r>
    <n v="3988"/>
    <x v="3982"/>
    <x v="3983"/>
    <n v="1500"/>
    <n v="32"/>
    <x v="2"/>
    <x v="0"/>
    <s v="USD"/>
    <n v="1440813413"/>
    <x v="3988"/>
    <x v="0"/>
    <n v="4"/>
    <x v="1"/>
    <x v="6"/>
    <n v="2"/>
    <n v="8"/>
    <x v="1"/>
    <x v="6"/>
  </r>
  <r>
    <n v="3989"/>
    <x v="3983"/>
    <x v="3984"/>
    <n v="3000"/>
    <n v="0"/>
    <x v="2"/>
    <x v="0"/>
    <s v="USD"/>
    <n v="1447009181"/>
    <x v="3989"/>
    <x v="0"/>
    <n v="0"/>
    <x v="1"/>
    <x v="6"/>
    <n v="0"/>
    <e v="#DIV/0!"/>
    <x v="1"/>
    <x v="6"/>
  </r>
  <r>
    <n v="3990"/>
    <x v="3984"/>
    <x v="3985"/>
    <n v="1650"/>
    <n v="69"/>
    <x v="2"/>
    <x v="1"/>
    <s v="GBP"/>
    <n v="1456934893"/>
    <x v="3990"/>
    <x v="0"/>
    <n v="3"/>
    <x v="1"/>
    <x v="6"/>
    <n v="4"/>
    <n v="23"/>
    <x v="1"/>
    <x v="6"/>
  </r>
  <r>
    <n v="3991"/>
    <x v="3985"/>
    <x v="3986"/>
    <n v="500"/>
    <n v="100"/>
    <x v="2"/>
    <x v="0"/>
    <s v="USD"/>
    <n v="1433086082"/>
    <x v="3991"/>
    <x v="0"/>
    <n v="1"/>
    <x v="1"/>
    <x v="6"/>
    <n v="20"/>
    <n v="100"/>
    <x v="1"/>
    <x v="6"/>
  </r>
  <r>
    <n v="3992"/>
    <x v="3986"/>
    <x v="3987"/>
    <n v="10000"/>
    <n v="541"/>
    <x v="2"/>
    <x v="0"/>
    <s v="USD"/>
    <n v="1449876859"/>
    <x v="3992"/>
    <x v="0"/>
    <n v="9"/>
    <x v="1"/>
    <x v="6"/>
    <n v="5"/>
    <n v="60.11"/>
    <x v="1"/>
    <x v="6"/>
  </r>
  <r>
    <n v="3993"/>
    <x v="3987"/>
    <x v="3988"/>
    <n v="50000"/>
    <n v="3"/>
    <x v="2"/>
    <x v="0"/>
    <s v="USD"/>
    <n v="1431549912"/>
    <x v="3993"/>
    <x v="0"/>
    <n v="1"/>
    <x v="1"/>
    <x v="6"/>
    <n v="0"/>
    <n v="3"/>
    <x v="1"/>
    <x v="6"/>
  </r>
  <r>
    <n v="3994"/>
    <x v="3988"/>
    <x v="3989"/>
    <n v="2000"/>
    <n v="5"/>
    <x v="2"/>
    <x v="0"/>
    <s v="USD"/>
    <n v="1405761690"/>
    <x v="3994"/>
    <x v="0"/>
    <n v="1"/>
    <x v="1"/>
    <x v="6"/>
    <n v="0"/>
    <n v="5"/>
    <x v="1"/>
    <x v="6"/>
  </r>
  <r>
    <n v="3995"/>
    <x v="3989"/>
    <x v="3990"/>
    <n v="200"/>
    <n v="70"/>
    <x v="2"/>
    <x v="1"/>
    <s v="GBP"/>
    <n v="1423913220"/>
    <x v="3995"/>
    <x v="0"/>
    <n v="4"/>
    <x v="1"/>
    <x v="6"/>
    <n v="35"/>
    <n v="17.5"/>
    <x v="1"/>
    <x v="6"/>
  </r>
  <r>
    <n v="3996"/>
    <x v="3990"/>
    <x v="3991"/>
    <n v="3000"/>
    <n v="497"/>
    <x v="2"/>
    <x v="0"/>
    <s v="USD"/>
    <n v="1416499440"/>
    <x v="3996"/>
    <x v="0"/>
    <n v="17"/>
    <x v="1"/>
    <x v="6"/>
    <n v="17"/>
    <n v="29.24"/>
    <x v="1"/>
    <x v="6"/>
  </r>
  <r>
    <n v="3997"/>
    <x v="3991"/>
    <x v="3992"/>
    <n v="3000"/>
    <n v="0"/>
    <x v="2"/>
    <x v="1"/>
    <s v="GBP"/>
    <n v="1428222221"/>
    <x v="3997"/>
    <x v="0"/>
    <n v="0"/>
    <x v="1"/>
    <x v="6"/>
    <n v="0"/>
    <e v="#DIV/0!"/>
    <x v="1"/>
    <x v="6"/>
  </r>
  <r>
    <n v="3998"/>
    <x v="3992"/>
    <x v="3993"/>
    <n v="1250"/>
    <n v="715"/>
    <x v="2"/>
    <x v="0"/>
    <s v="USD"/>
    <n v="1427580426"/>
    <x v="3998"/>
    <x v="0"/>
    <n v="12"/>
    <x v="1"/>
    <x v="6"/>
    <n v="57"/>
    <n v="59.58"/>
    <x v="1"/>
    <x v="6"/>
  </r>
  <r>
    <n v="3999"/>
    <x v="3993"/>
    <x v="3994"/>
    <n v="7000"/>
    <n v="1156"/>
    <x v="2"/>
    <x v="0"/>
    <s v="USD"/>
    <n v="1409514709"/>
    <x v="3999"/>
    <x v="0"/>
    <n v="14"/>
    <x v="1"/>
    <x v="6"/>
    <n v="17"/>
    <n v="82.57"/>
    <x v="1"/>
    <x v="6"/>
  </r>
  <r>
    <n v="4000"/>
    <x v="3994"/>
    <x v="3995"/>
    <n v="8000"/>
    <n v="10"/>
    <x v="2"/>
    <x v="0"/>
    <s v="USD"/>
    <n v="1462631358"/>
    <x v="4000"/>
    <x v="0"/>
    <n v="1"/>
    <x v="1"/>
    <x v="6"/>
    <n v="0"/>
    <n v="10"/>
    <x v="1"/>
    <x v="6"/>
  </r>
  <r>
    <n v="4001"/>
    <x v="3995"/>
    <x v="3996"/>
    <n v="1200"/>
    <n v="453"/>
    <x v="2"/>
    <x v="1"/>
    <s v="GBP"/>
    <n v="1488394800"/>
    <x v="4001"/>
    <x v="0"/>
    <n v="14"/>
    <x v="1"/>
    <x v="6"/>
    <n v="38"/>
    <n v="32.36"/>
    <x v="1"/>
    <x v="6"/>
  </r>
  <r>
    <n v="4002"/>
    <x v="3996"/>
    <x v="3997"/>
    <n v="1250"/>
    <n v="23"/>
    <x v="2"/>
    <x v="0"/>
    <s v="USD"/>
    <n v="1411779761"/>
    <x v="4002"/>
    <x v="0"/>
    <n v="4"/>
    <x v="1"/>
    <x v="6"/>
    <n v="2"/>
    <n v="5.75"/>
    <x v="1"/>
    <x v="6"/>
  </r>
  <r>
    <n v="4003"/>
    <x v="3997"/>
    <x v="3960"/>
    <n v="2000"/>
    <n v="201"/>
    <x v="2"/>
    <x v="0"/>
    <s v="USD"/>
    <n v="1424009147"/>
    <x v="4003"/>
    <x v="0"/>
    <n v="2"/>
    <x v="1"/>
    <x v="6"/>
    <n v="10"/>
    <n v="100.5"/>
    <x v="1"/>
    <x v="6"/>
  </r>
  <r>
    <n v="4004"/>
    <x v="3998"/>
    <x v="3998"/>
    <n v="500"/>
    <n v="1"/>
    <x v="2"/>
    <x v="0"/>
    <s v="USD"/>
    <n v="1412740457"/>
    <x v="4004"/>
    <x v="0"/>
    <n v="1"/>
    <x v="1"/>
    <x v="6"/>
    <n v="0"/>
    <n v="1"/>
    <x v="1"/>
    <x v="6"/>
  </r>
  <r>
    <n v="4005"/>
    <x v="3999"/>
    <x v="3999"/>
    <n v="3000"/>
    <n v="40"/>
    <x v="2"/>
    <x v="0"/>
    <s v="USD"/>
    <n v="1413832985"/>
    <x v="4005"/>
    <x v="0"/>
    <n v="2"/>
    <x v="1"/>
    <x v="6"/>
    <n v="1"/>
    <n v="20"/>
    <x v="1"/>
    <x v="6"/>
  </r>
  <r>
    <n v="4006"/>
    <x v="4000"/>
    <x v="4000"/>
    <n v="30000"/>
    <n v="2"/>
    <x v="2"/>
    <x v="0"/>
    <s v="USD"/>
    <n v="1455647587"/>
    <x v="4006"/>
    <x v="0"/>
    <n v="1"/>
    <x v="1"/>
    <x v="6"/>
    <n v="0"/>
    <n v="2"/>
    <x v="1"/>
    <x v="6"/>
  </r>
  <r>
    <n v="4007"/>
    <x v="3988"/>
    <x v="4001"/>
    <n v="2000"/>
    <n v="5"/>
    <x v="2"/>
    <x v="0"/>
    <s v="USD"/>
    <n v="1409070480"/>
    <x v="4007"/>
    <x v="0"/>
    <n v="1"/>
    <x v="1"/>
    <x v="6"/>
    <n v="0"/>
    <n v="5"/>
    <x v="1"/>
    <x v="6"/>
  </r>
  <r>
    <n v="4008"/>
    <x v="4001"/>
    <x v="4002"/>
    <n v="1000"/>
    <n v="60"/>
    <x v="2"/>
    <x v="1"/>
    <s v="GBP"/>
    <n v="1437606507"/>
    <x v="4008"/>
    <x v="0"/>
    <n v="4"/>
    <x v="1"/>
    <x v="6"/>
    <n v="6"/>
    <n v="15"/>
    <x v="1"/>
    <x v="6"/>
  </r>
  <r>
    <n v="4009"/>
    <x v="4002"/>
    <x v="4003"/>
    <n v="1930"/>
    <n v="75"/>
    <x v="2"/>
    <x v="1"/>
    <s v="GBP"/>
    <n v="1410281360"/>
    <x v="4009"/>
    <x v="0"/>
    <n v="3"/>
    <x v="1"/>
    <x v="6"/>
    <n v="4"/>
    <n v="25"/>
    <x v="1"/>
    <x v="6"/>
  </r>
  <r>
    <n v="4010"/>
    <x v="4003"/>
    <x v="4004"/>
    <n v="7200"/>
    <n v="1742"/>
    <x v="2"/>
    <x v="0"/>
    <s v="USD"/>
    <n v="1414348166"/>
    <x v="4010"/>
    <x v="0"/>
    <n v="38"/>
    <x v="1"/>
    <x v="6"/>
    <n v="24"/>
    <n v="45.84"/>
    <x v="1"/>
    <x v="6"/>
  </r>
  <r>
    <n v="4011"/>
    <x v="4004"/>
    <x v="4005"/>
    <n v="250"/>
    <n v="19"/>
    <x v="2"/>
    <x v="1"/>
    <s v="GBP"/>
    <n v="1422450278"/>
    <x v="4011"/>
    <x v="0"/>
    <n v="4"/>
    <x v="1"/>
    <x v="6"/>
    <n v="8"/>
    <n v="4.75"/>
    <x v="1"/>
    <x v="6"/>
  </r>
  <r>
    <n v="4012"/>
    <x v="4005"/>
    <x v="4006"/>
    <n v="575"/>
    <n v="0"/>
    <x v="2"/>
    <x v="1"/>
    <s v="GBP"/>
    <n v="1430571849"/>
    <x v="4012"/>
    <x v="0"/>
    <n v="0"/>
    <x v="1"/>
    <x v="6"/>
    <n v="0"/>
    <e v="#DIV/0!"/>
    <x v="1"/>
    <x v="6"/>
  </r>
  <r>
    <n v="4013"/>
    <x v="4006"/>
    <x v="4007"/>
    <n v="2000"/>
    <n v="26"/>
    <x v="2"/>
    <x v="0"/>
    <s v="USD"/>
    <n v="1424070823"/>
    <x v="4013"/>
    <x v="0"/>
    <n v="2"/>
    <x v="1"/>
    <x v="6"/>
    <n v="1"/>
    <n v="13"/>
    <x v="1"/>
    <x v="6"/>
  </r>
  <r>
    <n v="4014"/>
    <x v="4007"/>
    <x v="4008"/>
    <n v="9000"/>
    <n v="0"/>
    <x v="2"/>
    <x v="0"/>
    <s v="USD"/>
    <n v="1457157269"/>
    <x v="4014"/>
    <x v="0"/>
    <n v="0"/>
    <x v="1"/>
    <x v="6"/>
    <n v="0"/>
    <e v="#DIV/0!"/>
    <x v="1"/>
    <x v="6"/>
  </r>
  <r>
    <n v="4015"/>
    <x v="4008"/>
    <x v="4009"/>
    <n v="7000"/>
    <n v="1"/>
    <x v="2"/>
    <x v="0"/>
    <s v="USD"/>
    <n v="1437331463"/>
    <x v="4015"/>
    <x v="0"/>
    <n v="1"/>
    <x v="1"/>
    <x v="6"/>
    <n v="0"/>
    <n v="1"/>
    <x v="1"/>
    <x v="6"/>
  </r>
  <r>
    <n v="4016"/>
    <x v="4009"/>
    <x v="4010"/>
    <n v="500"/>
    <n v="70"/>
    <x v="2"/>
    <x v="1"/>
    <s v="GBP"/>
    <n v="1410987400"/>
    <x v="4016"/>
    <x v="0"/>
    <n v="7"/>
    <x v="1"/>
    <x v="6"/>
    <n v="14"/>
    <n v="10"/>
    <x v="1"/>
    <x v="6"/>
  </r>
  <r>
    <n v="4017"/>
    <x v="4010"/>
    <x v="4011"/>
    <n v="10000"/>
    <n v="105"/>
    <x v="2"/>
    <x v="0"/>
    <s v="USD"/>
    <n v="1409846874"/>
    <x v="4017"/>
    <x v="0"/>
    <n v="2"/>
    <x v="1"/>
    <x v="6"/>
    <n v="1"/>
    <n v="52.5"/>
    <x v="1"/>
    <x v="6"/>
  </r>
  <r>
    <n v="4018"/>
    <x v="4011"/>
    <x v="4012"/>
    <n v="1500"/>
    <n v="130"/>
    <x v="2"/>
    <x v="1"/>
    <s v="GBP"/>
    <n v="1475877108"/>
    <x v="4018"/>
    <x v="0"/>
    <n v="4"/>
    <x v="1"/>
    <x v="6"/>
    <n v="9"/>
    <n v="32.5"/>
    <x v="1"/>
    <x v="6"/>
  </r>
  <r>
    <n v="4019"/>
    <x v="4012"/>
    <x v="4013"/>
    <n v="3500"/>
    <n v="29"/>
    <x v="2"/>
    <x v="0"/>
    <s v="USD"/>
    <n v="1460737680"/>
    <x v="4019"/>
    <x v="0"/>
    <n v="4"/>
    <x v="1"/>
    <x v="6"/>
    <n v="1"/>
    <n v="7.25"/>
    <x v="1"/>
    <x v="6"/>
  </r>
  <r>
    <n v="4020"/>
    <x v="4013"/>
    <x v="4014"/>
    <n v="600"/>
    <n v="100"/>
    <x v="2"/>
    <x v="0"/>
    <s v="USD"/>
    <n v="1427168099"/>
    <x v="4020"/>
    <x v="0"/>
    <n v="3"/>
    <x v="1"/>
    <x v="6"/>
    <n v="17"/>
    <n v="33.33"/>
    <x v="1"/>
    <x v="6"/>
  </r>
  <r>
    <n v="4021"/>
    <x v="4014"/>
    <x v="4015"/>
    <n v="15000"/>
    <n v="125"/>
    <x v="2"/>
    <x v="0"/>
    <s v="USD"/>
    <n v="1414360358"/>
    <x v="4021"/>
    <x v="0"/>
    <n v="2"/>
    <x v="1"/>
    <x v="6"/>
    <n v="1"/>
    <n v="62.5"/>
    <x v="1"/>
    <x v="6"/>
  </r>
  <r>
    <n v="4022"/>
    <x v="4015"/>
    <x v="4016"/>
    <n v="18000"/>
    <n v="12521"/>
    <x v="2"/>
    <x v="0"/>
    <s v="USD"/>
    <n v="1422759240"/>
    <x v="4022"/>
    <x v="0"/>
    <n v="197"/>
    <x v="1"/>
    <x v="6"/>
    <n v="70"/>
    <n v="63.56"/>
    <x v="1"/>
    <x v="6"/>
  </r>
  <r>
    <n v="4023"/>
    <x v="4016"/>
    <x v="4017"/>
    <n v="7000"/>
    <n v="0"/>
    <x v="2"/>
    <x v="0"/>
    <s v="USD"/>
    <n v="1458860363"/>
    <x v="4023"/>
    <x v="0"/>
    <n v="0"/>
    <x v="1"/>
    <x v="6"/>
    <n v="0"/>
    <e v="#DIV/0!"/>
    <x v="1"/>
    <x v="6"/>
  </r>
  <r>
    <n v="4024"/>
    <x v="4017"/>
    <x v="4018"/>
    <n v="800"/>
    <n v="10"/>
    <x v="2"/>
    <x v="0"/>
    <s v="USD"/>
    <n v="1441037097"/>
    <x v="4024"/>
    <x v="0"/>
    <n v="1"/>
    <x v="1"/>
    <x v="6"/>
    <n v="1"/>
    <n v="10"/>
    <x v="1"/>
    <x v="6"/>
  </r>
  <r>
    <n v="4025"/>
    <x v="4018"/>
    <x v="4019"/>
    <n v="5000"/>
    <n v="250"/>
    <x v="2"/>
    <x v="6"/>
    <s v="EUR"/>
    <n v="1437889336"/>
    <x v="4025"/>
    <x v="0"/>
    <n v="4"/>
    <x v="1"/>
    <x v="6"/>
    <n v="5"/>
    <n v="62.5"/>
    <x v="1"/>
    <x v="6"/>
  </r>
  <r>
    <n v="4026"/>
    <x v="4019"/>
    <x v="4020"/>
    <n v="4000"/>
    <n v="0"/>
    <x v="2"/>
    <x v="0"/>
    <s v="USD"/>
    <n v="1449247439"/>
    <x v="4026"/>
    <x v="0"/>
    <n v="0"/>
    <x v="1"/>
    <x v="6"/>
    <n v="0"/>
    <e v="#DIV/0!"/>
    <x v="1"/>
    <x v="6"/>
  </r>
  <r>
    <n v="4027"/>
    <x v="4020"/>
    <x v="4021"/>
    <n v="3000"/>
    <n v="215"/>
    <x v="2"/>
    <x v="0"/>
    <s v="USD"/>
    <n v="1487811600"/>
    <x v="4027"/>
    <x v="0"/>
    <n v="7"/>
    <x v="1"/>
    <x v="6"/>
    <n v="7"/>
    <n v="30.71"/>
    <x v="1"/>
    <x v="6"/>
  </r>
  <r>
    <n v="4028"/>
    <x v="4021"/>
    <x v="4022"/>
    <n v="2000"/>
    <n v="561"/>
    <x v="2"/>
    <x v="0"/>
    <s v="USD"/>
    <n v="1402007500"/>
    <x v="4028"/>
    <x v="0"/>
    <n v="11"/>
    <x v="1"/>
    <x v="6"/>
    <n v="28"/>
    <n v="51"/>
    <x v="1"/>
    <x v="6"/>
  </r>
  <r>
    <n v="4029"/>
    <x v="4022"/>
    <x v="4023"/>
    <n v="20000"/>
    <n v="0"/>
    <x v="2"/>
    <x v="0"/>
    <s v="USD"/>
    <n v="1450053370"/>
    <x v="4029"/>
    <x v="0"/>
    <n v="0"/>
    <x v="1"/>
    <x v="6"/>
    <n v="0"/>
    <e v="#DIV/0!"/>
    <x v="1"/>
    <x v="6"/>
  </r>
  <r>
    <n v="4030"/>
    <x v="4023"/>
    <x v="4024"/>
    <n v="2500"/>
    <n v="400"/>
    <x v="2"/>
    <x v="0"/>
    <s v="USD"/>
    <n v="1454525340"/>
    <x v="4030"/>
    <x v="0"/>
    <n v="6"/>
    <x v="1"/>
    <x v="6"/>
    <n v="16"/>
    <n v="66.67"/>
    <x v="1"/>
    <x v="6"/>
  </r>
  <r>
    <n v="4031"/>
    <x v="4024"/>
    <x v="4025"/>
    <n v="5000"/>
    <n v="0"/>
    <x v="2"/>
    <x v="0"/>
    <s v="USD"/>
    <n v="1418914964"/>
    <x v="4031"/>
    <x v="0"/>
    <n v="0"/>
    <x v="1"/>
    <x v="6"/>
    <n v="0"/>
    <e v="#DIV/0!"/>
    <x v="1"/>
    <x v="6"/>
  </r>
  <r>
    <n v="4032"/>
    <x v="4025"/>
    <x v="4026"/>
    <n v="6048"/>
    <n v="413"/>
    <x v="2"/>
    <x v="0"/>
    <s v="USD"/>
    <n v="1450211116"/>
    <x v="4032"/>
    <x v="0"/>
    <n v="7"/>
    <x v="1"/>
    <x v="6"/>
    <n v="7"/>
    <n v="59"/>
    <x v="1"/>
    <x v="6"/>
  </r>
  <r>
    <n v="4033"/>
    <x v="4026"/>
    <x v="4027"/>
    <n v="23900"/>
    <n v="6141.99"/>
    <x v="2"/>
    <x v="1"/>
    <s v="GBP"/>
    <n v="1475398800"/>
    <x v="4033"/>
    <x v="0"/>
    <n v="94"/>
    <x v="1"/>
    <x v="6"/>
    <n v="26"/>
    <n v="65.34"/>
    <x v="1"/>
    <x v="6"/>
  </r>
  <r>
    <n v="4034"/>
    <x v="4027"/>
    <x v="4028"/>
    <n v="13500"/>
    <n v="200"/>
    <x v="2"/>
    <x v="0"/>
    <s v="USD"/>
    <n v="1428097450"/>
    <x v="4034"/>
    <x v="0"/>
    <n v="2"/>
    <x v="1"/>
    <x v="6"/>
    <n v="1"/>
    <n v="100"/>
    <x v="1"/>
    <x v="6"/>
  </r>
  <r>
    <n v="4035"/>
    <x v="4028"/>
    <x v="4029"/>
    <n v="10000"/>
    <n v="3685"/>
    <x v="2"/>
    <x v="0"/>
    <s v="USD"/>
    <n v="1413925887"/>
    <x v="4035"/>
    <x v="0"/>
    <n v="25"/>
    <x v="1"/>
    <x v="6"/>
    <n v="37"/>
    <n v="147.4"/>
    <x v="1"/>
    <x v="6"/>
  </r>
  <r>
    <n v="4036"/>
    <x v="4029"/>
    <x v="3326"/>
    <n v="6000"/>
    <n v="2823"/>
    <x v="2"/>
    <x v="0"/>
    <s v="USD"/>
    <n v="1404253800"/>
    <x v="4036"/>
    <x v="0"/>
    <n v="17"/>
    <x v="1"/>
    <x v="6"/>
    <n v="47"/>
    <n v="166.06"/>
    <x v="1"/>
    <x v="6"/>
  </r>
  <r>
    <n v="4037"/>
    <x v="4030"/>
    <x v="4030"/>
    <n v="700"/>
    <n v="80"/>
    <x v="2"/>
    <x v="0"/>
    <s v="USD"/>
    <n v="1464099900"/>
    <x v="4037"/>
    <x v="0"/>
    <n v="2"/>
    <x v="1"/>
    <x v="6"/>
    <n v="11"/>
    <n v="40"/>
    <x v="1"/>
    <x v="6"/>
  </r>
  <r>
    <n v="4038"/>
    <x v="4031"/>
    <x v="4031"/>
    <n v="2500"/>
    <n v="301"/>
    <x v="2"/>
    <x v="0"/>
    <s v="USD"/>
    <n v="1413573010"/>
    <x v="4038"/>
    <x v="0"/>
    <n v="4"/>
    <x v="1"/>
    <x v="6"/>
    <n v="12"/>
    <n v="75.25"/>
    <x v="1"/>
    <x v="6"/>
  </r>
  <r>
    <n v="4039"/>
    <x v="4032"/>
    <x v="4032"/>
    <n v="500"/>
    <n v="300"/>
    <x v="2"/>
    <x v="0"/>
    <s v="USD"/>
    <n v="1448949540"/>
    <x v="4039"/>
    <x v="0"/>
    <n v="5"/>
    <x v="1"/>
    <x v="6"/>
    <n v="60"/>
    <n v="60"/>
    <x v="1"/>
    <x v="6"/>
  </r>
  <r>
    <n v="4040"/>
    <x v="4033"/>
    <x v="4033"/>
    <n v="8000"/>
    <n v="2500"/>
    <x v="2"/>
    <x v="0"/>
    <s v="USD"/>
    <n v="1437188400"/>
    <x v="4040"/>
    <x v="0"/>
    <n v="2"/>
    <x v="1"/>
    <x v="6"/>
    <n v="31"/>
    <n v="1250"/>
    <x v="1"/>
    <x v="6"/>
  </r>
  <r>
    <n v="4041"/>
    <x v="4034"/>
    <x v="4034"/>
    <n v="5000"/>
    <n v="21"/>
    <x v="2"/>
    <x v="1"/>
    <s v="GBP"/>
    <n v="1473160954"/>
    <x v="4041"/>
    <x v="0"/>
    <n v="2"/>
    <x v="1"/>
    <x v="6"/>
    <n v="0"/>
    <n v="10.5"/>
    <x v="1"/>
    <x v="6"/>
  </r>
  <r>
    <n v="4042"/>
    <x v="4035"/>
    <x v="4035"/>
    <n v="10000"/>
    <n v="21"/>
    <x v="2"/>
    <x v="0"/>
    <s v="USD"/>
    <n v="1421781360"/>
    <x v="4042"/>
    <x v="0"/>
    <n v="3"/>
    <x v="1"/>
    <x v="6"/>
    <n v="0"/>
    <n v="7"/>
    <x v="1"/>
    <x v="6"/>
  </r>
  <r>
    <n v="4043"/>
    <x v="4036"/>
    <x v="4036"/>
    <n v="300"/>
    <n v="0"/>
    <x v="2"/>
    <x v="5"/>
    <s v="CAD"/>
    <n v="1416524325"/>
    <x v="4043"/>
    <x v="0"/>
    <n v="0"/>
    <x v="1"/>
    <x v="6"/>
    <n v="0"/>
    <e v="#DIV/0!"/>
    <x v="1"/>
    <x v="6"/>
  </r>
  <r>
    <n v="4044"/>
    <x v="4037"/>
    <x v="4037"/>
    <n v="600"/>
    <n v="225"/>
    <x v="2"/>
    <x v="0"/>
    <s v="USD"/>
    <n v="1428642000"/>
    <x v="4044"/>
    <x v="0"/>
    <n v="4"/>
    <x v="1"/>
    <x v="6"/>
    <n v="38"/>
    <n v="56.25"/>
    <x v="1"/>
    <x v="6"/>
  </r>
  <r>
    <n v="4045"/>
    <x v="4038"/>
    <x v="4038"/>
    <n v="5000"/>
    <n v="1"/>
    <x v="2"/>
    <x v="2"/>
    <s v="AUD"/>
    <n v="1408596589"/>
    <x v="4045"/>
    <x v="0"/>
    <n v="1"/>
    <x v="1"/>
    <x v="6"/>
    <n v="0"/>
    <n v="1"/>
    <x v="1"/>
    <x v="6"/>
  </r>
  <r>
    <n v="4046"/>
    <x v="4039"/>
    <x v="4039"/>
    <n v="5600"/>
    <n v="460"/>
    <x v="2"/>
    <x v="0"/>
    <s v="USD"/>
    <n v="1413992210"/>
    <x v="4046"/>
    <x v="0"/>
    <n v="12"/>
    <x v="1"/>
    <x v="6"/>
    <n v="8"/>
    <n v="38.33"/>
    <x v="1"/>
    <x v="6"/>
  </r>
  <r>
    <n v="4047"/>
    <x v="4040"/>
    <x v="4040"/>
    <n v="5000"/>
    <n v="110"/>
    <x v="2"/>
    <x v="0"/>
    <s v="USD"/>
    <n v="1420938000"/>
    <x v="4047"/>
    <x v="0"/>
    <n v="4"/>
    <x v="1"/>
    <x v="6"/>
    <n v="2"/>
    <n v="27.5"/>
    <x v="1"/>
    <x v="6"/>
  </r>
  <r>
    <n v="4048"/>
    <x v="4041"/>
    <x v="4041"/>
    <n v="17000"/>
    <n v="3001"/>
    <x v="2"/>
    <x v="1"/>
    <s v="GBP"/>
    <n v="1460373187"/>
    <x v="4048"/>
    <x v="0"/>
    <n v="91"/>
    <x v="1"/>
    <x v="6"/>
    <n v="18"/>
    <n v="32.979999999999997"/>
    <x v="1"/>
    <x v="6"/>
  </r>
  <r>
    <n v="4049"/>
    <x v="4042"/>
    <x v="4042"/>
    <n v="20000"/>
    <n v="16"/>
    <x v="2"/>
    <x v="0"/>
    <s v="USD"/>
    <n v="1436914815"/>
    <x v="4049"/>
    <x v="0"/>
    <n v="1"/>
    <x v="1"/>
    <x v="6"/>
    <n v="0"/>
    <n v="16"/>
    <x v="1"/>
    <x v="6"/>
  </r>
  <r>
    <n v="4050"/>
    <x v="4043"/>
    <x v="4043"/>
    <n v="1500"/>
    <n v="1"/>
    <x v="2"/>
    <x v="0"/>
    <s v="USD"/>
    <n v="1414077391"/>
    <x v="4050"/>
    <x v="0"/>
    <n v="1"/>
    <x v="1"/>
    <x v="6"/>
    <n v="0"/>
    <n v="1"/>
    <x v="1"/>
    <x v="6"/>
  </r>
  <r>
    <n v="4051"/>
    <x v="4044"/>
    <x v="4044"/>
    <n v="500"/>
    <n v="0"/>
    <x v="2"/>
    <x v="0"/>
    <s v="USD"/>
    <n v="1399618380"/>
    <x v="4051"/>
    <x v="0"/>
    <n v="0"/>
    <x v="1"/>
    <x v="6"/>
    <n v="0"/>
    <e v="#DIV/0!"/>
    <x v="1"/>
    <x v="6"/>
  </r>
  <r>
    <n v="4052"/>
    <x v="4045"/>
    <x v="4045"/>
    <n v="3000"/>
    <n v="1126"/>
    <x v="2"/>
    <x v="0"/>
    <s v="USD"/>
    <n v="1413234316"/>
    <x v="4052"/>
    <x v="0"/>
    <n v="13"/>
    <x v="1"/>
    <x v="6"/>
    <n v="38"/>
    <n v="86.62"/>
    <x v="1"/>
    <x v="6"/>
  </r>
  <r>
    <n v="4053"/>
    <x v="4046"/>
    <x v="4046"/>
    <n v="500"/>
    <n v="110"/>
    <x v="2"/>
    <x v="1"/>
    <s v="GBP"/>
    <n v="1416081600"/>
    <x v="4053"/>
    <x v="0"/>
    <n v="2"/>
    <x v="1"/>
    <x v="6"/>
    <n v="22"/>
    <n v="55"/>
    <x v="1"/>
    <x v="6"/>
  </r>
  <r>
    <n v="4054"/>
    <x v="4047"/>
    <x v="4047"/>
    <n v="8880"/>
    <n v="0"/>
    <x v="2"/>
    <x v="0"/>
    <s v="USD"/>
    <n v="1475294400"/>
    <x v="4054"/>
    <x v="0"/>
    <n v="0"/>
    <x v="1"/>
    <x v="6"/>
    <n v="0"/>
    <e v="#DIV/0!"/>
    <x v="1"/>
    <x v="6"/>
  </r>
  <r>
    <n v="4055"/>
    <x v="4048"/>
    <x v="4048"/>
    <n v="5000"/>
    <n v="881"/>
    <x v="2"/>
    <x v="1"/>
    <s v="GBP"/>
    <n v="1403192031"/>
    <x v="4055"/>
    <x v="0"/>
    <n v="21"/>
    <x v="1"/>
    <x v="6"/>
    <n v="18"/>
    <n v="41.95"/>
    <x v="1"/>
    <x v="6"/>
  </r>
  <r>
    <n v="4056"/>
    <x v="4049"/>
    <x v="4049"/>
    <n v="1500"/>
    <n v="795"/>
    <x v="2"/>
    <x v="0"/>
    <s v="USD"/>
    <n v="1467575940"/>
    <x v="4056"/>
    <x v="0"/>
    <n v="9"/>
    <x v="1"/>
    <x v="6"/>
    <n v="53"/>
    <n v="88.33"/>
    <x v="1"/>
    <x v="6"/>
  </r>
  <r>
    <n v="4057"/>
    <x v="4050"/>
    <x v="4050"/>
    <n v="3500"/>
    <n v="775"/>
    <x v="2"/>
    <x v="1"/>
    <s v="GBP"/>
    <n v="1448492400"/>
    <x v="4057"/>
    <x v="0"/>
    <n v="6"/>
    <x v="1"/>
    <x v="6"/>
    <n v="22"/>
    <n v="129.16999999999999"/>
    <x v="1"/>
    <x v="6"/>
  </r>
  <r>
    <n v="4058"/>
    <x v="4051"/>
    <x v="4051"/>
    <n v="3750"/>
    <n v="95"/>
    <x v="2"/>
    <x v="0"/>
    <s v="USD"/>
    <n v="1459483140"/>
    <x v="4058"/>
    <x v="0"/>
    <n v="4"/>
    <x v="1"/>
    <x v="6"/>
    <n v="3"/>
    <n v="23.75"/>
    <x v="1"/>
    <x v="6"/>
  </r>
  <r>
    <n v="4059"/>
    <x v="4052"/>
    <x v="4052"/>
    <n v="10000"/>
    <n v="250"/>
    <x v="2"/>
    <x v="5"/>
    <s v="CAD"/>
    <n v="1410836400"/>
    <x v="4059"/>
    <x v="0"/>
    <n v="7"/>
    <x v="1"/>
    <x v="6"/>
    <n v="3"/>
    <n v="35.71"/>
    <x v="1"/>
    <x v="6"/>
  </r>
  <r>
    <n v="4060"/>
    <x v="4053"/>
    <x v="4053"/>
    <n v="10000"/>
    <n v="285"/>
    <x v="2"/>
    <x v="5"/>
    <s v="CAD"/>
    <n v="1403539200"/>
    <x v="4060"/>
    <x v="0"/>
    <n v="5"/>
    <x v="1"/>
    <x v="6"/>
    <n v="3"/>
    <n v="57"/>
    <x v="1"/>
    <x v="6"/>
  </r>
  <r>
    <n v="4061"/>
    <x v="4054"/>
    <x v="4054"/>
    <n v="525"/>
    <n v="0"/>
    <x v="2"/>
    <x v="0"/>
    <s v="USD"/>
    <n v="1461205423"/>
    <x v="4061"/>
    <x v="0"/>
    <n v="0"/>
    <x v="1"/>
    <x v="6"/>
    <n v="0"/>
    <e v="#DIV/0!"/>
    <x v="1"/>
    <x v="6"/>
  </r>
  <r>
    <n v="4062"/>
    <x v="4055"/>
    <x v="4055"/>
    <n v="20000"/>
    <n v="490"/>
    <x v="2"/>
    <x v="0"/>
    <s v="USD"/>
    <n v="1467481468"/>
    <x v="4062"/>
    <x v="0"/>
    <n v="3"/>
    <x v="1"/>
    <x v="6"/>
    <n v="2"/>
    <n v="163.33000000000001"/>
    <x v="1"/>
    <x v="6"/>
  </r>
  <r>
    <n v="4063"/>
    <x v="4056"/>
    <x v="4056"/>
    <n v="9500"/>
    <n v="135"/>
    <x v="2"/>
    <x v="1"/>
    <s v="GBP"/>
    <n v="1403886084"/>
    <x v="4063"/>
    <x v="0"/>
    <n v="9"/>
    <x v="1"/>
    <x v="6"/>
    <n v="1"/>
    <n v="15"/>
    <x v="1"/>
    <x v="6"/>
  </r>
  <r>
    <n v="4064"/>
    <x v="4057"/>
    <x v="4057"/>
    <n v="2000"/>
    <n v="385"/>
    <x v="2"/>
    <x v="2"/>
    <s v="AUD"/>
    <n v="1430316426"/>
    <x v="4064"/>
    <x v="0"/>
    <n v="6"/>
    <x v="1"/>
    <x v="6"/>
    <n v="19"/>
    <n v="64.17"/>
    <x v="1"/>
    <x v="6"/>
  </r>
  <r>
    <n v="4065"/>
    <x v="4058"/>
    <x v="4058"/>
    <n v="4000"/>
    <n v="27"/>
    <x v="2"/>
    <x v="0"/>
    <s v="USD"/>
    <n v="1407883811"/>
    <x v="4065"/>
    <x v="0"/>
    <n v="4"/>
    <x v="1"/>
    <x v="6"/>
    <n v="1"/>
    <n v="6.75"/>
    <x v="1"/>
    <x v="6"/>
  </r>
  <r>
    <n v="4066"/>
    <x v="4059"/>
    <x v="4059"/>
    <n v="15000"/>
    <n v="25"/>
    <x v="2"/>
    <x v="0"/>
    <s v="USD"/>
    <n v="1463619388"/>
    <x v="4066"/>
    <x v="0"/>
    <n v="1"/>
    <x v="1"/>
    <x v="6"/>
    <n v="0"/>
    <n v="25"/>
    <x v="1"/>
    <x v="6"/>
  </r>
  <r>
    <n v="4067"/>
    <x v="4060"/>
    <x v="3887"/>
    <n v="5000"/>
    <n v="3045"/>
    <x v="2"/>
    <x v="0"/>
    <s v="USD"/>
    <n v="1443408550"/>
    <x v="4067"/>
    <x v="0"/>
    <n v="17"/>
    <x v="1"/>
    <x v="6"/>
    <n v="61"/>
    <n v="179.12"/>
    <x v="1"/>
    <x v="6"/>
  </r>
  <r>
    <n v="4068"/>
    <x v="4061"/>
    <x v="4060"/>
    <n v="3495"/>
    <n v="34.950000000000003"/>
    <x v="2"/>
    <x v="0"/>
    <s v="USD"/>
    <n v="1484348700"/>
    <x v="4068"/>
    <x v="0"/>
    <n v="1"/>
    <x v="1"/>
    <x v="6"/>
    <n v="1"/>
    <n v="34.950000000000003"/>
    <x v="1"/>
    <x v="6"/>
  </r>
  <r>
    <n v="4069"/>
    <x v="4062"/>
    <x v="4061"/>
    <n v="1250"/>
    <n v="430"/>
    <x v="2"/>
    <x v="1"/>
    <s v="GBP"/>
    <n v="1425124800"/>
    <x v="4069"/>
    <x v="0"/>
    <n v="13"/>
    <x v="1"/>
    <x v="6"/>
    <n v="34"/>
    <n v="33.08"/>
    <x v="1"/>
    <x v="6"/>
  </r>
  <r>
    <n v="4070"/>
    <x v="4063"/>
    <x v="4062"/>
    <n v="1000"/>
    <n v="165"/>
    <x v="2"/>
    <x v="0"/>
    <s v="USD"/>
    <n v="1425178800"/>
    <x v="4070"/>
    <x v="0"/>
    <n v="6"/>
    <x v="1"/>
    <x v="6"/>
    <n v="17"/>
    <n v="27.5"/>
    <x v="1"/>
    <x v="6"/>
  </r>
  <r>
    <n v="4071"/>
    <x v="4064"/>
    <x v="4063"/>
    <n v="20000"/>
    <n v="0"/>
    <x v="2"/>
    <x v="14"/>
    <s v="MXN"/>
    <n v="1482779931"/>
    <x v="4071"/>
    <x v="0"/>
    <n v="0"/>
    <x v="1"/>
    <x v="6"/>
    <n v="0"/>
    <e v="#DIV/0!"/>
    <x v="1"/>
    <x v="6"/>
  </r>
  <r>
    <n v="4072"/>
    <x v="4065"/>
    <x v="4064"/>
    <n v="1000"/>
    <n v="4"/>
    <x v="2"/>
    <x v="1"/>
    <s v="GBP"/>
    <n v="1408646111"/>
    <x v="4072"/>
    <x v="0"/>
    <n v="2"/>
    <x v="1"/>
    <x v="6"/>
    <n v="0"/>
    <n v="2"/>
    <x v="1"/>
    <x v="6"/>
  </r>
  <r>
    <n v="4073"/>
    <x v="4066"/>
    <x v="4065"/>
    <n v="3500"/>
    <n v="37"/>
    <x v="2"/>
    <x v="0"/>
    <s v="USD"/>
    <n v="1431144000"/>
    <x v="4073"/>
    <x v="0"/>
    <n v="2"/>
    <x v="1"/>
    <x v="6"/>
    <n v="1"/>
    <n v="18.5"/>
    <x v="1"/>
    <x v="6"/>
  </r>
  <r>
    <n v="4074"/>
    <x v="4067"/>
    <x v="4066"/>
    <n v="2750"/>
    <n v="735"/>
    <x v="2"/>
    <x v="1"/>
    <s v="GBP"/>
    <n v="1446732975"/>
    <x v="4074"/>
    <x v="0"/>
    <n v="21"/>
    <x v="1"/>
    <x v="6"/>
    <n v="27"/>
    <n v="35"/>
    <x v="1"/>
    <x v="6"/>
  </r>
  <r>
    <n v="4075"/>
    <x v="4068"/>
    <x v="4067"/>
    <n v="2000"/>
    <n v="576"/>
    <x v="2"/>
    <x v="1"/>
    <s v="GBP"/>
    <n v="1404149280"/>
    <x v="4075"/>
    <x v="0"/>
    <n v="13"/>
    <x v="1"/>
    <x v="6"/>
    <n v="29"/>
    <n v="44.31"/>
    <x v="1"/>
    <x v="6"/>
  </r>
  <r>
    <n v="4076"/>
    <x v="4069"/>
    <x v="4068"/>
    <n v="700"/>
    <n v="0"/>
    <x v="2"/>
    <x v="0"/>
    <s v="USD"/>
    <n v="1413921060"/>
    <x v="4076"/>
    <x v="0"/>
    <n v="0"/>
    <x v="1"/>
    <x v="6"/>
    <n v="0"/>
    <e v="#DIV/0!"/>
    <x v="1"/>
    <x v="6"/>
  </r>
  <r>
    <n v="4077"/>
    <x v="4070"/>
    <x v="4069"/>
    <n v="15000"/>
    <n v="1335"/>
    <x v="2"/>
    <x v="0"/>
    <s v="USD"/>
    <n v="1482339794"/>
    <x v="4077"/>
    <x v="0"/>
    <n v="6"/>
    <x v="1"/>
    <x v="6"/>
    <n v="9"/>
    <n v="222.5"/>
    <x v="1"/>
    <x v="6"/>
  </r>
  <r>
    <n v="4078"/>
    <x v="4071"/>
    <x v="4070"/>
    <n v="250"/>
    <n v="0"/>
    <x v="2"/>
    <x v="1"/>
    <s v="GBP"/>
    <n v="1485543242"/>
    <x v="4078"/>
    <x v="0"/>
    <n v="0"/>
    <x v="1"/>
    <x v="6"/>
    <n v="0"/>
    <e v="#DIV/0!"/>
    <x v="1"/>
    <x v="6"/>
  </r>
  <r>
    <n v="4079"/>
    <x v="4072"/>
    <x v="4071"/>
    <n v="3000"/>
    <n v="5"/>
    <x v="2"/>
    <x v="0"/>
    <s v="USD"/>
    <n v="1466375521"/>
    <x v="4079"/>
    <x v="0"/>
    <n v="1"/>
    <x v="1"/>
    <x v="6"/>
    <n v="0"/>
    <n v="5"/>
    <x v="1"/>
    <x v="6"/>
  </r>
  <r>
    <n v="4080"/>
    <x v="4073"/>
    <x v="4072"/>
    <n v="3000"/>
    <n v="0"/>
    <x v="2"/>
    <x v="0"/>
    <s v="USD"/>
    <n v="1465930440"/>
    <x v="4080"/>
    <x v="0"/>
    <n v="0"/>
    <x v="1"/>
    <x v="6"/>
    <n v="0"/>
    <e v="#DIV/0!"/>
    <x v="1"/>
    <x v="6"/>
  </r>
  <r>
    <n v="4081"/>
    <x v="4074"/>
    <x v="4073"/>
    <n v="2224"/>
    <n v="350"/>
    <x v="2"/>
    <x v="0"/>
    <s v="USD"/>
    <n v="1425819425"/>
    <x v="4081"/>
    <x v="0"/>
    <n v="12"/>
    <x v="1"/>
    <x v="6"/>
    <n v="16"/>
    <n v="29.17"/>
    <x v="1"/>
    <x v="6"/>
  </r>
  <r>
    <n v="4082"/>
    <x v="4075"/>
    <x v="4074"/>
    <n v="150"/>
    <n v="3"/>
    <x v="2"/>
    <x v="0"/>
    <s v="USD"/>
    <n v="1447542000"/>
    <x v="4082"/>
    <x v="0"/>
    <n v="2"/>
    <x v="1"/>
    <x v="6"/>
    <n v="2"/>
    <n v="1.5"/>
    <x v="1"/>
    <x v="6"/>
  </r>
  <r>
    <n v="4083"/>
    <x v="4076"/>
    <x v="4075"/>
    <n v="3500"/>
    <n v="759"/>
    <x v="2"/>
    <x v="0"/>
    <s v="USD"/>
    <n v="1452795416"/>
    <x v="4083"/>
    <x v="0"/>
    <n v="6"/>
    <x v="1"/>
    <x v="6"/>
    <n v="22"/>
    <n v="126.5"/>
    <x v="1"/>
    <x v="6"/>
  </r>
  <r>
    <n v="4084"/>
    <x v="4077"/>
    <x v="4076"/>
    <n v="3000"/>
    <n v="10"/>
    <x v="2"/>
    <x v="13"/>
    <s v="EUR"/>
    <n v="1476008906"/>
    <x v="4084"/>
    <x v="0"/>
    <n v="1"/>
    <x v="1"/>
    <x v="6"/>
    <n v="0"/>
    <n v="10"/>
    <x v="1"/>
    <x v="6"/>
  </r>
  <r>
    <n v="4085"/>
    <x v="4078"/>
    <x v="4077"/>
    <n v="3500"/>
    <n v="10"/>
    <x v="2"/>
    <x v="0"/>
    <s v="USD"/>
    <n v="1427169540"/>
    <x v="4085"/>
    <x v="0"/>
    <n v="1"/>
    <x v="1"/>
    <x v="6"/>
    <n v="0"/>
    <n v="10"/>
    <x v="1"/>
    <x v="6"/>
  </r>
  <r>
    <n v="4086"/>
    <x v="4079"/>
    <x v="4078"/>
    <n v="1000"/>
    <n v="47"/>
    <x v="2"/>
    <x v="0"/>
    <s v="USD"/>
    <n v="1448078400"/>
    <x v="4086"/>
    <x v="0"/>
    <n v="5"/>
    <x v="1"/>
    <x v="6"/>
    <n v="5"/>
    <n v="9.4"/>
    <x v="1"/>
    <x v="6"/>
  </r>
  <r>
    <n v="4087"/>
    <x v="4080"/>
    <x v="4079"/>
    <n v="9600"/>
    <n v="0"/>
    <x v="2"/>
    <x v="0"/>
    <s v="USD"/>
    <n v="1468777786"/>
    <x v="4087"/>
    <x v="0"/>
    <n v="0"/>
    <x v="1"/>
    <x v="6"/>
    <n v="0"/>
    <e v="#DIV/0!"/>
    <x v="1"/>
    <x v="6"/>
  </r>
  <r>
    <n v="4088"/>
    <x v="4081"/>
    <x v="4080"/>
    <n v="2000"/>
    <n v="216"/>
    <x v="2"/>
    <x v="1"/>
    <s v="GBP"/>
    <n v="1421403960"/>
    <x v="4088"/>
    <x v="0"/>
    <n v="3"/>
    <x v="1"/>
    <x v="6"/>
    <n v="11"/>
    <n v="72"/>
    <x v="1"/>
    <x v="6"/>
  </r>
  <r>
    <n v="4089"/>
    <x v="4082"/>
    <x v="4081"/>
    <n v="5000"/>
    <n v="240"/>
    <x v="2"/>
    <x v="0"/>
    <s v="USD"/>
    <n v="1433093700"/>
    <x v="4089"/>
    <x v="0"/>
    <n v="8"/>
    <x v="1"/>
    <x v="6"/>
    <n v="5"/>
    <n v="30"/>
    <x v="1"/>
    <x v="6"/>
  </r>
  <r>
    <n v="4090"/>
    <x v="4083"/>
    <x v="4082"/>
    <n v="1000"/>
    <n v="32"/>
    <x v="2"/>
    <x v="0"/>
    <s v="USD"/>
    <n v="1438959600"/>
    <x v="4090"/>
    <x v="0"/>
    <n v="3"/>
    <x v="1"/>
    <x v="6"/>
    <n v="3"/>
    <n v="10.67"/>
    <x v="1"/>
    <x v="6"/>
  </r>
  <r>
    <n v="4091"/>
    <x v="4084"/>
    <x v="4083"/>
    <n v="1600"/>
    <n v="204"/>
    <x v="2"/>
    <x v="0"/>
    <s v="USD"/>
    <n v="1421410151"/>
    <x v="4091"/>
    <x v="0"/>
    <n v="8"/>
    <x v="1"/>
    <x v="6"/>
    <n v="13"/>
    <n v="25.5"/>
    <x v="1"/>
    <x v="6"/>
  </r>
  <r>
    <n v="4092"/>
    <x v="4085"/>
    <x v="4084"/>
    <n v="110000"/>
    <n v="20"/>
    <x v="2"/>
    <x v="0"/>
    <s v="USD"/>
    <n v="1428205247"/>
    <x v="4092"/>
    <x v="0"/>
    <n v="1"/>
    <x v="1"/>
    <x v="6"/>
    <n v="0"/>
    <n v="20"/>
    <x v="1"/>
    <x v="6"/>
  </r>
  <r>
    <n v="4093"/>
    <x v="4086"/>
    <x v="4085"/>
    <n v="2500"/>
    <n v="60"/>
    <x v="2"/>
    <x v="1"/>
    <s v="GBP"/>
    <n v="1440272093"/>
    <x v="4093"/>
    <x v="0"/>
    <n v="4"/>
    <x v="1"/>
    <x v="6"/>
    <n v="2"/>
    <n v="15"/>
    <x v="1"/>
    <x v="6"/>
  </r>
  <r>
    <n v="4094"/>
    <x v="4087"/>
    <x v="4086"/>
    <n v="2000"/>
    <n v="730"/>
    <x v="2"/>
    <x v="0"/>
    <s v="USD"/>
    <n v="1413953940"/>
    <x v="4094"/>
    <x v="0"/>
    <n v="8"/>
    <x v="1"/>
    <x v="6"/>
    <n v="37"/>
    <n v="91.25"/>
    <x v="1"/>
    <x v="6"/>
  </r>
  <r>
    <n v="4095"/>
    <x v="4088"/>
    <x v="4087"/>
    <n v="30000"/>
    <n v="800"/>
    <x v="2"/>
    <x v="14"/>
    <s v="MXN"/>
    <n v="1482108350"/>
    <x v="4095"/>
    <x v="0"/>
    <n v="1"/>
    <x v="1"/>
    <x v="6"/>
    <n v="3"/>
    <n v="800"/>
    <x v="1"/>
    <x v="6"/>
  </r>
  <r>
    <n v="4096"/>
    <x v="4089"/>
    <x v="4088"/>
    <n v="3500"/>
    <n v="400"/>
    <x v="2"/>
    <x v="1"/>
    <s v="GBP"/>
    <n v="1488271860"/>
    <x v="4096"/>
    <x v="0"/>
    <n v="5"/>
    <x v="1"/>
    <x v="6"/>
    <n v="11"/>
    <n v="80"/>
    <x v="1"/>
    <x v="6"/>
  </r>
  <r>
    <n v="4097"/>
    <x v="4090"/>
    <x v="4089"/>
    <n v="10000"/>
    <n v="0"/>
    <x v="2"/>
    <x v="1"/>
    <s v="GBP"/>
    <n v="1454284500"/>
    <x v="4097"/>
    <x v="0"/>
    <n v="0"/>
    <x v="1"/>
    <x v="6"/>
    <n v="0"/>
    <e v="#DIV/0!"/>
    <x v="1"/>
    <x v="6"/>
  </r>
  <r>
    <n v="4098"/>
    <x v="4091"/>
    <x v="4090"/>
    <n v="75000"/>
    <n v="0"/>
    <x v="2"/>
    <x v="0"/>
    <s v="USD"/>
    <n v="1465060797"/>
    <x v="4098"/>
    <x v="0"/>
    <n v="0"/>
    <x v="1"/>
    <x v="6"/>
    <n v="0"/>
    <e v="#DIV/0!"/>
    <x v="1"/>
    <x v="6"/>
  </r>
  <r>
    <n v="4099"/>
    <x v="4092"/>
    <x v="4091"/>
    <n v="4500"/>
    <n v="50"/>
    <x v="2"/>
    <x v="0"/>
    <s v="USD"/>
    <n v="1472847873"/>
    <x v="4099"/>
    <x v="0"/>
    <n v="1"/>
    <x v="1"/>
    <x v="6"/>
    <n v="1"/>
    <n v="50"/>
    <x v="1"/>
    <x v="6"/>
  </r>
  <r>
    <n v="4100"/>
    <x v="4093"/>
    <x v="4092"/>
    <n v="270"/>
    <n v="0"/>
    <x v="2"/>
    <x v="0"/>
    <s v="USD"/>
    <n v="1414205990"/>
    <x v="4100"/>
    <x v="0"/>
    <n v="0"/>
    <x v="1"/>
    <x v="6"/>
    <n v="0"/>
    <e v="#DIV/0!"/>
    <x v="1"/>
    <x v="6"/>
  </r>
  <r>
    <n v="4101"/>
    <x v="4094"/>
    <x v="4093"/>
    <n v="600"/>
    <n v="0"/>
    <x v="2"/>
    <x v="0"/>
    <s v="USD"/>
    <n v="1485380482"/>
    <x v="4101"/>
    <x v="0"/>
    <n v="0"/>
    <x v="1"/>
    <x v="6"/>
    <n v="0"/>
    <e v="#DIV/0!"/>
    <x v="1"/>
    <x v="6"/>
  </r>
  <r>
    <n v="4102"/>
    <x v="4095"/>
    <x v="4094"/>
    <n v="500"/>
    <n v="137"/>
    <x v="2"/>
    <x v="0"/>
    <s v="USD"/>
    <n v="1463343673"/>
    <x v="4102"/>
    <x v="0"/>
    <n v="6"/>
    <x v="1"/>
    <x v="6"/>
    <n v="27"/>
    <n v="22.83"/>
    <x v="1"/>
    <x v="6"/>
  </r>
  <r>
    <n v="4103"/>
    <x v="4096"/>
    <x v="4095"/>
    <n v="1000"/>
    <n v="100"/>
    <x v="2"/>
    <x v="0"/>
    <s v="USD"/>
    <n v="1440613920"/>
    <x v="4103"/>
    <x v="0"/>
    <n v="6"/>
    <x v="1"/>
    <x v="6"/>
    <n v="10"/>
    <n v="16.670000000000002"/>
    <x v="1"/>
    <x v="6"/>
  </r>
  <r>
    <n v="4104"/>
    <x v="4097"/>
    <x v="4096"/>
    <n v="3000"/>
    <n v="641"/>
    <x v="2"/>
    <x v="2"/>
    <s v="AUD"/>
    <n v="1477550434"/>
    <x v="4104"/>
    <x v="0"/>
    <n v="14"/>
    <x v="1"/>
    <x v="6"/>
    <n v="21"/>
    <n v="45.79"/>
    <x v="1"/>
    <x v="6"/>
  </r>
  <r>
    <n v="4105"/>
    <x v="4098"/>
    <x v="4097"/>
    <n v="33000"/>
    <n v="2300"/>
    <x v="2"/>
    <x v="14"/>
    <s v="MXN"/>
    <n v="1482711309"/>
    <x v="4105"/>
    <x v="0"/>
    <n v="6"/>
    <x v="1"/>
    <x v="6"/>
    <n v="7"/>
    <n v="383.33"/>
    <x v="1"/>
    <x v="6"/>
  </r>
  <r>
    <n v="4106"/>
    <x v="4099"/>
    <x v="4098"/>
    <n v="5000"/>
    <n v="3530"/>
    <x v="2"/>
    <x v="0"/>
    <s v="USD"/>
    <n v="1427936400"/>
    <x v="4106"/>
    <x v="0"/>
    <n v="33"/>
    <x v="1"/>
    <x v="6"/>
    <n v="71"/>
    <n v="106.97"/>
    <x v="1"/>
    <x v="6"/>
  </r>
  <r>
    <n v="4107"/>
    <x v="4100"/>
    <x v="4099"/>
    <n v="2000"/>
    <n v="41"/>
    <x v="2"/>
    <x v="0"/>
    <s v="USD"/>
    <n v="1411596001"/>
    <x v="4107"/>
    <x v="0"/>
    <n v="4"/>
    <x v="1"/>
    <x v="6"/>
    <n v="2"/>
    <n v="10.25"/>
    <x v="1"/>
    <x v="6"/>
  </r>
  <r>
    <n v="4108"/>
    <x v="4101"/>
    <x v="4100"/>
    <n v="3000"/>
    <n v="59"/>
    <x v="2"/>
    <x v="0"/>
    <s v="USD"/>
    <n v="1488517200"/>
    <x v="4108"/>
    <x v="0"/>
    <n v="1"/>
    <x v="1"/>
    <x v="6"/>
    <n v="2"/>
    <n v="59"/>
    <x v="1"/>
    <x v="6"/>
  </r>
  <r>
    <n v="4109"/>
    <x v="4102"/>
    <x v="4101"/>
    <n v="500"/>
    <n v="0"/>
    <x v="2"/>
    <x v="1"/>
    <s v="GBP"/>
    <n v="1448805404"/>
    <x v="4109"/>
    <x v="0"/>
    <n v="0"/>
    <x v="1"/>
    <x v="6"/>
    <n v="0"/>
    <e v="#DIV/0!"/>
    <x v="1"/>
    <x v="6"/>
  </r>
  <r>
    <n v="4110"/>
    <x v="4103"/>
    <x v="4102"/>
    <n v="300"/>
    <n v="86"/>
    <x v="2"/>
    <x v="1"/>
    <s v="GBP"/>
    <n v="1469113351"/>
    <x v="4110"/>
    <x v="0"/>
    <n v="6"/>
    <x v="1"/>
    <x v="6"/>
    <n v="29"/>
    <n v="14.33"/>
    <x v="1"/>
    <x v="6"/>
  </r>
  <r>
    <n v="4111"/>
    <x v="4104"/>
    <x v="4103"/>
    <n v="3000"/>
    <n v="94"/>
    <x v="2"/>
    <x v="0"/>
    <s v="USD"/>
    <n v="1424747740"/>
    <x v="4111"/>
    <x v="0"/>
    <n v="6"/>
    <x v="1"/>
    <x v="6"/>
    <n v="3"/>
    <n v="15.67"/>
    <x v="1"/>
    <x v="6"/>
  </r>
  <r>
    <n v="4112"/>
    <x v="4105"/>
    <x v="2849"/>
    <n v="2500"/>
    <n v="1"/>
    <x v="2"/>
    <x v="17"/>
    <s v="EUR"/>
    <n v="1456617600"/>
    <x v="4112"/>
    <x v="0"/>
    <n v="1"/>
    <x v="1"/>
    <x v="6"/>
    <n v="0"/>
    <n v="1"/>
    <x v="1"/>
    <x v="6"/>
  </r>
  <r>
    <n v="4113"/>
    <x v="4106"/>
    <x v="4104"/>
    <n v="1500"/>
    <n v="3"/>
    <x v="2"/>
    <x v="0"/>
    <s v="USD"/>
    <n v="1452234840"/>
    <x v="4113"/>
    <x v="0"/>
    <n v="3"/>
    <x v="1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60155212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6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8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9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0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1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2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3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4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5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6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7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8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19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0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1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2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4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5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6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7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8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29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0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1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2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3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4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5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6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7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8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39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0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1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2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3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4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5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6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7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8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49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0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1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2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3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4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5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6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7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8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59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0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1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2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3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4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5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6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7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8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69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0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s v="shorts"/>
    <x v="72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3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4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5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6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7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8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79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0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1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2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3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4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5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6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s v="shorts"/>
    <x v="87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8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8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0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1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2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3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4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5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6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7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8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99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0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1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2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s v="shorts"/>
    <x v="103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4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5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6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7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8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09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0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1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2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3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4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6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7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8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19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0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1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2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3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4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5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6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7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8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29"/>
    <d v="2014-06-16T20:16:0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0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1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2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3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4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5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6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7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8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39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0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1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2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3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4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5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6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7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8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49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0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1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2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3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4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5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6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7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8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s v="drama"/>
    <x v="159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s v="drama"/>
    <x v="160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s v="drama"/>
    <x v="161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s v="drama"/>
    <x v="162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s v="drama"/>
    <x v="163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s v="drama"/>
    <x v="164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s v="drama"/>
    <x v="165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s v="drama"/>
    <x v="166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s v="drama"/>
    <x v="167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s v="drama"/>
    <x v="168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s v="drama"/>
    <x v="169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s v="drama"/>
    <x v="170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s v="drama"/>
    <x v="171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s v="drama"/>
    <x v="172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s v="drama"/>
    <x v="173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s v="drama"/>
    <x v="174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s v="drama"/>
    <x v="175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s v="drama"/>
    <x v="176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s v="drama"/>
    <x v="177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s v="drama"/>
    <x v="178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s v="drama"/>
    <x v="179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s v="drama"/>
    <x v="180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s v="drama"/>
    <x v="181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2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s v="drama"/>
    <x v="183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s v="drama"/>
    <x v="184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s v="drama"/>
    <x v="185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s v="drama"/>
    <x v="186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s v="drama"/>
    <x v="187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s v="drama"/>
    <x v="188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s v="drama"/>
    <x v="189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s v="drama"/>
    <x v="19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s v="drama"/>
    <x v="191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s v="drama"/>
    <x v="192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s v="drama"/>
    <x v="193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s v="drama"/>
    <x v="194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5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s v="drama"/>
    <x v="196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s v="drama"/>
    <x v="197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s v="drama"/>
    <x v="198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199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s v="drama"/>
    <x v="200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s v="drama"/>
    <x v="201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s v="drama"/>
    <x v="202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3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4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s v="drama"/>
    <x v="205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6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s v="drama"/>
    <x v="207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s v="drama"/>
    <x v="208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s v="drama"/>
    <x v="209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0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s v="drama"/>
    <x v="211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s v="drama"/>
    <x v="21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s v="drama"/>
    <x v="213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s v="drama"/>
    <x v="214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5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6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s v="drama"/>
    <x v="217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8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s v="drama"/>
    <x v="219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s v="drama"/>
    <x v="220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s v="drama"/>
    <x v="221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s v="drama"/>
    <x v="22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s v="drama"/>
    <x v="223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s v="drama"/>
    <x v="224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s v="drama"/>
    <x v="225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s v="drama"/>
    <x v="226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s v="drama"/>
    <x v="227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s v="drama"/>
    <x v="228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s v="drama"/>
    <x v="22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s v="drama"/>
    <x v="230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s v="drama"/>
    <x v="231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s v="drama"/>
    <x v="232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s v="drama"/>
    <x v="233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s v="drama"/>
    <x v="23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s v="drama"/>
    <x v="235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s v="drama"/>
    <x v="236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s v="drama"/>
    <x v="237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s v="drama"/>
    <x v="238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39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0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1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2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3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4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5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6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7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8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49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0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1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2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3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4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5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6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7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8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59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0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1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2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3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4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5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6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7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8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69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0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2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3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4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5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6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7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8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79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0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1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2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3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4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5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6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7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8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89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0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1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2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3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4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5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6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7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8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299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0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1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2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3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4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5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6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7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8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09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0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1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2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3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4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5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6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7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19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0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1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2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3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4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5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6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7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8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29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0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1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2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3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4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5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6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7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8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39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0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1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2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3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4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5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6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7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8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4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0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1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2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3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4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5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6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7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8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59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0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2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3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4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6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7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8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69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0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1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2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3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4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5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6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7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8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79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0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1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2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3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4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5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6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7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8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89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0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1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3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4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6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7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8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399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1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2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3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4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5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6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7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8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09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0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1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2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3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4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5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6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7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8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19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1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2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3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s v="animation"/>
    <x v="424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5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6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7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8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29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0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2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3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s v="animation"/>
    <x v="434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5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6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7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8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s v="animation"/>
    <x v="439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0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1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2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3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s v="animation"/>
    <x v="444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5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s v="animation"/>
    <x v="446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7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8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49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0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1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2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3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4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5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6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7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8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59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0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1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2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3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4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6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7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8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69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0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1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2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s v="animation"/>
    <x v="473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4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5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6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7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8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79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0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1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3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5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6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7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8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89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0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1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2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3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4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s v="animation"/>
    <x v="495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6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7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8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499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0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1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2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3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4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5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6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7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8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09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0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1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2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3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4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5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6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7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8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s v="plays"/>
    <x v="51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s v="plays"/>
    <x v="520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s v="plays"/>
    <x v="521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2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s v="plays"/>
    <x v="523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s v="plays"/>
    <x v="524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5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s v="plays"/>
    <x v="526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s v="plays"/>
    <x v="52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s v="plays"/>
    <x v="528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s v="plays"/>
    <x v="529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s v="plays"/>
    <x v="530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1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s v="plays"/>
    <x v="53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s v="plays"/>
    <x v="533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s v="plays"/>
    <x v="534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s v="plays"/>
    <x v="535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s v="plays"/>
    <x v="536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s v="plays"/>
    <x v="537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s v="plays"/>
    <x v="538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s v="web"/>
    <x v="539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s v="web"/>
    <x v="540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s v="web"/>
    <x v="541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s v="web"/>
    <x v="5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s v="web"/>
    <x v="543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s v="web"/>
    <x v="544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s v="web"/>
    <x v="545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s v="web"/>
    <x v="546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s v="web"/>
    <x v="547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s v="web"/>
    <x v="548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s v="web"/>
    <x v="549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s v="web"/>
    <x v="550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s v="web"/>
    <x v="551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s v="web"/>
    <x v="55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s v="web"/>
    <x v="55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s v="web"/>
    <x v="554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s v="web"/>
    <x v="555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s v="web"/>
    <x v="556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s v="web"/>
    <x v="557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s v="web"/>
    <x v="558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s v="web"/>
    <x v="559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s v="web"/>
    <x v="560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s v="web"/>
    <x v="561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s v="web"/>
    <x v="562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s v="web"/>
    <x v="563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s v="web"/>
    <x v="564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s v="web"/>
    <x v="565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s v="web"/>
    <x v="566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s v="web"/>
    <x v="567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s v="web"/>
    <x v="568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s v="web"/>
    <x v="569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s v="web"/>
    <x v="570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s v="web"/>
    <x v="571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s v="web"/>
    <x v="572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s v="web"/>
    <x v="573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s v="web"/>
    <x v="574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s v="web"/>
    <x v="575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s v="web"/>
    <x v="576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s v="web"/>
    <x v="577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s v="web"/>
    <x v="578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s v="web"/>
    <x v="579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s v="web"/>
    <x v="580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s v="web"/>
    <x v="581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s v="web"/>
    <x v="582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s v="web"/>
    <x v="583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s v="web"/>
    <x v="584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s v="web"/>
    <x v="585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s v="web"/>
    <x v="586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s v="web"/>
    <x v="587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s v="web"/>
    <x v="588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s v="web"/>
    <x v="589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s v="web"/>
    <x v="590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s v="web"/>
    <x v="591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s v="web"/>
    <x v="592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s v="web"/>
    <x v="593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s v="web"/>
    <x v="594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s v="web"/>
    <x v="595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s v="web"/>
    <x v="596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s v="web"/>
    <x v="597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s v="web"/>
    <x v="598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s v="web"/>
    <x v="599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s v="web"/>
    <x v="600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s v="web"/>
    <x v="601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s v="web"/>
    <x v="602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s v="web"/>
    <x v="603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s v="web"/>
    <x v="604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s v="web"/>
    <x v="605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s v="web"/>
    <x v="60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s v="web"/>
    <x v="607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s v="web"/>
    <x v="608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s v="web"/>
    <x v="609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s v="web"/>
    <x v="610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s v="web"/>
    <x v="611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s v="web"/>
    <x v="612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s v="web"/>
    <x v="613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s v="web"/>
    <x v="614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s v="web"/>
    <x v="615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s v="web"/>
    <x v="616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s v="web"/>
    <x v="617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s v="web"/>
    <x v="618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s v="web"/>
    <x v="61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s v="web"/>
    <x v="620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s v="web"/>
    <x v="621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s v="web"/>
    <x v="622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s v="web"/>
    <x v="623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s v="web"/>
    <x v="624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s v="web"/>
    <x v="625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s v="web"/>
    <x v="626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s v="web"/>
    <x v="62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s v="web"/>
    <x v="628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s v="web"/>
    <x v="629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s v="web"/>
    <x v="630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s v="web"/>
    <x v="631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s v="web"/>
    <x v="632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s v="web"/>
    <x v="633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s v="web"/>
    <x v="634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s v="web"/>
    <x v="635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s v="web"/>
    <x v="636"/>
    <d v="2017-02-25T23:04:00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s v="web"/>
    <x v="637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s v="web"/>
    <x v="638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s v="wearables"/>
    <x v="639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1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2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3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5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6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7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8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49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0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1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2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3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4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5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6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7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8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59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s v="wearables"/>
    <x v="660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s v="wearables"/>
    <x v="661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s v="wearables"/>
    <x v="662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3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4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s v="wearables"/>
    <x v="665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6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7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69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0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1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s v="wearables"/>
    <x v="672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s v="wearables"/>
    <x v="67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5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6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7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8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79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s v="wearables"/>
    <x v="680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s v="wearables"/>
    <x v="681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s v="wearables"/>
    <x v="682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3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4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5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6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7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8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89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s v="wearables"/>
    <x v="690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1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2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3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s v="wearables"/>
    <x v="694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s v="wearables"/>
    <x v="695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6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7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s v="wearables"/>
    <x v="699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1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2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3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s v="wearables"/>
    <x v="704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s v="wearables"/>
    <x v="705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6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7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s v="wearables"/>
    <x v="708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s v="wearables"/>
    <x v="709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0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s v="wearables"/>
    <x v="711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s v="wearables"/>
    <x v="712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3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4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5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s v="wearables"/>
    <x v="716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s v="wearables"/>
    <x v="71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8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19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0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1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2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3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4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5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6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7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8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29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0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2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3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4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5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6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7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8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39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0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1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2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4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5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6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7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8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49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0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1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2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3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4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5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6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7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8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s v="fiction"/>
    <x v="759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s v="fiction"/>
    <x v="760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s v="fiction"/>
    <x v="761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s v="fiction"/>
    <x v="762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s v="fiction"/>
    <x v="763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s v="fiction"/>
    <x v="764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s v="fiction"/>
    <x v="765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s v="fiction"/>
    <x v="766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s v="fiction"/>
    <x v="767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s v="fiction"/>
    <x v="768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s v="fiction"/>
    <x v="769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s v="fiction"/>
    <x v="77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s v="fiction"/>
    <x v="771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s v="fiction"/>
    <x v="772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s v="fiction"/>
    <x v="773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s v="fiction"/>
    <x v="774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s v="fiction"/>
    <x v="77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s v="fiction"/>
    <x v="776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s v="fiction"/>
    <x v="777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s v="fiction"/>
    <x v="778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79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s v="rock"/>
    <x v="780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s v="rock"/>
    <x v="781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s v="rock"/>
    <x v="782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s v="rock"/>
    <x v="783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s v="rock"/>
    <x v="784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5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s v="rock"/>
    <x v="786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s v="rock"/>
    <x v="787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8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s v="rock"/>
    <x v="78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s v="rock"/>
    <x v="790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s v="rock"/>
    <x v="791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s v="rock"/>
    <x v="792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s v="rock"/>
    <x v="793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s v="rock"/>
    <x v="794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s v="rock"/>
    <x v="795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s v="rock"/>
    <x v="796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s v="rock"/>
    <x v="797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s v="rock"/>
    <x v="798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s v="rock"/>
    <x v="799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1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s v="rock"/>
    <x v="802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s v="rock"/>
    <x v="803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s v="rock"/>
    <x v="804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s v="rock"/>
    <x v="805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s v="rock"/>
    <x v="806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s v="rock"/>
    <x v="807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s v="rock"/>
    <x v="808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s v="rock"/>
    <x v="809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s v="rock"/>
    <x v="810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s v="rock"/>
    <x v="811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s v="rock"/>
    <x v="812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s v="rock"/>
    <x v="813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s v="rock"/>
    <x v="814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s v="rock"/>
    <x v="815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s v="rock"/>
    <x v="816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s v="rock"/>
    <x v="817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s v="rock"/>
    <x v="818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s v="rock"/>
    <x v="819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s v="rock"/>
    <x v="820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s v="rock"/>
    <x v="821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s v="rock"/>
    <x v="822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s v="rock"/>
    <x v="823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s v="rock"/>
    <x v="824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s v="rock"/>
    <x v="82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s v="rock"/>
    <x v="826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s v="rock"/>
    <x v="827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s v="rock"/>
    <x v="828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s v="rock"/>
    <x v="829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s v="rock"/>
    <x v="830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s v="rock"/>
    <x v="831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s v="rock"/>
    <x v="832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s v="rock"/>
    <x v="833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s v="rock"/>
    <x v="834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5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s v="rock"/>
    <x v="836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s v="rock"/>
    <x v="837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s v="rock"/>
    <x v="838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s v="metal"/>
    <x v="839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s v="metal"/>
    <x v="840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s v="metal"/>
    <x v="841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s v="metal"/>
    <x v="842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3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s v="metal"/>
    <x v="844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s v="metal"/>
    <x v="845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s v="metal"/>
    <x v="846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s v="metal"/>
    <x v="847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s v="metal"/>
    <x v="848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s v="metal"/>
    <x v="849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0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s v="metal"/>
    <x v="851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s v="metal"/>
    <x v="852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3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s v="metal"/>
    <x v="854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s v="metal"/>
    <x v="855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s v="metal"/>
    <x v="856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s v="metal"/>
    <x v="857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s v="metal"/>
    <x v="85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s v="jazz"/>
    <x v="859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s v="jazz"/>
    <x v="860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s v="jazz"/>
    <x v="861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s v="jazz"/>
    <x v="862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s v="jazz"/>
    <x v="863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s v="jazz"/>
    <x v="864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s v="jazz"/>
    <x v="865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s v="jazz"/>
    <x v="86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s v="jazz"/>
    <x v="867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s v="jazz"/>
    <x v="868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s v="jazz"/>
    <x v="869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s v="jazz"/>
    <x v="870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s v="jazz"/>
    <x v="871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s v="jazz"/>
    <x v="872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s v="jazz"/>
    <x v="873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s v="jazz"/>
    <x v="874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s v="jazz"/>
    <x v="875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s v="jazz"/>
    <x v="876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s v="jazz"/>
    <x v="87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s v="jazz"/>
    <x v="878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s v="indie rock"/>
    <x v="879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s v="indie rock"/>
    <x v="880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s v="indie rock"/>
    <x v="881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2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s v="indie rock"/>
    <x v="883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s v="indie rock"/>
    <x v="884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s v="indie rock"/>
    <x v="885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s v="indie rock"/>
    <x v="886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s v="indie rock"/>
    <x v="887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8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s v="indie rock"/>
    <x v="889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s v="indie rock"/>
    <x v="89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1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s v="indie rock"/>
    <x v="892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3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s v="indie rock"/>
    <x v="894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s v="indie rock"/>
    <x v="895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s v="indie rock"/>
    <x v="896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s v="indie rock"/>
    <x v="897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s v="indie rock"/>
    <x v="898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s v="jazz"/>
    <x v="899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s v="jazz"/>
    <x v="900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s v="jazz"/>
    <x v="901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s v="jazz"/>
    <x v="902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s v="jazz"/>
    <x v="903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s v="jazz"/>
    <x v="904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s v="jazz"/>
    <x v="905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s v="jazz"/>
    <x v="906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s v="jazz"/>
    <x v="90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s v="jazz"/>
    <x v="908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s v="jazz"/>
    <x v="909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s v="jazz"/>
    <x v="910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s v="jazz"/>
    <x v="911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s v="jazz"/>
    <x v="912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s v="jazz"/>
    <x v="913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s v="jazz"/>
    <x v="91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s v="jazz"/>
    <x v="915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s v="jazz"/>
    <x v="916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s v="jazz"/>
    <x v="917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s v="jazz"/>
    <x v="918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s v="jazz"/>
    <x v="919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s v="jazz"/>
    <x v="920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s v="jazz"/>
    <x v="921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s v="jazz"/>
    <x v="922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s v="jazz"/>
    <x v="923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s v="jazz"/>
    <x v="92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s v="jazz"/>
    <x v="925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s v="jazz"/>
    <x v="926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s v="jazz"/>
    <x v="927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s v="jazz"/>
    <x v="928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s v="jazz"/>
    <x v="929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s v="jazz"/>
    <x v="930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s v="jazz"/>
    <x v="931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s v="jazz"/>
    <x v="932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s v="jazz"/>
    <x v="933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s v="jazz"/>
    <x v="934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s v="jazz"/>
    <x v="935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s v="jazz"/>
    <x v="936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s v="jazz"/>
    <x v="937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s v="jazz"/>
    <x v="938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39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0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1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2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3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4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s v="wearables"/>
    <x v="945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s v="wearables"/>
    <x v="946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s v="wearables"/>
    <x v="947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s v="wearables"/>
    <x v="948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49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0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1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s v="wearables"/>
    <x v="952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4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5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s v="wearables"/>
    <x v="95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8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59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1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s v="wearables"/>
    <x v="962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s v="wearables"/>
    <x v="964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5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s v="wearables"/>
    <x v="967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8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69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s v="wearables"/>
    <x v="97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s v="wearables"/>
    <x v="972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s v="wearables"/>
    <x v="973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4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6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7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7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s v="wearables"/>
    <x v="980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s v="wearables"/>
    <x v="981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s v="wearables"/>
    <x v="983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4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5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6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7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8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s v="wearables"/>
    <x v="989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0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1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3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s v="wearables"/>
    <x v="994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s v="wearables"/>
    <x v="995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6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7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8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s v="wearables"/>
    <x v="999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0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1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2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3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4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5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6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s v="wearables"/>
    <x v="1007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8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s v="wearables"/>
    <x v="1009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s v="wearables"/>
    <x v="1010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1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2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3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s v="wearables"/>
    <x v="1014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5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6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7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8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19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0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1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2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3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4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5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6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7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8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29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0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1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2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3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4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5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6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7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8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s v="audio"/>
    <x v="1039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s v="audio"/>
    <x v="1040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s v="audio"/>
    <x v="1041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s v="audio"/>
    <x v="1042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s v="audio"/>
    <x v="1043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s v="audio"/>
    <x v="1044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s v="audio"/>
    <x v="1045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s v="audio"/>
    <x v="1046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s v="audio"/>
    <x v="1047"/>
    <d v="2016-09-25T01:16:29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s v="audio"/>
    <x v="1048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s v="audio"/>
    <x v="1049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s v="audio"/>
    <x v="1050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s v="audio"/>
    <x v="1051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s v="audio"/>
    <x v="10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s v="audio"/>
    <x v="1053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s v="audio"/>
    <x v="1054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s v="audio"/>
    <x v="1055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s v="audio"/>
    <x v="1056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s v="audio"/>
    <x v="1057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s v="audio"/>
    <x v="1058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s v="audio"/>
    <x v="1059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s v="audio"/>
    <x v="1060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s v="audio"/>
    <x v="106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s v="audio"/>
    <x v="1062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s v="video games"/>
    <x v="1064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5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s v="video games"/>
    <x v="1066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s v="video games"/>
    <x v="1067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8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s v="video games"/>
    <x v="1069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0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s v="video games"/>
    <x v="1071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s v="video games"/>
    <x v="1072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3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s v="video games"/>
    <x v="1074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5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6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s v="video games"/>
    <x v="1077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8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79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s v="video games"/>
    <x v="1080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1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s v="video games"/>
    <x v="1082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s v="video games"/>
    <x v="1083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s v="video games"/>
    <x v="1084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s v="video games"/>
    <x v="1085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s v="video games"/>
    <x v="1086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7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8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s v="video games"/>
    <x v="1089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s v="video games"/>
    <x v="1090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s v="video games"/>
    <x v="1091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2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3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5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s v="video games"/>
    <x v="1096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7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s v="video games"/>
    <x v="1098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s v="video games"/>
    <x v="1099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s v="video games"/>
    <x v="1100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1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s v="video games"/>
    <x v="1102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3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4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s v="video games"/>
    <x v="1106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7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s v="video games"/>
    <x v="1108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s v="video games"/>
    <x v="1109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s v="video games"/>
    <x v="1110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1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s v="video games"/>
    <x v="1112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s v="video games"/>
    <x v="1113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s v="video games"/>
    <x v="1114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5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s v="video games"/>
    <x v="1116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s v="video games"/>
    <x v="1117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s v="video games"/>
    <x v="1118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s v="video games"/>
    <x v="1119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s v="video games"/>
    <x v="1120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1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s v="video games"/>
    <x v="1122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3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4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s v="mobile games"/>
    <x v="1125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6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s v="mobile games"/>
    <x v="1127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s v="mobile games"/>
    <x v="1128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s v="mobile games"/>
    <x v="1129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0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1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s v="mobile games"/>
    <x v="1132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s v="mobile games"/>
    <x v="1133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s v="mobile games"/>
    <x v="113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s v="mobile games"/>
    <x v="1135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6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7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s v="mobile games"/>
    <x v="1138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39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0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1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2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s v="food trucks"/>
    <x v="1143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s v="food trucks"/>
    <x v="1144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s v="food trucks"/>
    <x v="1145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s v="food trucks"/>
    <x v="1146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s v="food trucks"/>
    <x v="1147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s v="food trucks"/>
    <x v="1148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s v="food trucks"/>
    <x v="1149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s v="food trucks"/>
    <x v="1150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s v="food trucks"/>
    <x v="1151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s v="food trucks"/>
    <x v="1152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3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s v="food trucks"/>
    <x v="1154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s v="food trucks"/>
    <x v="1155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s v="food trucks"/>
    <x v="1156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s v="food trucks"/>
    <x v="1157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s v="food trucks"/>
    <x v="1158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s v="food trucks"/>
    <x v="1159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s v="food trucks"/>
    <x v="1160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s v="food trucks"/>
    <x v="1161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s v="food trucks"/>
    <x v="1162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s v="food trucks"/>
    <x v="1163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4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5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s v="food trucks"/>
    <x v="1166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s v="food trucks"/>
    <x v="1167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s v="food trucks"/>
    <x v="1168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s v="food trucks"/>
    <x v="1169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s v="food trucks"/>
    <x v="1170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s v="food trucks"/>
    <x v="1171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s v="food trucks"/>
    <x v="1172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s v="food trucks"/>
    <x v="1173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s v="food trucks"/>
    <x v="1174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s v="food trucks"/>
    <x v="1175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s v="food trucks"/>
    <x v="1176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s v="food trucks"/>
    <x v="1177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s v="food trucks"/>
    <x v="1178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79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s v="food trucks"/>
    <x v="1180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s v="food trucks"/>
    <x v="1181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s v="food trucks"/>
    <x v="1182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3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4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5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6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7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8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89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0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3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4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5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6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7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8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199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0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1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2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3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4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5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6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7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8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09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0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1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3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4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5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6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7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8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19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0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1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2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3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s v="world music"/>
    <x v="1224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5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s v="world music"/>
    <x v="1226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7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s v="world music"/>
    <x v="1228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s v="world music"/>
    <x v="1229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s v="world music"/>
    <x v="1231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2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s v="world music"/>
    <x v="1233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s v="world music"/>
    <x v="1234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5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s v="world music"/>
    <x v="1236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7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8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s v="world music"/>
    <x v="1239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0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s v="world music"/>
    <x v="1241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2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s v="rock"/>
    <x v="12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s v="rock"/>
    <x v="124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s v="rock"/>
    <x v="1245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s v="rock"/>
    <x v="1246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s v="rock"/>
    <x v="1247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s v="rock"/>
    <x v="1248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s v="rock"/>
    <x v="1249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s v="rock"/>
    <x v="1250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s v="rock"/>
    <x v="1251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s v="rock"/>
    <x v="1252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s v="rock"/>
    <x v="1253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s v="rock"/>
    <x v="125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s v="rock"/>
    <x v="1256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s v="rock"/>
    <x v="1257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s v="rock"/>
    <x v="1258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s v="rock"/>
    <x v="1259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s v="rock"/>
    <x v="1260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s v="rock"/>
    <x v="1261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s v="rock"/>
    <x v="1262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s v="rock"/>
    <x v="126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s v="rock"/>
    <x v="1264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s v="rock"/>
    <x v="126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6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s v="rock"/>
    <x v="126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s v="rock"/>
    <x v="1268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s v="rock"/>
    <x v="1269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s v="rock"/>
    <x v="1270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s v="rock"/>
    <x v="1271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s v="rock"/>
    <x v="1272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3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s v="rock"/>
    <x v="1274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s v="rock"/>
    <x v="1275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s v="rock"/>
    <x v="1276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s v="rock"/>
    <x v="1277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s v="rock"/>
    <x v="1278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s v="rock"/>
    <x v="1279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s v="rock"/>
    <x v="1280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s v="rock"/>
    <x v="1281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s v="rock"/>
    <x v="1282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s v="plays"/>
    <x v="1283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4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s v="plays"/>
    <x v="1285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s v="plays"/>
    <x v="128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s v="plays"/>
    <x v="1287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s v="plays"/>
    <x v="1288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s v="plays"/>
    <x v="1289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s v="plays"/>
    <x v="1290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s v="plays"/>
    <x v="1291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s v="plays"/>
    <x v="1292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s v="plays"/>
    <x v="1293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s v="plays"/>
    <x v="1294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s v="plays"/>
    <x v="1295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s v="plays"/>
    <x v="1296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s v="plays"/>
    <x v="1297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s v="plays"/>
    <x v="1298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s v="plays"/>
    <x v="1299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s v="plays"/>
    <x v="1300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s v="plays"/>
    <x v="1301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s v="plays"/>
    <x v="130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3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4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5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6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7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8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09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0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s v="wearables"/>
    <x v="1311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3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4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s v="wearables"/>
    <x v="1315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6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7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8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1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0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s v="wearables"/>
    <x v="1321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3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4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5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6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7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8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29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0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1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2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3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4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5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6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7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8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s v="wearables"/>
    <x v="1339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0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s v="wearables"/>
    <x v="1341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2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3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4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5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6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7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8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49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0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1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2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3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4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5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6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7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8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59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0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s v="rock"/>
    <x v="136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4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5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s v="rock"/>
    <x v="1366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s v="rock"/>
    <x v="1367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8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s v="rock"/>
    <x v="1369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s v="rock"/>
    <x v="1370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s v="rock"/>
    <x v="1371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s v="rock"/>
    <x v="137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s v="rock"/>
    <x v="1373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s v="rock"/>
    <x v="1374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s v="rock"/>
    <x v="1375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s v="rock"/>
    <x v="1376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s v="rock"/>
    <x v="1377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s v="rock"/>
    <x v="1378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s v="rock"/>
    <x v="1379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s v="rock"/>
    <x v="1380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s v="rock"/>
    <x v="1381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s v="rock"/>
    <x v="1382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s v="rock"/>
    <x v="1383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s v="rock"/>
    <x v="1384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s v="rock"/>
    <x v="1385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s v="rock"/>
    <x v="1386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s v="rock"/>
    <x v="1387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s v="rock"/>
    <x v="1388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s v="rock"/>
    <x v="1389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s v="rock"/>
    <x v="1390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s v="rock"/>
    <x v="1391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s v="rock"/>
    <x v="139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s v="rock"/>
    <x v="1393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s v="rock"/>
    <x v="1394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s v="rock"/>
    <x v="1395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s v="rock"/>
    <x v="1396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s v="rock"/>
    <x v="1397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s v="rock"/>
    <x v="1398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s v="rock"/>
    <x v="1399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s v="rock"/>
    <x v="1400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s v="rock"/>
    <x v="1401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s v="rock"/>
    <x v="1402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3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4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5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6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7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8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09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0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1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2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3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4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5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6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7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8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s v="translations"/>
    <x v="1419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1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2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3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5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7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8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29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0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1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2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3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4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5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6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7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8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39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2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5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6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8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s v="translations"/>
    <x v="1449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0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2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3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4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5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7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8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59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0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2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3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4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5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6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7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8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69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0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1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2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3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4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5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6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7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8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7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s v="fiction"/>
    <x v="1480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s v="fiction"/>
    <x v="1481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s v="fiction"/>
    <x v="1482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s v="fiction"/>
    <x v="1483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s v="fiction"/>
    <x v="1484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s v="fiction"/>
    <x v="1485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s v="fiction"/>
    <x v="1486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s v="fiction"/>
    <x v="1487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s v="fiction"/>
    <x v="1488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s v="fiction"/>
    <x v="1489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s v="fiction"/>
    <x v="1490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s v="fiction"/>
    <x v="1491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s v="fiction"/>
    <x v="1492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3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s v="fiction"/>
    <x v="1494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s v="fiction"/>
    <x v="1495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s v="fiction"/>
    <x v="1496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s v="fiction"/>
    <x v="1497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s v="fiction"/>
    <x v="1498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s v="fiction"/>
    <x v="1499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0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2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4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7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8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09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1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2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3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6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7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8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19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1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2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3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4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5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6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7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8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29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0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1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2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3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5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39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s v="nature"/>
    <x v="1540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s v="nature"/>
    <x v="1541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s v="nature"/>
    <x v="1542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s v="nature"/>
    <x v="1543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s v="nature"/>
    <x v="1544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s v="nature"/>
    <x v="1545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s v="nature"/>
    <x v="1546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s v="nature"/>
    <x v="1547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s v="nature"/>
    <x v="1548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s v="nature"/>
    <x v="1549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s v="nature"/>
    <x v="155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s v="nature"/>
    <x v="1552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s v="nature"/>
    <x v="1553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s v="nature"/>
    <x v="1554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s v="nature"/>
    <x v="1555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s v="nature"/>
    <x v="1556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s v="nature"/>
    <x v="1557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s v="nature"/>
    <x v="1558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s v="nature"/>
    <x v="155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s v="art books"/>
    <x v="156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s v="art books"/>
    <x v="1562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s v="art books"/>
    <x v="156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s v="art books"/>
    <x v="1564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5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7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8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6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s v="art books"/>
    <x v="157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4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s v="art books"/>
    <x v="157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7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s v="art books"/>
    <x v="1578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s v="art books"/>
    <x v="1579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s v="places"/>
    <x v="1580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s v="places"/>
    <x v="15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s v="places"/>
    <x v="1582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s v="places"/>
    <x v="1583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4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s v="places"/>
    <x v="158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s v="places"/>
    <x v="1586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s v="places"/>
    <x v="1587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s v="places"/>
    <x v="1588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s v="places"/>
    <x v="158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s v="places"/>
    <x v="1590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s v="places"/>
    <x v="1591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s v="places"/>
    <x v="1592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s v="places"/>
    <x v="1593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s v="places"/>
    <x v="1594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s v="places"/>
    <x v="1595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s v="places"/>
    <x v="1596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s v="places"/>
    <x v="1597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s v="places"/>
    <x v="1598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s v="places"/>
    <x v="1599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s v="rock"/>
    <x v="1600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s v="rock"/>
    <x v="1601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s v="rock"/>
    <x v="16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s v="rock"/>
    <x v="16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s v="rock"/>
    <x v="16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s v="rock"/>
    <x v="1605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6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s v="rock"/>
    <x v="16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s v="rock"/>
    <x v="1608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s v="rock"/>
    <x v="1609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s v="rock"/>
    <x v="1610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s v="rock"/>
    <x v="1611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s v="rock"/>
    <x v="16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s v="rock"/>
    <x v="1613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s v="rock"/>
    <x v="1614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s v="rock"/>
    <x v="1615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s v="rock"/>
    <x v="1616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s v="rock"/>
    <x v="1617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s v="rock"/>
    <x v="1618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s v="rock"/>
    <x v="1619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s v="rock"/>
    <x v="1620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s v="rock"/>
    <x v="16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s v="rock"/>
    <x v="1622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s v="rock"/>
    <x v="1623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s v="rock"/>
    <x v="1624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s v="rock"/>
    <x v="1625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s v="rock"/>
    <x v="1626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s v="rock"/>
    <x v="1627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8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s v="rock"/>
    <x v="16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s v="rock"/>
    <x v="1630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s v="rock"/>
    <x v="1631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s v="rock"/>
    <x v="1632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s v="rock"/>
    <x v="16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s v="rock"/>
    <x v="1634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s v="rock"/>
    <x v="1635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s v="rock"/>
    <x v="1636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s v="rock"/>
    <x v="1637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s v="rock"/>
    <x v="1638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s v="rock"/>
    <x v="1639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s v="pop"/>
    <x v="1640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s v="pop"/>
    <x v="1641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s v="pop"/>
    <x v="1642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s v="pop"/>
    <x v="16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s v="pop"/>
    <x v="1644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s v="pop"/>
    <x v="1645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s v="pop"/>
    <x v="1646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s v="pop"/>
    <x v="1647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s v="pop"/>
    <x v="1648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s v="pop"/>
    <x v="16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s v="pop"/>
    <x v="16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1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s v="pop"/>
    <x v="16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s v="pop"/>
    <x v="1653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s v="pop"/>
    <x v="1654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5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s v="pop"/>
    <x v="1656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7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s v="pop"/>
    <x v="1658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s v="pop"/>
    <x v="1659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s v="pop"/>
    <x v="1661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s v="pop"/>
    <x v="1662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3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s v="pop"/>
    <x v="1664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s v="pop"/>
    <x v="16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s v="pop"/>
    <x v="1666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s v="pop"/>
    <x v="1667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s v="pop"/>
    <x v="16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s v="pop"/>
    <x v="1669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s v="pop"/>
    <x v="1670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s v="pop"/>
    <x v="16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s v="pop"/>
    <x v="1672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s v="pop"/>
    <x v="1673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s v="pop"/>
    <x v="1674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s v="pop"/>
    <x v="1675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6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s v="pop"/>
    <x v="16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s v="pop"/>
    <x v="1678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s v="pop"/>
    <x v="1679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s v="faith"/>
    <x v="1680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s v="faith"/>
    <x v="1681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s v="faith"/>
    <x v="1682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s v="faith"/>
    <x v="1683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s v="faith"/>
    <x v="168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s v="faith"/>
    <x v="1685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s v="faith"/>
    <x v="1686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s v="faith"/>
    <x v="1687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s v="faith"/>
    <x v="1688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s v="faith"/>
    <x v="1689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s v="faith"/>
    <x v="1690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1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s v="faith"/>
    <x v="1692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s v="faith"/>
    <x v="169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s v="faith"/>
    <x v="169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s v="faith"/>
    <x v="1695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s v="faith"/>
    <x v="169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s v="faith"/>
    <x v="1697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s v="faith"/>
    <x v="169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s v="faith"/>
    <x v="169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s v="faith"/>
    <x v="1700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s v="faith"/>
    <x v="1701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s v="faith"/>
    <x v="1702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s v="faith"/>
    <x v="1703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s v="faith"/>
    <x v="1704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s v="faith"/>
    <x v="170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s v="faith"/>
    <x v="1706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s v="faith"/>
    <x v="1707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s v="faith"/>
    <x v="1708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s v="faith"/>
    <x v="170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s v="faith"/>
    <x v="1710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s v="faith"/>
    <x v="1711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s v="faith"/>
    <x v="17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s v="faith"/>
    <x v="1713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s v="faith"/>
    <x v="171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s v="faith"/>
    <x v="1715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6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s v="faith"/>
    <x v="171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s v="faith"/>
    <x v="1718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s v="faith"/>
    <x v="1719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s v="faith"/>
    <x v="1720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s v="faith"/>
    <x v="1721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s v="faith"/>
    <x v="1722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s v="faith"/>
    <x v="1723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s v="faith"/>
    <x v="1724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s v="faith"/>
    <x v="1725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s v="faith"/>
    <x v="1726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s v="faith"/>
    <x v="1727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s v="faith"/>
    <x v="1728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s v="faith"/>
    <x v="1729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s v="faith"/>
    <x v="1730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s v="faith"/>
    <x v="1731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s v="faith"/>
    <x v="1732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s v="faith"/>
    <x v="1733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s v="faith"/>
    <x v="1734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s v="faith"/>
    <x v="1735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s v="faith"/>
    <x v="1736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s v="faith"/>
    <x v="1737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s v="faith"/>
    <x v="1738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s v="faith"/>
    <x v="1739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1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2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5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6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7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49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0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2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4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5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6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7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8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59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0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2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3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4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5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6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7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69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0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2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3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4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5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7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8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7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1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3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4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5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6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s v="photobooks"/>
    <x v="1787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s v="photobooks"/>
    <x v="1788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89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0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1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s v="photobooks"/>
    <x v="1792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3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4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5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6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7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8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799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0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1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2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3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4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5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6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7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8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s v="photobooks"/>
    <x v="1809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1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2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3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4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5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6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19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s v="rock"/>
    <x v="1820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s v="rock"/>
    <x v="1821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s v="rock"/>
    <x v="1822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s v="rock"/>
    <x v="182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s v="rock"/>
    <x v="1824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s v="rock"/>
    <x v="182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s v="rock"/>
    <x v="182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s v="rock"/>
    <x v="1827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s v="rock"/>
    <x v="1828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s v="rock"/>
    <x v="1829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0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s v="rock"/>
    <x v="1831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s v="rock"/>
    <x v="1832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3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s v="rock"/>
    <x v="1834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s v="rock"/>
    <x v="183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s v="rock"/>
    <x v="1836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7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s v="rock"/>
    <x v="1838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s v="rock"/>
    <x v="1839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s v="rock"/>
    <x v="18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s v="rock"/>
    <x v="18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s v="rock"/>
    <x v="184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s v="rock"/>
    <x v="184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s v="rock"/>
    <x v="184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s v="rock"/>
    <x v="1845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s v="rock"/>
    <x v="1846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s v="rock"/>
    <x v="1847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8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s v="rock"/>
    <x v="184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s v="rock"/>
    <x v="1850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s v="rock"/>
    <x v="1851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s v="rock"/>
    <x v="1852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s v="rock"/>
    <x v="1853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s v="rock"/>
    <x v="1854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s v="rock"/>
    <x v="1855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6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7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s v="rock"/>
    <x v="1858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s v="rock"/>
    <x v="1859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1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s v="mobile games"/>
    <x v="186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3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s v="mobile games"/>
    <x v="1864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5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s v="mobile games"/>
    <x v="1866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7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8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69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0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1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s v="mobile games"/>
    <x v="1872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s v="mobile games"/>
    <x v="1873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s v="mobile games"/>
    <x v="1874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5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6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7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s v="mobile games"/>
    <x v="1878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79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0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1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2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3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5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7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8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8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0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1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2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4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s v="indie rock"/>
    <x v="1895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6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7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8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0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s v="gadgets"/>
    <x v="1901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s v="gadgets"/>
    <x v="1902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s v="gadgets"/>
    <x v="190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s v="gadgets"/>
    <x v="1904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5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s v="gadgets"/>
    <x v="190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s v="gadgets"/>
    <x v="190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09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s v="gadgets"/>
    <x v="191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1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s v="gadgets"/>
    <x v="191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s v="gadgets"/>
    <x v="1913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s v="gadgets"/>
    <x v="1914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s v="gadgets"/>
    <x v="1915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s v="gadgets"/>
    <x v="191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s v="gadgets"/>
    <x v="1918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s v="gadgets"/>
    <x v="1919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s v="indie rock"/>
    <x v="1920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1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2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s v="indie rock"/>
    <x v="1923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5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6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7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8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29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2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3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4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5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6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8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39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0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1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3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6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7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8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49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0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1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2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5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6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7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8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59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2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6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8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3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4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5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6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7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8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79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s v="people"/>
    <x v="1980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s v="people"/>
    <x v="1981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s v="people"/>
    <x v="1982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s v="people"/>
    <x v="1983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s v="people"/>
    <x v="1984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s v="people"/>
    <x v="1985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s v="people"/>
    <x v="1986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s v="people"/>
    <x v="1987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s v="people"/>
    <x v="1988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s v="people"/>
    <x v="1989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s v="people"/>
    <x v="1990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s v="people"/>
    <x v="1991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s v="people"/>
    <x v="1992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s v="people"/>
    <x v="1993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s v="people"/>
    <x v="1994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s v="people"/>
    <x v="1995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s v="people"/>
    <x v="1996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s v="people"/>
    <x v="1997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s v="people"/>
    <x v="1998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s v="people"/>
    <x v="1999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0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1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2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3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7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8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09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0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1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2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3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4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5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6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1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1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2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4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6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7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29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0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1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3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4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5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6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7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8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3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0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2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7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49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3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6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5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0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1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2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4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5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6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6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1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2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s v="hardware"/>
    <x v="2073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4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5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6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8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79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0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1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s v="indie rock"/>
    <x v="2082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4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6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7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8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8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1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3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4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5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6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7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8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s v="indie rock"/>
    <x v="209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0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1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2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s v="indie rock"/>
    <x v="2103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5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6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7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8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0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1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3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5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6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7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8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19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0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s v="video games"/>
    <x v="2122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s v="video games"/>
    <x v="2123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4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s v="video games"/>
    <x v="2125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6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s v="video games"/>
    <x v="2127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8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s v="video games"/>
    <x v="2129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s v="video games"/>
    <x v="2130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s v="video games"/>
    <x v="2132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s v="video games"/>
    <x v="2133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4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5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6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7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s v="video games"/>
    <x v="2139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s v="video games"/>
    <x v="21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s v="video games"/>
    <x v="2142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4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s v="video games"/>
    <x v="2145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6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s v="video games"/>
    <x v="2147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s v="video games"/>
    <x v="2148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49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0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s v="video games"/>
    <x v="2151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s v="video games"/>
    <x v="2152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s v="video games"/>
    <x v="2153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s v="video games"/>
    <x v="2154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5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6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s v="video games"/>
    <x v="2158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s v="video games"/>
    <x v="2159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0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s v="rock"/>
    <x v="2161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s v="rock"/>
    <x v="2162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3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s v="rock"/>
    <x v="2164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s v="rock"/>
    <x v="2165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s v="rock"/>
    <x v="2166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s v="rock"/>
    <x v="2167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s v="rock"/>
    <x v="2168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s v="rock"/>
    <x v="2169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s v="rock"/>
    <x v="2170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s v="rock"/>
    <x v="217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s v="rock"/>
    <x v="2172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s v="rock"/>
    <x v="2173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s v="rock"/>
    <x v="2174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s v="rock"/>
    <x v="2175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s v="rock"/>
    <x v="2176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s v="rock"/>
    <x v="2177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s v="rock"/>
    <x v="2178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79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0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1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2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3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4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5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6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7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89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2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3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4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5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6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7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199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0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1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3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4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5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7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8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09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0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2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3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6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7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8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1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0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1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3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4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8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29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1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2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3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4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5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6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7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8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39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0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2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3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4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5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7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8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49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0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2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3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4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6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7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8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5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0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1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4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5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6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7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8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69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0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1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3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4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5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6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7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8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79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s v="rock"/>
    <x v="2280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s v="rock"/>
    <x v="228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s v="rock"/>
    <x v="2282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s v="rock"/>
    <x v="228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s v="rock"/>
    <x v="2284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s v="rock"/>
    <x v="228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s v="rock"/>
    <x v="228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s v="rock"/>
    <x v="2287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s v="rock"/>
    <x v="2288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s v="rock"/>
    <x v="2289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s v="rock"/>
    <x v="2290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1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s v="rock"/>
    <x v="229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3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s v="rock"/>
    <x v="2294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s v="rock"/>
    <x v="2295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s v="rock"/>
    <x v="2296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s v="rock"/>
    <x v="2297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8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s v="rock"/>
    <x v="2299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3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4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5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6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7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8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09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0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1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2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3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4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5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6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7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8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19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0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s v="small batch"/>
    <x v="2321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s v="small batch"/>
    <x v="2322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3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s v="small batch"/>
    <x v="232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s v="small batch"/>
    <x v="2325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6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7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29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1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2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3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4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5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7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8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39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s v="web"/>
    <x v="2340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s v="web"/>
    <x v="2341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s v="web"/>
    <x v="2342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s v="web"/>
    <x v="2343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s v="web"/>
    <x v="2344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s v="web"/>
    <x v="2345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s v="web"/>
    <x v="2346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s v="web"/>
    <x v="2347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s v="web"/>
    <x v="2348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s v="web"/>
    <x v="2349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s v="web"/>
    <x v="235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s v="web"/>
    <x v="2351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s v="web"/>
    <x v="2352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s v="web"/>
    <x v="2353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s v="web"/>
    <x v="2354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s v="web"/>
    <x v="2355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s v="web"/>
    <x v="2356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s v="web"/>
    <x v="2357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s v="web"/>
    <x v="2358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s v="web"/>
    <x v="2359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s v="web"/>
    <x v="2360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s v="web"/>
    <x v="2361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s v="web"/>
    <x v="2362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s v="web"/>
    <x v="2363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s v="web"/>
    <x v="2364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s v="web"/>
    <x v="2365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s v="web"/>
    <x v="236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s v="web"/>
    <x v="236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s v="web"/>
    <x v="236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s v="web"/>
    <x v="2369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s v="web"/>
    <x v="237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s v="web"/>
    <x v="2371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s v="web"/>
    <x v="2372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s v="web"/>
    <x v="2373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s v="web"/>
    <x v="2374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s v="web"/>
    <x v="2375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s v="web"/>
    <x v="2376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s v="web"/>
    <x v="2377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s v="web"/>
    <x v="2378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s v="web"/>
    <x v="2379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s v="web"/>
    <x v="2380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s v="web"/>
    <x v="2381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s v="web"/>
    <x v="2382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s v="web"/>
    <x v="238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s v="web"/>
    <x v="2384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s v="web"/>
    <x v="2385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s v="web"/>
    <x v="2386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s v="web"/>
    <x v="2387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s v="web"/>
    <x v="2388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s v="web"/>
    <x v="2389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s v="web"/>
    <x v="2390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s v="web"/>
    <x v="2391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s v="web"/>
    <x v="2392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s v="web"/>
    <x v="2393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s v="web"/>
    <x v="2394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s v="web"/>
    <x v="2395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s v="web"/>
    <x v="2396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s v="web"/>
    <x v="2397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s v="web"/>
    <x v="2398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s v="web"/>
    <x v="2399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s v="food trucks"/>
    <x v="2400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s v="food trucks"/>
    <x v="240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2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s v="food trucks"/>
    <x v="2403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4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6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s v="food trucks"/>
    <x v="2407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s v="food trucks"/>
    <x v="2408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s v="food trucks"/>
    <x v="2409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s v="food trucks"/>
    <x v="241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s v="food trucks"/>
    <x v="2411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s v="food trucks"/>
    <x v="2412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3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s v="food trucks"/>
    <x v="241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s v="food trucks"/>
    <x v="2415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s v="food trucks"/>
    <x v="2416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s v="food trucks"/>
    <x v="241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s v="food trucks"/>
    <x v="2418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19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s v="food trucks"/>
    <x v="2420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s v="food trucks"/>
    <x v="2421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s v="food trucks"/>
    <x v="2422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s v="food trucks"/>
    <x v="2423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s v="food trucks"/>
    <x v="2424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s v="food trucks"/>
    <x v="2425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s v="food trucks"/>
    <x v="2426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s v="food trucks"/>
    <x v="242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8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s v="food trucks"/>
    <x v="2429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s v="food trucks"/>
    <x v="2430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s v="food trucks"/>
    <x v="2431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s v="food trucks"/>
    <x v="2432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s v="food trucks"/>
    <x v="243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s v="food trucks"/>
    <x v="243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s v="food trucks"/>
    <x v="2435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s v="food trucks"/>
    <x v="2436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s v="food trucks"/>
    <x v="2437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s v="food trucks"/>
    <x v="2438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s v="food trucks"/>
    <x v="2439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0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2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5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7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8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49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1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2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3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4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5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6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8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59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0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1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s v="indie rock"/>
    <x v="2462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3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4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5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6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7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8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69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0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1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2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3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4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5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6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7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8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s v="indie rock"/>
    <x v="2479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0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1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2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3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4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5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6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7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8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s v="indie rock"/>
    <x v="2489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s v="indie rock"/>
    <x v="2490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1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2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3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4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s v="indie rock"/>
    <x v="2495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6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7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8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s v="indie rock"/>
    <x v="2499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s v="restaurants"/>
    <x v="2500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s v="restaurants"/>
    <x v="2501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s v="restaurants"/>
    <x v="2502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s v="restaurants"/>
    <x v="2503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s v="restaurants"/>
    <x v="2504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s v="restaurants"/>
    <x v="2505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6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s v="restaurants"/>
    <x v="2507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s v="restaurants"/>
    <x v="2509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s v="restaurants"/>
    <x v="2510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s v="restaurants"/>
    <x v="2511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s v="restaurants"/>
    <x v="2512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s v="restaurants"/>
    <x v="251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4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s v="restaurants"/>
    <x v="2515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6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s v="restaurants"/>
    <x v="2517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s v="restaurants"/>
    <x v="2518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s v="restaurants"/>
    <x v="2519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1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2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3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4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5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6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7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8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29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0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1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2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3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4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5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6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7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8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39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0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1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2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3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4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5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6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7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8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49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0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2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3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4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5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6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7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8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59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s v="food trucks"/>
    <x v="256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s v="food trucks"/>
    <x v="2561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s v="food trucks"/>
    <x v="2562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s v="food trucks"/>
    <x v="2563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s v="food trucks"/>
    <x v="2564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s v="food trucks"/>
    <x v="2565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s v="food trucks"/>
    <x v="256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s v="food trucks"/>
    <x v="2567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s v="food trucks"/>
    <x v="256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s v="food trucks"/>
    <x v="2569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s v="food trucks"/>
    <x v="2570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s v="food trucks"/>
    <x v="2571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s v="food trucks"/>
    <x v="257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s v="food trucks"/>
    <x v="2573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s v="food trucks"/>
    <x v="2574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s v="food trucks"/>
    <x v="2575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s v="food trucks"/>
    <x v="257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s v="food trucks"/>
    <x v="257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s v="food trucks"/>
    <x v="2578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s v="food trucks"/>
    <x v="2579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0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s v="food trucks"/>
    <x v="2581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s v="food trucks"/>
    <x v="2582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s v="food trucks"/>
    <x v="2583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s v="food trucks"/>
    <x v="2584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s v="food trucks"/>
    <x v="2585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s v="food trucks"/>
    <x v="2587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s v="food trucks"/>
    <x v="258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s v="food trucks"/>
    <x v="2589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s v="food trucks"/>
    <x v="2590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s v="food trucks"/>
    <x v="2591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s v="food trucks"/>
    <x v="2592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s v="food trucks"/>
    <x v="2593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4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s v="food trucks"/>
    <x v="2596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7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s v="food trucks"/>
    <x v="2598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s v="food trucks"/>
    <x v="2599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0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1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2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3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4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5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6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7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8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09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0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1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2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3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4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5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6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7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8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19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1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3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4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5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6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7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8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29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0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1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2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3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4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5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6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7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8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39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0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1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3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4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5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7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8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49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0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1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2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3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4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5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6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7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8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59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0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1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2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3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5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6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7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8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69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0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1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2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3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4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5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6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7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8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79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s v="food trucks"/>
    <x v="2680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1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s v="food trucks"/>
    <x v="2682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s v="food trucks"/>
    <x v="2683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s v="food trucks"/>
    <x v="268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s v="food trucks"/>
    <x v="2685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s v="food trucks"/>
    <x v="2686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s v="food trucks"/>
    <x v="2687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s v="food trucks"/>
    <x v="2688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89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s v="food trucks"/>
    <x v="2690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s v="food trucks"/>
    <x v="2691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s v="food trucks"/>
    <x v="269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s v="food trucks"/>
    <x v="2693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s v="food trucks"/>
    <x v="2694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5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7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s v="food trucks"/>
    <x v="2698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s v="food trucks"/>
    <x v="2699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s v="spaces"/>
    <x v="2701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s v="spaces"/>
    <x v="2702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s v="spaces"/>
    <x v="2703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s v="spaces"/>
    <x v="2704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s v="spaces"/>
    <x v="2705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6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s v="spaces"/>
    <x v="2708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09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s v="spaces"/>
    <x v="27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s v="spaces"/>
    <x v="271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s v="spaces"/>
    <x v="2712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s v="spaces"/>
    <x v="2713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5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s v="spaces"/>
    <x v="2716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s v="spaces"/>
    <x v="2717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s v="spaces"/>
    <x v="2718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s v="spaces"/>
    <x v="2719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0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1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2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3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4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5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6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7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8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29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0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1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2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3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5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6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7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8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39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0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1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3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4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5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6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7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8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49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0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1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2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3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4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5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6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7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8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59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0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1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2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3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4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5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6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7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8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69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0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1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3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5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6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7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8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79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s v="plays"/>
    <x v="2780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s v="plays"/>
    <x v="278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s v="plays"/>
    <x v="278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s v="plays"/>
    <x v="2783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s v="plays"/>
    <x v="2784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s v="plays"/>
    <x v="278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s v="plays"/>
    <x v="2786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s v="plays"/>
    <x v="2787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s v="plays"/>
    <x v="278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s v="plays"/>
    <x v="278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0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s v="plays"/>
    <x v="279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s v="plays"/>
    <x v="279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s v="plays"/>
    <x v="2793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s v="plays"/>
    <x v="2794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s v="plays"/>
    <x v="2795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s v="plays"/>
    <x v="279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s v="plays"/>
    <x v="2797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s v="plays"/>
    <x v="2798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s v="plays"/>
    <x v="2799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s v="plays"/>
    <x v="280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s v="plays"/>
    <x v="280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s v="plays"/>
    <x v="2802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s v="plays"/>
    <x v="280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s v="plays"/>
    <x v="2804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s v="plays"/>
    <x v="2805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s v="plays"/>
    <x v="2807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s v="plays"/>
    <x v="2808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s v="plays"/>
    <x v="2809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s v="plays"/>
    <x v="2810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s v="plays"/>
    <x v="2811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s v="plays"/>
    <x v="2812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s v="plays"/>
    <x v="2813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s v="plays"/>
    <x v="2814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s v="plays"/>
    <x v="2815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s v="plays"/>
    <x v="2816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s v="plays"/>
    <x v="2817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s v="plays"/>
    <x v="2818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s v="plays"/>
    <x v="281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s v="plays"/>
    <x v="2820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s v="plays"/>
    <x v="282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s v="plays"/>
    <x v="2822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s v="plays"/>
    <x v="2823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s v="plays"/>
    <x v="2824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s v="plays"/>
    <x v="282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s v="plays"/>
    <x v="2826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s v="plays"/>
    <x v="2827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s v="plays"/>
    <x v="2828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s v="plays"/>
    <x v="2829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s v="plays"/>
    <x v="2830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s v="plays"/>
    <x v="2831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s v="plays"/>
    <x v="2832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3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s v="plays"/>
    <x v="283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s v="plays"/>
    <x v="283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s v="plays"/>
    <x v="283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s v="plays"/>
    <x v="283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s v="plays"/>
    <x v="2839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s v="plays"/>
    <x v="2840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s v="plays"/>
    <x v="2841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s v="plays"/>
    <x v="2842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s v="plays"/>
    <x v="2843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s v="plays"/>
    <x v="2844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s v="plays"/>
    <x v="2845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s v="plays"/>
    <x v="284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s v="plays"/>
    <x v="2847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s v="plays"/>
    <x v="2848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s v="plays"/>
    <x v="2849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s v="plays"/>
    <x v="2850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s v="plays"/>
    <x v="2851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s v="plays"/>
    <x v="2852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s v="plays"/>
    <x v="2853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s v="plays"/>
    <x v="2854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s v="plays"/>
    <x v="2855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s v="plays"/>
    <x v="2856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s v="plays"/>
    <x v="2857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s v="plays"/>
    <x v="2858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s v="plays"/>
    <x v="2859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s v="plays"/>
    <x v="2860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1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s v="plays"/>
    <x v="2862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s v="plays"/>
    <x v="2863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s v="plays"/>
    <x v="2864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s v="plays"/>
    <x v="2865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s v="plays"/>
    <x v="2866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s v="plays"/>
    <x v="286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s v="plays"/>
    <x v="286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s v="plays"/>
    <x v="2869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s v="plays"/>
    <x v="2870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s v="plays"/>
    <x v="2871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s v="plays"/>
    <x v="2872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s v="plays"/>
    <x v="2873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s v="plays"/>
    <x v="2874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s v="plays"/>
    <x v="2875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s v="plays"/>
    <x v="287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s v="plays"/>
    <x v="2877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s v="plays"/>
    <x v="2878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s v="plays"/>
    <x v="2879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s v="plays"/>
    <x v="2880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s v="plays"/>
    <x v="2881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s v="plays"/>
    <x v="2882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s v="plays"/>
    <x v="2883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s v="plays"/>
    <x v="2884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s v="plays"/>
    <x v="2885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s v="plays"/>
    <x v="288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s v="plays"/>
    <x v="2887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8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s v="plays"/>
    <x v="2889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s v="plays"/>
    <x v="2890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s v="plays"/>
    <x v="2891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s v="plays"/>
    <x v="2892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s v="plays"/>
    <x v="2893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s v="plays"/>
    <x v="2894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s v="plays"/>
    <x v="2895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s v="plays"/>
    <x v="2896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s v="plays"/>
    <x v="2897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s v="plays"/>
    <x v="2898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s v="plays"/>
    <x v="2899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s v="plays"/>
    <x v="2900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s v="plays"/>
    <x v="2901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s v="plays"/>
    <x v="2902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s v="plays"/>
    <x v="2903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4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5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s v="plays"/>
    <x v="290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s v="plays"/>
    <x v="2907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s v="plays"/>
    <x v="2908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s v="plays"/>
    <x v="2909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s v="plays"/>
    <x v="2910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s v="plays"/>
    <x v="2911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s v="plays"/>
    <x v="2912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s v="plays"/>
    <x v="2913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s v="plays"/>
    <x v="2914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s v="plays"/>
    <x v="2915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s v="plays"/>
    <x v="2916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7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s v="plays"/>
    <x v="2918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s v="plays"/>
    <x v="2919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s v="musical"/>
    <x v="2920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s v="musical"/>
    <x v="2921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s v="musical"/>
    <x v="2922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3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4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s v="musical"/>
    <x v="2925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s v="musical"/>
    <x v="2926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s v="musical"/>
    <x v="292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8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29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s v="musical"/>
    <x v="2930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s v="musical"/>
    <x v="2931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s v="musical"/>
    <x v="2932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s v="musical"/>
    <x v="2933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s v="musical"/>
    <x v="2934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s v="musical"/>
    <x v="2935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s v="musical"/>
    <x v="2936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s v="musical"/>
    <x v="2937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s v="musical"/>
    <x v="2938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39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s v="spaces"/>
    <x v="2940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s v="spaces"/>
    <x v="2941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s v="spaces"/>
    <x v="2942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s v="spaces"/>
    <x v="2943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s v="spaces"/>
    <x v="2944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s v="spaces"/>
    <x v="294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s v="spaces"/>
    <x v="2946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s v="spaces"/>
    <x v="294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s v="spaces"/>
    <x v="2948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s v="spaces"/>
    <x v="294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s v="spaces"/>
    <x v="2951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s v="spaces"/>
    <x v="2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s v="spaces"/>
    <x v="2953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s v="spaces"/>
    <x v="2954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5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s v="spaces"/>
    <x v="2956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s v="spaces"/>
    <x v="2957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s v="spaces"/>
    <x v="2958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s v="spaces"/>
    <x v="2959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s v="plays"/>
    <x v="2960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s v="plays"/>
    <x v="2961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s v="plays"/>
    <x v="296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s v="plays"/>
    <x v="2964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s v="plays"/>
    <x v="2965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s v="plays"/>
    <x v="2966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s v="plays"/>
    <x v="2967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s v="plays"/>
    <x v="2968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s v="plays"/>
    <x v="2969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s v="plays"/>
    <x v="2970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s v="plays"/>
    <x v="2971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s v="plays"/>
    <x v="297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s v="plays"/>
    <x v="2974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s v="plays"/>
    <x v="297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s v="plays"/>
    <x v="297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s v="plays"/>
    <x v="2977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s v="plays"/>
    <x v="2978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s v="plays"/>
    <x v="2979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s v="spaces"/>
    <x v="2980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s v="spaces"/>
    <x v="2981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s v="spaces"/>
    <x v="2983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s v="spaces"/>
    <x v="2984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s v="spaces"/>
    <x v="298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6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s v="spaces"/>
    <x v="2987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s v="spaces"/>
    <x v="2988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s v="spaces"/>
    <x v="2989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s v="spaces"/>
    <x v="2990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s v="spaces"/>
    <x v="2991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s v="spaces"/>
    <x v="2992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s v="spaces"/>
    <x v="2993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s v="spaces"/>
    <x v="2994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5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s v="spaces"/>
    <x v="299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7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s v="spaces"/>
    <x v="2998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s v="spaces"/>
    <x v="2999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0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s v="spaces"/>
    <x v="3001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s v="spaces"/>
    <x v="3002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s v="spaces"/>
    <x v="3003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4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s v="spaces"/>
    <x v="3005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s v="spaces"/>
    <x v="3006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s v="spaces"/>
    <x v="3007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s v="spaces"/>
    <x v="3008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s v="spaces"/>
    <x v="3009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s v="spaces"/>
    <x v="3010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s v="spaces"/>
    <x v="3011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s v="spaces"/>
    <x v="301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s v="spaces"/>
    <x v="3013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s v="spaces"/>
    <x v="301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s v="spaces"/>
    <x v="301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6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s v="spaces"/>
    <x v="301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8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s v="spaces"/>
    <x v="3019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s v="spaces"/>
    <x v="302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s v="spaces"/>
    <x v="3021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s v="spaces"/>
    <x v="3022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s v="spaces"/>
    <x v="3023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s v="spaces"/>
    <x v="302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s v="spaces"/>
    <x v="3025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s v="spaces"/>
    <x v="3026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s v="spaces"/>
    <x v="3027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s v="spaces"/>
    <x v="3028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s v="spaces"/>
    <x v="3029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s v="spaces"/>
    <x v="3030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s v="spaces"/>
    <x v="3031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s v="spaces"/>
    <x v="303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s v="spaces"/>
    <x v="3033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4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s v="spaces"/>
    <x v="303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s v="spaces"/>
    <x v="3036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s v="spaces"/>
    <x v="3037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8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39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s v="spaces"/>
    <x v="3040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s v="spaces"/>
    <x v="3041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s v="spaces"/>
    <x v="304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s v="spaces"/>
    <x v="3043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s v="spaces"/>
    <x v="304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s v="spaces"/>
    <x v="3045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s v="spaces"/>
    <x v="3046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s v="spaces"/>
    <x v="304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8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s v="spaces"/>
    <x v="3049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s v="spaces"/>
    <x v="3050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s v="spaces"/>
    <x v="3051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s v="spaces"/>
    <x v="305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s v="spaces"/>
    <x v="3053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s v="spaces"/>
    <x v="3054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s v="spaces"/>
    <x v="3055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s v="spaces"/>
    <x v="3056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s v="spaces"/>
    <x v="305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s v="spaces"/>
    <x v="3058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s v="spaces"/>
    <x v="3059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s v="spaces"/>
    <x v="3060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s v="spaces"/>
    <x v="3061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s v="spaces"/>
    <x v="3062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s v="spaces"/>
    <x v="3063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s v="spaces"/>
    <x v="3064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s v="spaces"/>
    <x v="306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s v="spaces"/>
    <x v="306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s v="spaces"/>
    <x v="306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s v="spaces"/>
    <x v="3068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s v="spaces"/>
    <x v="3069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s v="spaces"/>
    <x v="3070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s v="spaces"/>
    <x v="3071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s v="spaces"/>
    <x v="307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s v="spaces"/>
    <x v="3073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s v="spaces"/>
    <x v="3074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s v="spaces"/>
    <x v="307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s v="spaces"/>
    <x v="307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s v="spaces"/>
    <x v="3077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s v="spaces"/>
    <x v="3078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s v="spaces"/>
    <x v="307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s v="spaces"/>
    <x v="3080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s v="spaces"/>
    <x v="3081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2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s v="spaces"/>
    <x v="3083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s v="spaces"/>
    <x v="308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s v="spaces"/>
    <x v="3086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s v="spaces"/>
    <x v="3087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s v="spaces"/>
    <x v="3088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s v="spaces"/>
    <x v="3089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s v="spaces"/>
    <x v="3090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s v="spaces"/>
    <x v="309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s v="spaces"/>
    <x v="3092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s v="spaces"/>
    <x v="3093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s v="spaces"/>
    <x v="3094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s v="spaces"/>
    <x v="309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s v="spaces"/>
    <x v="3096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s v="spaces"/>
    <x v="309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s v="spaces"/>
    <x v="309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s v="spaces"/>
    <x v="3099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s v="spaces"/>
    <x v="3100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s v="spaces"/>
    <x v="3101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s v="spaces"/>
    <x v="3102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s v="spaces"/>
    <x v="3103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s v="spaces"/>
    <x v="3104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s v="spaces"/>
    <x v="3105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6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s v="spaces"/>
    <x v="310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s v="spaces"/>
    <x v="3108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s v="spaces"/>
    <x v="3109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s v="spaces"/>
    <x v="3110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s v="spaces"/>
    <x v="3111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s v="spaces"/>
    <x v="311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s v="spaces"/>
    <x v="3113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s v="spaces"/>
    <x v="3114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s v="spaces"/>
    <x v="3115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s v="spaces"/>
    <x v="3116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s v="spaces"/>
    <x v="311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s v="spaces"/>
    <x v="3118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s v="spaces"/>
    <x v="3119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s v="spaces"/>
    <x v="3120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s v="spaces"/>
    <x v="3121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s v="spaces"/>
    <x v="3122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s v="spaces"/>
    <x v="3123"/>
    <d v="2015-02-02T18:43:21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s v="spaces"/>
    <x v="3124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s v="spaces"/>
    <x v="3125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s v="spaces"/>
    <x v="3126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s v="plays"/>
    <x v="312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s v="plays"/>
    <x v="3128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s v="plays"/>
    <x v="3129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s v="plays"/>
    <x v="3130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s v="plays"/>
    <x v="3131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s v="plays"/>
    <x v="313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s v="plays"/>
    <x v="313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s v="plays"/>
    <x v="3134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s v="plays"/>
    <x v="3135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s v="plays"/>
    <x v="3136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s v="plays"/>
    <x v="313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s v="plays"/>
    <x v="3138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s v="plays"/>
    <x v="3139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s v="plays"/>
    <x v="3140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s v="plays"/>
    <x v="3141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s v="plays"/>
    <x v="3142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s v="plays"/>
    <x v="3143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s v="plays"/>
    <x v="3144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s v="plays"/>
    <x v="3145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s v="plays"/>
    <x v="3146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s v="plays"/>
    <x v="3147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s v="plays"/>
    <x v="314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s v="plays"/>
    <x v="3149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s v="plays"/>
    <x v="3150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s v="plays"/>
    <x v="3151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s v="plays"/>
    <x v="3152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s v="plays"/>
    <x v="3153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s v="plays"/>
    <x v="3154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s v="plays"/>
    <x v="3155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s v="plays"/>
    <x v="3156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s v="plays"/>
    <x v="3157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s v="plays"/>
    <x v="3158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s v="plays"/>
    <x v="3159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s v="plays"/>
    <x v="3160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s v="plays"/>
    <x v="3161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s v="plays"/>
    <x v="316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3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s v="plays"/>
    <x v="3164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s v="plays"/>
    <x v="3165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s v="plays"/>
    <x v="3166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s v="plays"/>
    <x v="3167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s v="plays"/>
    <x v="3168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s v="plays"/>
    <x v="316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s v="plays"/>
    <x v="3171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s v="plays"/>
    <x v="3172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s v="plays"/>
    <x v="3173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s v="plays"/>
    <x v="3174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s v="plays"/>
    <x v="317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s v="plays"/>
    <x v="3176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s v="plays"/>
    <x v="3177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s v="plays"/>
    <x v="3178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s v="plays"/>
    <x v="3179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s v="plays"/>
    <x v="3180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s v="plays"/>
    <x v="3181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s v="plays"/>
    <x v="3182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s v="plays"/>
    <x v="3183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s v="plays"/>
    <x v="3184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s v="plays"/>
    <x v="318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6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s v="musical"/>
    <x v="3187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s v="musical"/>
    <x v="3188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s v="musical"/>
    <x v="3189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s v="musical"/>
    <x v="3190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s v="musical"/>
    <x v="3191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s v="musical"/>
    <x v="3192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s v="musical"/>
    <x v="3193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s v="musical"/>
    <x v="3194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s v="musical"/>
    <x v="3195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s v="musical"/>
    <x v="3196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s v="musical"/>
    <x v="3197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s v="musical"/>
    <x v="3198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s v="musical"/>
    <x v="3199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s v="musical"/>
    <x v="3200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s v="musical"/>
    <x v="3201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s v="musical"/>
    <x v="3202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s v="musical"/>
    <x v="3203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s v="musical"/>
    <x v="3204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s v="musical"/>
    <x v="3205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s v="musical"/>
    <x v="3206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s v="plays"/>
    <x v="320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s v="plays"/>
    <x v="3208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s v="plays"/>
    <x v="320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s v="plays"/>
    <x v="3210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s v="plays"/>
    <x v="3211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s v="plays"/>
    <x v="321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s v="plays"/>
    <x v="3213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s v="plays"/>
    <x v="3214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s v="plays"/>
    <x v="3215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s v="plays"/>
    <x v="321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s v="plays"/>
    <x v="3217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s v="plays"/>
    <x v="3218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s v="plays"/>
    <x v="3219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s v="plays"/>
    <x v="3220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s v="plays"/>
    <x v="3221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s v="plays"/>
    <x v="3222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s v="plays"/>
    <x v="322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s v="plays"/>
    <x v="322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s v="plays"/>
    <x v="3225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s v="plays"/>
    <x v="3226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s v="plays"/>
    <x v="3227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s v="plays"/>
    <x v="322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s v="plays"/>
    <x v="322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s v="plays"/>
    <x v="3230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s v="plays"/>
    <x v="3231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s v="plays"/>
    <x v="323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s v="plays"/>
    <x v="323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s v="plays"/>
    <x v="3234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s v="plays"/>
    <x v="3235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s v="plays"/>
    <x v="323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s v="plays"/>
    <x v="323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s v="plays"/>
    <x v="3239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s v="plays"/>
    <x v="3240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1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s v="plays"/>
    <x v="3242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s v="plays"/>
    <x v="3243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s v="plays"/>
    <x v="3244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s v="plays"/>
    <x v="324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s v="plays"/>
    <x v="3246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s v="plays"/>
    <x v="324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s v="plays"/>
    <x v="3248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s v="plays"/>
    <x v="3249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s v="plays"/>
    <x v="3250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s v="plays"/>
    <x v="3251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s v="plays"/>
    <x v="325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s v="plays"/>
    <x v="3253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s v="plays"/>
    <x v="3254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6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s v="plays"/>
    <x v="3257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s v="plays"/>
    <x v="3258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59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0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s v="plays"/>
    <x v="3261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s v="plays"/>
    <x v="3262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s v="plays"/>
    <x v="3263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4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s v="plays"/>
    <x v="326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s v="plays"/>
    <x v="326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s v="plays"/>
    <x v="3267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s v="plays"/>
    <x v="326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s v="plays"/>
    <x v="3269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s v="plays"/>
    <x v="3270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s v="plays"/>
    <x v="3271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s v="plays"/>
    <x v="3272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s v="plays"/>
    <x v="327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4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s v="plays"/>
    <x v="3275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s v="plays"/>
    <x v="327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s v="plays"/>
    <x v="327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s v="plays"/>
    <x v="327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s v="plays"/>
    <x v="3279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s v="plays"/>
    <x v="328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2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s v="plays"/>
    <x v="3283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s v="plays"/>
    <x v="3284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s v="plays"/>
    <x v="3285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s v="plays"/>
    <x v="328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s v="plays"/>
    <x v="328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s v="plays"/>
    <x v="3288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s v="plays"/>
    <x v="328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s v="plays"/>
    <x v="3290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s v="plays"/>
    <x v="3291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s v="plays"/>
    <x v="3292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s v="plays"/>
    <x v="3293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s v="plays"/>
    <x v="3294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s v="plays"/>
    <x v="3295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s v="plays"/>
    <x v="329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s v="plays"/>
    <x v="329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s v="plays"/>
    <x v="3298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s v="plays"/>
    <x v="3299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s v="plays"/>
    <x v="3300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s v="plays"/>
    <x v="3301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s v="plays"/>
    <x v="3302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s v="plays"/>
    <x v="3303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s v="plays"/>
    <x v="330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s v="plays"/>
    <x v="3305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s v="plays"/>
    <x v="3306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s v="plays"/>
    <x v="3307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s v="plays"/>
    <x v="3308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s v="plays"/>
    <x v="330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s v="plays"/>
    <x v="3310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s v="plays"/>
    <x v="3311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s v="plays"/>
    <x v="3312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s v="plays"/>
    <x v="3313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s v="plays"/>
    <x v="3314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s v="plays"/>
    <x v="3315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s v="plays"/>
    <x v="3316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s v="plays"/>
    <x v="3317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s v="plays"/>
    <x v="3318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s v="plays"/>
    <x v="331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0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s v="plays"/>
    <x v="3321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s v="plays"/>
    <x v="3322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s v="plays"/>
    <x v="3323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s v="plays"/>
    <x v="3324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s v="plays"/>
    <x v="3325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s v="plays"/>
    <x v="33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7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s v="plays"/>
    <x v="3328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s v="plays"/>
    <x v="332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0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s v="plays"/>
    <x v="3332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s v="plays"/>
    <x v="333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s v="plays"/>
    <x v="3334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s v="plays"/>
    <x v="3335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s v="plays"/>
    <x v="3336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s v="plays"/>
    <x v="3337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s v="plays"/>
    <x v="3338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s v="plays"/>
    <x v="3339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s v="plays"/>
    <x v="3340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1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s v="plays"/>
    <x v="3342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s v="plays"/>
    <x v="3343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s v="plays"/>
    <x v="3344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s v="plays"/>
    <x v="334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s v="plays"/>
    <x v="3346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s v="plays"/>
    <x v="3348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s v="plays"/>
    <x v="3349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s v="plays"/>
    <x v="3350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s v="plays"/>
    <x v="3351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2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s v="plays"/>
    <x v="3353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s v="plays"/>
    <x v="335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s v="plays"/>
    <x v="3356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s v="plays"/>
    <x v="3357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s v="plays"/>
    <x v="3358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s v="plays"/>
    <x v="335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s v="plays"/>
    <x v="336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s v="plays"/>
    <x v="3361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s v="plays"/>
    <x v="3362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s v="plays"/>
    <x v="3363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s v="plays"/>
    <x v="3364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s v="plays"/>
    <x v="3365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s v="plays"/>
    <x v="3366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s v="plays"/>
    <x v="3367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s v="plays"/>
    <x v="3368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s v="plays"/>
    <x v="3369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s v="plays"/>
    <x v="3370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s v="plays"/>
    <x v="3371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s v="plays"/>
    <x v="3372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s v="plays"/>
    <x v="3373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s v="plays"/>
    <x v="3374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s v="plays"/>
    <x v="3375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s v="plays"/>
    <x v="3376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s v="plays"/>
    <x v="3377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s v="plays"/>
    <x v="3378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s v="plays"/>
    <x v="337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s v="plays"/>
    <x v="338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s v="plays"/>
    <x v="3382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s v="plays"/>
    <x v="338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4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s v="plays"/>
    <x v="338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s v="plays"/>
    <x v="3386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s v="plays"/>
    <x v="3387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s v="plays"/>
    <x v="3388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89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s v="plays"/>
    <x v="3390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s v="plays"/>
    <x v="3391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s v="plays"/>
    <x v="3392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s v="plays"/>
    <x v="3393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s v="plays"/>
    <x v="3394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s v="plays"/>
    <x v="3395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s v="plays"/>
    <x v="3396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7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s v="plays"/>
    <x v="3398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s v="plays"/>
    <x v="339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s v="plays"/>
    <x v="3400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s v="plays"/>
    <x v="3401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s v="plays"/>
    <x v="340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s v="plays"/>
    <x v="3403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s v="plays"/>
    <x v="3404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s v="plays"/>
    <x v="3405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s v="plays"/>
    <x v="3406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s v="plays"/>
    <x v="3407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s v="plays"/>
    <x v="3408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s v="plays"/>
    <x v="340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s v="plays"/>
    <x v="3410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s v="plays"/>
    <x v="3411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s v="plays"/>
    <x v="3412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3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s v="plays"/>
    <x v="341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s v="plays"/>
    <x v="3415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s v="plays"/>
    <x v="341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s v="plays"/>
    <x v="3417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s v="plays"/>
    <x v="3418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s v="plays"/>
    <x v="341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s v="plays"/>
    <x v="342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1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s v="plays"/>
    <x v="342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s v="plays"/>
    <x v="3423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4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s v="plays"/>
    <x v="3425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s v="plays"/>
    <x v="3426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s v="plays"/>
    <x v="34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s v="plays"/>
    <x v="3428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2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s v="plays"/>
    <x v="3430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s v="plays"/>
    <x v="3431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s v="plays"/>
    <x v="3432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s v="plays"/>
    <x v="3433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s v="plays"/>
    <x v="343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s v="plays"/>
    <x v="3436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s v="plays"/>
    <x v="3437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s v="plays"/>
    <x v="3438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s v="plays"/>
    <x v="3439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s v="plays"/>
    <x v="3440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s v="plays"/>
    <x v="3441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s v="plays"/>
    <x v="344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s v="plays"/>
    <x v="3443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s v="plays"/>
    <x v="344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s v="plays"/>
    <x v="3445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s v="plays"/>
    <x v="3446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s v="plays"/>
    <x v="3447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s v="plays"/>
    <x v="3448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49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s v="plays"/>
    <x v="345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s v="plays"/>
    <x v="3451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s v="plays"/>
    <x v="345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s v="plays"/>
    <x v="345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s v="plays"/>
    <x v="3454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s v="plays"/>
    <x v="3455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s v="plays"/>
    <x v="3456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s v="plays"/>
    <x v="345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s v="plays"/>
    <x v="3458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s v="plays"/>
    <x v="345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s v="plays"/>
    <x v="3460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s v="plays"/>
    <x v="3461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s v="plays"/>
    <x v="3462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s v="plays"/>
    <x v="3463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s v="plays"/>
    <x v="3464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s v="plays"/>
    <x v="3465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s v="plays"/>
    <x v="3466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s v="plays"/>
    <x v="3467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s v="plays"/>
    <x v="3468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s v="plays"/>
    <x v="3469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s v="plays"/>
    <x v="3471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2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s v="plays"/>
    <x v="3473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s v="plays"/>
    <x v="347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s v="plays"/>
    <x v="3475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s v="plays"/>
    <x v="3476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s v="plays"/>
    <x v="3477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s v="plays"/>
    <x v="3478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s v="plays"/>
    <x v="3479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s v="plays"/>
    <x v="3480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s v="plays"/>
    <x v="3481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s v="plays"/>
    <x v="3482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s v="plays"/>
    <x v="3483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s v="plays"/>
    <x v="348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s v="plays"/>
    <x v="3485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s v="plays"/>
    <x v="3486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s v="plays"/>
    <x v="348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s v="plays"/>
    <x v="3489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s v="plays"/>
    <x v="3491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s v="plays"/>
    <x v="3492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s v="plays"/>
    <x v="3493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4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s v="plays"/>
    <x v="3495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6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s v="plays"/>
    <x v="3497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s v="plays"/>
    <x v="349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s v="plays"/>
    <x v="3499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0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s v="plays"/>
    <x v="3501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2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s v="plays"/>
    <x v="3503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s v="plays"/>
    <x v="3505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s v="plays"/>
    <x v="3506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s v="plays"/>
    <x v="350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s v="plays"/>
    <x v="3508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s v="plays"/>
    <x v="3509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s v="plays"/>
    <x v="3510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s v="plays"/>
    <x v="351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s v="plays"/>
    <x v="351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s v="plays"/>
    <x v="3513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4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s v="plays"/>
    <x v="3515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s v="plays"/>
    <x v="3516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s v="plays"/>
    <x v="3517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s v="plays"/>
    <x v="3518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s v="plays"/>
    <x v="3519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s v="plays"/>
    <x v="35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s v="plays"/>
    <x v="3521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s v="plays"/>
    <x v="3522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s v="plays"/>
    <x v="3523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4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s v="plays"/>
    <x v="352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s v="plays"/>
    <x v="352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s v="plays"/>
    <x v="3528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s v="plays"/>
    <x v="3529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s v="plays"/>
    <x v="3530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s v="plays"/>
    <x v="353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s v="plays"/>
    <x v="3532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s v="plays"/>
    <x v="3533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s v="plays"/>
    <x v="353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s v="plays"/>
    <x v="3535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s v="plays"/>
    <x v="3536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s v="plays"/>
    <x v="3537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s v="plays"/>
    <x v="3538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s v="plays"/>
    <x v="3539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0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1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s v="plays"/>
    <x v="3542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s v="plays"/>
    <x v="354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s v="plays"/>
    <x v="354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s v="plays"/>
    <x v="3545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s v="plays"/>
    <x v="3546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s v="plays"/>
    <x v="3547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s v="plays"/>
    <x v="3548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s v="plays"/>
    <x v="3549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s v="plays"/>
    <x v="35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s v="plays"/>
    <x v="3551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s v="plays"/>
    <x v="3552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s v="plays"/>
    <x v="3553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s v="plays"/>
    <x v="3554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s v="plays"/>
    <x v="3555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s v="plays"/>
    <x v="3556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s v="plays"/>
    <x v="3557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s v="plays"/>
    <x v="3558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s v="plays"/>
    <x v="355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s v="plays"/>
    <x v="356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s v="plays"/>
    <x v="356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2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s v="plays"/>
    <x v="356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s v="plays"/>
    <x v="3564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s v="plays"/>
    <x v="3565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s v="plays"/>
    <x v="3566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s v="plays"/>
    <x v="356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s v="plays"/>
    <x v="3568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s v="plays"/>
    <x v="3569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0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s v="plays"/>
    <x v="3571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s v="plays"/>
    <x v="3572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s v="plays"/>
    <x v="3573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s v="plays"/>
    <x v="3574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s v="plays"/>
    <x v="3575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s v="plays"/>
    <x v="3576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s v="plays"/>
    <x v="3578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s v="plays"/>
    <x v="3579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s v="plays"/>
    <x v="3580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s v="plays"/>
    <x v="3581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s v="plays"/>
    <x v="358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s v="plays"/>
    <x v="3583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s v="plays"/>
    <x v="3584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5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s v="plays"/>
    <x v="3586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s v="plays"/>
    <x v="358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s v="plays"/>
    <x v="3588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s v="plays"/>
    <x v="358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s v="plays"/>
    <x v="3590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s v="plays"/>
    <x v="3592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s v="plays"/>
    <x v="3593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s v="plays"/>
    <x v="3594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s v="plays"/>
    <x v="3595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s v="plays"/>
    <x v="3596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s v="plays"/>
    <x v="3597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s v="plays"/>
    <x v="3598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s v="plays"/>
    <x v="3599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s v="plays"/>
    <x v="3601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s v="plays"/>
    <x v="3602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s v="plays"/>
    <x v="360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s v="plays"/>
    <x v="3604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s v="plays"/>
    <x v="3605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s v="plays"/>
    <x v="3606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s v="plays"/>
    <x v="360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s v="plays"/>
    <x v="3608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s v="plays"/>
    <x v="3609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s v="plays"/>
    <x v="3610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s v="plays"/>
    <x v="3611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s v="plays"/>
    <x v="3612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s v="plays"/>
    <x v="3613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s v="plays"/>
    <x v="3614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s v="plays"/>
    <x v="3615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s v="plays"/>
    <x v="3616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s v="plays"/>
    <x v="3617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s v="plays"/>
    <x v="361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s v="plays"/>
    <x v="3619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s v="plays"/>
    <x v="3620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s v="plays"/>
    <x v="3621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s v="plays"/>
    <x v="362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s v="plays"/>
    <x v="3623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s v="plays"/>
    <x v="3624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s v="plays"/>
    <x v="3625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s v="plays"/>
    <x v="3626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s v="musical"/>
    <x v="3627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s v="musical"/>
    <x v="3628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s v="musical"/>
    <x v="3629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s v="musical"/>
    <x v="3630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s v="musical"/>
    <x v="3631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s v="musical"/>
    <x v="3632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s v="musical"/>
    <x v="3633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s v="musical"/>
    <x v="3634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s v="musical"/>
    <x v="3635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s v="musical"/>
    <x v="3636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s v="musical"/>
    <x v="3637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s v="musical"/>
    <x v="3638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39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s v="musical"/>
    <x v="3640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s v="musical"/>
    <x v="3641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s v="musical"/>
    <x v="3642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s v="musical"/>
    <x v="3643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s v="musical"/>
    <x v="3644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s v="musical"/>
    <x v="3645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s v="musical"/>
    <x v="3646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s v="plays"/>
    <x v="3647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s v="plays"/>
    <x v="3648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s v="plays"/>
    <x v="3649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s v="plays"/>
    <x v="3650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s v="plays"/>
    <x v="3651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s v="plays"/>
    <x v="365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s v="plays"/>
    <x v="3653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s v="plays"/>
    <x v="3654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s v="plays"/>
    <x v="3655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s v="plays"/>
    <x v="3656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s v="plays"/>
    <x v="3657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s v="plays"/>
    <x v="365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s v="plays"/>
    <x v="365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s v="plays"/>
    <x v="366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s v="plays"/>
    <x v="3661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s v="plays"/>
    <x v="3662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s v="plays"/>
    <x v="3663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s v="plays"/>
    <x v="3664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s v="plays"/>
    <x v="3665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s v="plays"/>
    <x v="3666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s v="plays"/>
    <x v="3667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8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69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s v="plays"/>
    <x v="367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s v="plays"/>
    <x v="3671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2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s v="plays"/>
    <x v="3673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s v="plays"/>
    <x v="3674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s v="plays"/>
    <x v="3675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s v="plays"/>
    <x v="3676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s v="plays"/>
    <x v="367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8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s v="plays"/>
    <x v="367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s v="plays"/>
    <x v="3680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s v="plays"/>
    <x v="3681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s v="plays"/>
    <x v="3682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s v="plays"/>
    <x v="3683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s v="plays"/>
    <x v="3684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s v="plays"/>
    <x v="3685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s v="plays"/>
    <x v="3686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s v="plays"/>
    <x v="3687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s v="plays"/>
    <x v="3688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s v="plays"/>
    <x v="3689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s v="plays"/>
    <x v="3690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s v="plays"/>
    <x v="3691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s v="plays"/>
    <x v="3692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s v="plays"/>
    <x v="3693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s v="plays"/>
    <x v="3694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s v="plays"/>
    <x v="3695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s v="plays"/>
    <x v="3696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7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s v="plays"/>
    <x v="3698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s v="plays"/>
    <x v="3699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0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s v="plays"/>
    <x v="370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s v="plays"/>
    <x v="3703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s v="plays"/>
    <x v="3704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s v="plays"/>
    <x v="3705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s v="plays"/>
    <x v="3706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s v="plays"/>
    <x v="3707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s v="plays"/>
    <x v="3708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09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s v="plays"/>
    <x v="3710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s v="plays"/>
    <x v="3711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s v="plays"/>
    <x v="3712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s v="plays"/>
    <x v="3713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s v="plays"/>
    <x v="3714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s v="plays"/>
    <x v="3715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s v="plays"/>
    <x v="3716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s v="plays"/>
    <x v="3717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s v="plays"/>
    <x v="3718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s v="plays"/>
    <x v="371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s v="plays"/>
    <x v="372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s v="plays"/>
    <x v="3721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s v="plays"/>
    <x v="37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s v="plays"/>
    <x v="372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s v="plays"/>
    <x v="3724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s v="plays"/>
    <x v="3725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s v="plays"/>
    <x v="3726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s v="plays"/>
    <x v="372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8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s v="plays"/>
    <x v="3729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s v="plays"/>
    <x v="3730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s v="plays"/>
    <x v="3731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s v="plays"/>
    <x v="3732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s v="plays"/>
    <x v="3733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s v="plays"/>
    <x v="3734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s v="plays"/>
    <x v="3735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s v="plays"/>
    <x v="3736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s v="plays"/>
    <x v="373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s v="plays"/>
    <x v="3738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s v="plays"/>
    <x v="3739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s v="plays"/>
    <x v="3740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s v="plays"/>
    <x v="3741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s v="plays"/>
    <x v="3742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s v="plays"/>
    <x v="3743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s v="plays"/>
    <x v="3744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s v="plays"/>
    <x v="3745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s v="plays"/>
    <x v="3746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s v="musical"/>
    <x v="3747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s v="musical"/>
    <x v="374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s v="musical"/>
    <x v="3749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s v="musical"/>
    <x v="3750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s v="musical"/>
    <x v="3751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s v="musical"/>
    <x v="3752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s v="musical"/>
    <x v="3753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s v="musical"/>
    <x v="3754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5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6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s v="musical"/>
    <x v="3757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8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59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s v="musical"/>
    <x v="3760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s v="musical"/>
    <x v="3761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s v="musical"/>
    <x v="3762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s v="musical"/>
    <x v="3763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s v="musical"/>
    <x v="3764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5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s v="musical"/>
    <x v="3766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7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s v="musical"/>
    <x v="3768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s v="musical"/>
    <x v="3769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s v="musical"/>
    <x v="3770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s v="musical"/>
    <x v="3771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s v="musical"/>
    <x v="3772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s v="musical"/>
    <x v="3773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s v="musical"/>
    <x v="3774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s v="musical"/>
    <x v="3775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s v="musical"/>
    <x v="3776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s v="musical"/>
    <x v="3777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8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s v="musical"/>
    <x v="3779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s v="musical"/>
    <x v="3780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s v="musical"/>
    <x v="3781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s v="musical"/>
    <x v="3783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s v="musical"/>
    <x v="3784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s v="musical"/>
    <x v="3785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s v="musical"/>
    <x v="378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s v="musical"/>
    <x v="3787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s v="musical"/>
    <x v="378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s v="musical"/>
    <x v="3789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s v="musical"/>
    <x v="3790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s v="musical"/>
    <x v="3791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s v="musical"/>
    <x v="3792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s v="musical"/>
    <x v="3793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s v="musical"/>
    <x v="3794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s v="musical"/>
    <x v="3795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s v="musical"/>
    <x v="3796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s v="musical"/>
    <x v="3797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s v="musical"/>
    <x v="3798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s v="musical"/>
    <x v="3799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s v="musical"/>
    <x v="3800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s v="musical"/>
    <x v="3801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s v="musical"/>
    <x v="380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s v="musical"/>
    <x v="3803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s v="musical"/>
    <x v="380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s v="musical"/>
    <x v="3805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s v="musical"/>
    <x v="3806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s v="plays"/>
    <x v="3807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s v="plays"/>
    <x v="3808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s v="plays"/>
    <x v="3809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s v="plays"/>
    <x v="3810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s v="plays"/>
    <x v="3811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2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s v="plays"/>
    <x v="3813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s v="plays"/>
    <x v="3814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s v="plays"/>
    <x v="3815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s v="plays"/>
    <x v="3816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s v="plays"/>
    <x v="3817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s v="plays"/>
    <x v="3818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s v="plays"/>
    <x v="381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0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s v="plays"/>
    <x v="3821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s v="plays"/>
    <x v="3822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s v="plays"/>
    <x v="3823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s v="plays"/>
    <x v="3824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s v="plays"/>
    <x v="3825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6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s v="plays"/>
    <x v="3827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s v="plays"/>
    <x v="3828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s v="plays"/>
    <x v="382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s v="plays"/>
    <x v="3830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s v="plays"/>
    <x v="383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s v="plays"/>
    <x v="3832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s v="plays"/>
    <x v="3833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s v="plays"/>
    <x v="3834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5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s v="plays"/>
    <x v="383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s v="plays"/>
    <x v="383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s v="plays"/>
    <x v="3838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s v="plays"/>
    <x v="383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s v="plays"/>
    <x v="3840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s v="plays"/>
    <x v="3841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s v="plays"/>
    <x v="384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3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s v="plays"/>
    <x v="3844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s v="plays"/>
    <x v="3845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s v="plays"/>
    <x v="384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s v="plays"/>
    <x v="3847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8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s v="plays"/>
    <x v="3849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s v="plays"/>
    <x v="3850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s v="plays"/>
    <x v="3851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s v="plays"/>
    <x v="3852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s v="plays"/>
    <x v="385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s v="plays"/>
    <x v="3854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s v="plays"/>
    <x v="3855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s v="plays"/>
    <x v="385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s v="plays"/>
    <x v="3857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s v="plays"/>
    <x v="385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59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s v="plays"/>
    <x v="3860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s v="plays"/>
    <x v="3861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s v="plays"/>
    <x v="3862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s v="plays"/>
    <x v="3863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s v="plays"/>
    <x v="3864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s v="plays"/>
    <x v="3865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s v="plays"/>
    <x v="3866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s v="musical"/>
    <x v="3867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s v="musical"/>
    <x v="3868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s v="musical"/>
    <x v="3869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s v="musical"/>
    <x v="3870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s v="musical"/>
    <x v="387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s v="musical"/>
    <x v="387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s v="musical"/>
    <x v="387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s v="musical"/>
    <x v="3874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s v="musical"/>
    <x v="3875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s v="musical"/>
    <x v="3876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s v="musical"/>
    <x v="3877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s v="musical"/>
    <x v="3878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s v="musical"/>
    <x v="3879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s v="musical"/>
    <x v="3880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s v="musical"/>
    <x v="3881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s v="musical"/>
    <x v="3882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s v="musical"/>
    <x v="3883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s v="musical"/>
    <x v="3884"/>
    <d v="2016-05-09T22:49:51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s v="musical"/>
    <x v="3885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s v="musical"/>
    <x v="3886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s v="plays"/>
    <x v="3887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s v="plays"/>
    <x v="3888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s v="plays"/>
    <x v="3889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s v="plays"/>
    <x v="389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s v="plays"/>
    <x v="3891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2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s v="plays"/>
    <x v="3893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s v="plays"/>
    <x v="3894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s v="plays"/>
    <x v="389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s v="plays"/>
    <x v="389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s v="plays"/>
    <x v="3897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s v="plays"/>
    <x v="3898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s v="plays"/>
    <x v="389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s v="plays"/>
    <x v="390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s v="plays"/>
    <x v="3901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s v="plays"/>
    <x v="3902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s v="plays"/>
    <x v="390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s v="plays"/>
    <x v="3904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s v="plays"/>
    <x v="3905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s v="plays"/>
    <x v="3906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s v="plays"/>
    <x v="3907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s v="plays"/>
    <x v="3908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s v="plays"/>
    <x v="3909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s v="plays"/>
    <x v="3910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s v="plays"/>
    <x v="391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s v="plays"/>
    <x v="3913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s v="plays"/>
    <x v="3914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s v="plays"/>
    <x v="3915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s v="plays"/>
    <x v="3916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s v="plays"/>
    <x v="3917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s v="plays"/>
    <x v="3918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s v="plays"/>
    <x v="3919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s v="plays"/>
    <x v="392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s v="plays"/>
    <x v="3921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s v="plays"/>
    <x v="392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s v="plays"/>
    <x v="3923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s v="plays"/>
    <x v="3924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s v="plays"/>
    <x v="392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s v="plays"/>
    <x v="3926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s v="plays"/>
    <x v="3927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s v="plays"/>
    <x v="3928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s v="plays"/>
    <x v="3929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s v="plays"/>
    <x v="39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s v="plays"/>
    <x v="3931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s v="plays"/>
    <x v="3932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s v="plays"/>
    <x v="3933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s v="plays"/>
    <x v="3934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s v="plays"/>
    <x v="3935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s v="plays"/>
    <x v="3936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7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s v="plays"/>
    <x v="3938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s v="plays"/>
    <x v="393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s v="plays"/>
    <x v="3940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s v="plays"/>
    <x v="394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2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s v="plays"/>
    <x v="3943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s v="plays"/>
    <x v="3944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s v="plays"/>
    <x v="3945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s v="plays"/>
    <x v="3946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s v="plays"/>
    <x v="394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s v="plays"/>
    <x v="3948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s v="plays"/>
    <x v="394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s v="plays"/>
    <x v="395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s v="plays"/>
    <x v="3951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s v="plays"/>
    <x v="3952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s v="plays"/>
    <x v="395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s v="plays"/>
    <x v="3954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s v="plays"/>
    <x v="3955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s v="plays"/>
    <x v="3956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s v="plays"/>
    <x v="395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s v="plays"/>
    <x v="3958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s v="plays"/>
    <x v="3959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s v="plays"/>
    <x v="396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s v="plays"/>
    <x v="3961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s v="plays"/>
    <x v="3962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s v="plays"/>
    <x v="3963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s v="plays"/>
    <x v="3964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s v="plays"/>
    <x v="396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s v="plays"/>
    <x v="3966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s v="plays"/>
    <x v="396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s v="plays"/>
    <x v="396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s v="plays"/>
    <x v="3969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s v="plays"/>
    <x v="3970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s v="plays"/>
    <x v="3971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s v="plays"/>
    <x v="3972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s v="plays"/>
    <x v="3973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s v="plays"/>
    <x v="3974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s v="plays"/>
    <x v="3975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s v="plays"/>
    <x v="3976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s v="plays"/>
    <x v="3977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79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s v="plays"/>
    <x v="398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s v="plays"/>
    <x v="398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s v="plays"/>
    <x v="3982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s v="plays"/>
    <x v="398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s v="plays"/>
    <x v="3984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s v="plays"/>
    <x v="3985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s v="plays"/>
    <x v="3986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s v="plays"/>
    <x v="3987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s v="plays"/>
    <x v="398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s v="plays"/>
    <x v="3989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s v="plays"/>
    <x v="3990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s v="plays"/>
    <x v="3991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s v="plays"/>
    <x v="3992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s v="plays"/>
    <x v="399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s v="plays"/>
    <x v="3994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s v="plays"/>
    <x v="3995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s v="plays"/>
    <x v="3996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s v="plays"/>
    <x v="399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s v="plays"/>
    <x v="3998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s v="plays"/>
    <x v="399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s v="plays"/>
    <x v="4000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s v="plays"/>
    <x v="4001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s v="plays"/>
    <x v="4002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s v="plays"/>
    <x v="4003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s v="plays"/>
    <x v="4004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s v="plays"/>
    <x v="4005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s v="plays"/>
    <x v="4006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s v="plays"/>
    <x v="400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s v="plays"/>
    <x v="4008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s v="plays"/>
    <x v="4009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s v="plays"/>
    <x v="4010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s v="plays"/>
    <x v="4011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s v="plays"/>
    <x v="4012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s v="plays"/>
    <x v="4013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s v="plays"/>
    <x v="4014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s v="plays"/>
    <x v="401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s v="plays"/>
    <x v="4016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s v="plays"/>
    <x v="4017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s v="plays"/>
    <x v="4018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s v="plays"/>
    <x v="4019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s v="plays"/>
    <x v="4020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s v="plays"/>
    <x v="4021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s v="plays"/>
    <x v="402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s v="plays"/>
    <x v="402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s v="plays"/>
    <x v="4024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s v="plays"/>
    <x v="402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s v="plays"/>
    <x v="4026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s v="plays"/>
    <x v="4027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s v="plays"/>
    <x v="4028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s v="plays"/>
    <x v="402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s v="plays"/>
    <x v="4030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s v="plays"/>
    <x v="4031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s v="plays"/>
    <x v="403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s v="plays"/>
    <x v="4033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s v="plays"/>
    <x v="4034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s v="plays"/>
    <x v="4035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s v="plays"/>
    <x v="403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s v="plays"/>
    <x v="4037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s v="plays"/>
    <x v="4038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s v="plays"/>
    <x v="4039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s v="plays"/>
    <x v="4040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s v="plays"/>
    <x v="4041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s v="plays"/>
    <x v="4042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s v="plays"/>
    <x v="4043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s v="plays"/>
    <x v="4044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s v="plays"/>
    <x v="404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s v="plays"/>
    <x v="4046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s v="plays"/>
    <x v="4048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s v="plays"/>
    <x v="4049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s v="plays"/>
    <x v="4050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s v="plays"/>
    <x v="405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s v="plays"/>
    <x v="405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s v="plays"/>
    <x v="405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s v="plays"/>
    <x v="4054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s v="plays"/>
    <x v="405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6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s v="plays"/>
    <x v="4057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s v="plays"/>
    <x v="4058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s v="plays"/>
    <x v="4059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s v="plays"/>
    <x v="406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1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s v="plays"/>
    <x v="406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s v="plays"/>
    <x v="4063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s v="plays"/>
    <x v="406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s v="plays"/>
    <x v="406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s v="plays"/>
    <x v="4066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7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s v="plays"/>
    <x v="4068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s v="plays"/>
    <x v="4069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s v="plays"/>
    <x v="407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s v="plays"/>
    <x v="4071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s v="plays"/>
    <x v="4072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s v="plays"/>
    <x v="4073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s v="plays"/>
    <x v="4074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s v="plays"/>
    <x v="4075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s v="plays"/>
    <x v="4076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s v="plays"/>
    <x v="40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s v="plays"/>
    <x v="4078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s v="plays"/>
    <x v="4079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s v="plays"/>
    <x v="4080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s v="plays"/>
    <x v="4081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s v="plays"/>
    <x v="4082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s v="plays"/>
    <x v="4083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s v="plays"/>
    <x v="4084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s v="plays"/>
    <x v="4085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s v="plays"/>
    <x v="4086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s v="plays"/>
    <x v="408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s v="plays"/>
    <x v="4088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s v="plays"/>
    <x v="4089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s v="plays"/>
    <x v="4090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s v="plays"/>
    <x v="4091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s v="plays"/>
    <x v="4092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s v="plays"/>
    <x v="4093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s v="plays"/>
    <x v="409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s v="plays"/>
    <x v="4095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s v="plays"/>
    <x v="4096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s v="plays"/>
    <x v="409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s v="plays"/>
    <x v="4098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s v="plays"/>
    <x v="409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s v="plays"/>
    <x v="4100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s v="plays"/>
    <x v="4101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2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s v="plays"/>
    <x v="4103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s v="plays"/>
    <x v="4104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s v="plays"/>
    <x v="4105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s v="plays"/>
    <x v="4106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s v="plays"/>
    <x v="4107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s v="plays"/>
    <x v="410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s v="plays"/>
    <x v="4109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s v="plays"/>
    <x v="411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s v="plays"/>
    <x v="411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s v="plays"/>
    <x v="4112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904FE9-F533-4230-BC27-C1BABB7BD68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98EF9-E6A7-4CB0-A592-071B1B1118B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E38870-77F0-408D-A00B-B1B6F95803EC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F4" sqref="F4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28515625" customWidth="1"/>
    <col min="16" max="16" width="20.42578125" customWidth="1"/>
    <col min="17" max="17" width="15.28515625" customWidth="1"/>
    <col min="18" max="18" width="12.5703125" customWidth="1"/>
    <col min="19" max="19" width="23" style="10" customWidth="1"/>
    <col min="20" max="20" width="2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8366</v>
      </c>
      <c r="T1" s="1" t="s">
        <v>8367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ROUND((E2/D2*100),0)</f>
        <v>137</v>
      </c>
      <c r="P2" s="5">
        <f>ROUND((E2/L2),2)</f>
        <v>63.92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ROUND((E3/D3*100),0)</f>
        <v>143</v>
      </c>
      <c r="P3" s="5">
        <f t="shared" ref="P3:P66" si="1">ROUND((E3/L3),2)</f>
        <v>185.48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69.27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1460155212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146.88</v>
      </c>
      <c r="Q8" t="s">
        <v>8310</v>
      </c>
      <c r="R8" t="s">
        <v>8311</v>
      </c>
      <c r="S8" s="10">
        <f t="shared" si="2"/>
        <v>42468.94458333333</v>
      </c>
      <c r="T8" s="10">
        <f t="shared" si="3"/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291.79000000000002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31.5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147.71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21.76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56.14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66.349999999999994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102.11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169.61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320.45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150.9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126.69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133.33000000000001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76.87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118.34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128.94999999999999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49.32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606.82000000000005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96.71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>
        <f t="shared" si="1"/>
        <v>86.67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ROUND((E67/D67*100),0)</f>
        <v>108</v>
      </c>
      <c r="P67" s="5">
        <f t="shared" ref="P67:P130" si="5">ROUND((E67/L67),2)</f>
        <v>132.05000000000001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5">
        <f t="shared" si="5"/>
        <v>91.23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5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5">
        <f t="shared" si="5"/>
        <v>21.19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5">
        <f t="shared" si="5"/>
        <v>62.33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5">
        <f t="shared" si="5"/>
        <v>37.409999999999997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5">
        <f t="shared" si="5"/>
        <v>69.72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5">
        <f t="shared" si="5"/>
        <v>58.17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5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5">
        <f t="shared" si="5"/>
        <v>19.47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5">
        <f t="shared" si="5"/>
        <v>85.96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5">
        <f t="shared" si="5"/>
        <v>30.67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5">
        <f t="shared" si="5"/>
        <v>60.38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5">
        <f t="shared" si="5"/>
        <v>40.270000000000003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5">
        <f t="shared" si="5"/>
        <v>273.83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5">
        <f t="shared" si="5"/>
        <v>53.04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5">
        <f t="shared" si="5"/>
        <v>40.01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5">
        <f t="shared" si="5"/>
        <v>15.77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5">
        <f t="shared" si="5"/>
        <v>71.430000000000007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5">
        <f t="shared" si="5"/>
        <v>71.709999999999994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5">
        <f t="shared" si="5"/>
        <v>375.76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5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5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5">
        <f t="shared" si="5"/>
        <v>123.29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5">
        <f t="shared" si="5"/>
        <v>31.38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5">
        <f t="shared" si="5"/>
        <v>78.260000000000005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5">
        <f t="shared" si="5"/>
        <v>122.33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5">
        <f t="shared" si="5"/>
        <v>73.73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5">
        <f t="shared" si="5"/>
        <v>21.67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5">
        <f t="shared" si="5"/>
        <v>21.9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5">
        <f t="shared" si="5"/>
        <v>50.59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5">
        <f t="shared" si="5"/>
        <v>53.13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5">
        <f t="shared" si="5"/>
        <v>56.67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5">
        <f t="shared" si="5"/>
        <v>40.78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5">
        <f t="shared" si="5"/>
        <v>192.31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5">
        <f t="shared" si="5"/>
        <v>117.92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5">
        <f t="shared" si="5"/>
        <v>27.9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5">
        <f t="shared" si="5"/>
        <v>39.380000000000003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5">
        <f t="shared" si="5"/>
        <v>186.11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5">
        <f t="shared" si="5"/>
        <v>111.38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5">
        <f t="shared" si="5"/>
        <v>78.72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5">
        <f t="shared" si="5"/>
        <v>46.7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5">
        <f t="shared" si="5"/>
        <v>65.38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5">
        <f t="shared" si="5"/>
        <v>102.08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5">
        <f t="shared" si="5"/>
        <v>64.2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5">
        <f t="shared" si="5"/>
        <v>90.38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5">
        <f t="shared" si="5"/>
        <v>88.57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5">
        <f t="shared" si="5"/>
        <v>28.73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5">
        <f t="shared" si="5"/>
        <v>69.790000000000006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5">
        <f t="shared" si="5"/>
        <v>167.49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5">
        <f t="shared" si="5"/>
        <v>144.91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5">
        <f t="shared" si="5"/>
        <v>91.84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5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5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5">
        <f t="shared" si="5"/>
        <v>25.17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5">
        <f t="shared" si="5"/>
        <v>11.67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5">
        <f t="shared" si="5"/>
        <v>106.69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5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5">
        <f t="shared" si="5"/>
        <v>311.17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ROUND((E131/D131*100),0)</f>
        <v>0</v>
      </c>
      <c r="P131" s="5" t="e">
        <f t="shared" ref="P131:P194" si="9">ROUND((E131/L131),2)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5">
        <f t="shared" si="9"/>
        <v>94.51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5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5">
        <f t="shared" si="9"/>
        <v>81.239999999999995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5">
        <f t="shared" si="9"/>
        <v>46.18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5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5">
        <f t="shared" si="9"/>
        <v>55.95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5">
        <f t="shared" si="9"/>
        <v>37.56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5">
        <f t="shared" si="9"/>
        <v>38.33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5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5">
        <f t="shared" si="9"/>
        <v>15.33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5">
        <f t="shared" si="9"/>
        <v>449.43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5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5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5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5">
        <f t="shared" si="9"/>
        <v>13.33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5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5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5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5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5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5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5">
        <f t="shared" si="9"/>
        <v>91.43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5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5">
        <f t="shared" si="9"/>
        <v>108.33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5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5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5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5">
        <f t="shared" si="9"/>
        <v>49.88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5">
        <f t="shared" si="9"/>
        <v>25.71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5">
        <f t="shared" si="9"/>
        <v>30.85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5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5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5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5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5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5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5">
        <f t="shared" si="9"/>
        <v>83.33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5">
        <f t="shared" si="9"/>
        <v>5.67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ROUND((E195/D195*100),0)</f>
        <v>0</v>
      </c>
      <c r="P195" s="5" t="e">
        <f t="shared" ref="P195:P258" si="13">ROUND((E195/L195),2)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5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5">
        <f t="shared" si="13"/>
        <v>77.11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5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5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5">
        <f t="shared" si="13"/>
        <v>87.31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5">
        <f t="shared" si="13"/>
        <v>54.29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5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5">
        <f t="shared" si="13"/>
        <v>117.68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5">
        <f t="shared" si="13"/>
        <v>76.47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5">
        <f t="shared" si="13"/>
        <v>163.85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5">
        <f t="shared" si="13"/>
        <v>91.82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5">
        <f t="shared" si="13"/>
        <v>185.83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5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5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5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5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5">
        <f t="shared" si="13"/>
        <v>331.54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5">
        <f t="shared" si="13"/>
        <v>314.29000000000002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5">
        <f t="shared" si="13"/>
        <v>115.99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5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5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5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5">
        <f t="shared" si="13"/>
        <v>15.71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5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5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5">
        <f t="shared" si="13"/>
        <v>117.85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5">
        <f t="shared" si="13"/>
        <v>109.04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5">
        <f t="shared" si="13"/>
        <v>73.02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5">
        <f t="shared" si="13"/>
        <v>78.2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5">
        <f t="shared" si="13"/>
        <v>47.4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5">
        <f t="shared" si="13"/>
        <v>54.02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5">
        <f t="shared" si="13"/>
        <v>68.489999999999995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5">
        <f t="shared" si="13"/>
        <v>108.15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5">
        <f t="shared" si="13"/>
        <v>589.95000000000005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5">
        <f t="shared" si="13"/>
        <v>48.05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5">
        <f t="shared" si="13"/>
        <v>72.48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5">
        <f t="shared" si="13"/>
        <v>57.08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5">
        <f t="shared" si="13"/>
        <v>85.44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5">
        <f t="shared" si="13"/>
        <v>215.86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5">
        <f t="shared" si="13"/>
        <v>89.39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5">
        <f t="shared" si="13"/>
        <v>45.42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5">
        <f t="shared" si="13"/>
        <v>65.760000000000005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ROUND((E259/D259*100),0)</f>
        <v>107</v>
      </c>
      <c r="P259" s="5">
        <f t="shared" ref="P259:P322" si="17">ROUND((E259/L259),2)</f>
        <v>66.7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5">
        <f t="shared" si="17"/>
        <v>83.35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5">
        <f t="shared" si="17"/>
        <v>105.05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5">
        <f t="shared" si="17"/>
        <v>120.91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5">
        <f t="shared" si="17"/>
        <v>97.64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5">
        <f t="shared" si="17"/>
        <v>41.38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5">
        <f t="shared" si="17"/>
        <v>30.65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5">
        <f t="shared" si="17"/>
        <v>64.95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5">
        <f t="shared" si="17"/>
        <v>95.78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5">
        <f t="shared" si="17"/>
        <v>40.42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5">
        <f t="shared" si="17"/>
        <v>78.58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5">
        <f t="shared" si="17"/>
        <v>50.18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5">
        <f t="shared" si="17"/>
        <v>92.25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5">
        <f t="shared" si="17"/>
        <v>57.54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5">
        <f t="shared" si="17"/>
        <v>109.42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5">
        <f t="shared" si="17"/>
        <v>81.89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5">
        <f t="shared" si="17"/>
        <v>45.67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5">
        <f t="shared" si="17"/>
        <v>55.22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5">
        <f t="shared" si="17"/>
        <v>65.3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5">
        <f t="shared" si="17"/>
        <v>95.23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5">
        <f t="shared" si="17"/>
        <v>75.44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5">
        <f t="shared" si="17"/>
        <v>97.82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5">
        <f t="shared" si="17"/>
        <v>87.69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5">
        <f t="shared" si="17"/>
        <v>54.75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5">
        <f t="shared" si="17"/>
        <v>83.95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5">
        <f t="shared" si="17"/>
        <v>254.39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5">
        <f t="shared" si="17"/>
        <v>101.83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5">
        <f t="shared" si="17"/>
        <v>55.07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5">
        <f t="shared" si="17"/>
        <v>56.9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5">
        <f t="shared" si="17"/>
        <v>121.28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5">
        <f t="shared" si="17"/>
        <v>91.19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5">
        <f t="shared" si="17"/>
        <v>115.45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5">
        <f t="shared" si="17"/>
        <v>67.77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5">
        <f t="shared" si="17"/>
        <v>28.58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5">
        <f t="shared" si="17"/>
        <v>46.88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5">
        <f t="shared" si="17"/>
        <v>154.41999999999999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5">
        <f t="shared" si="17"/>
        <v>201.22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5">
        <f t="shared" si="17"/>
        <v>100.08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5">
        <f t="shared" si="17"/>
        <v>230.09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5">
        <f t="shared" si="17"/>
        <v>141.75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5">
        <f t="shared" si="17"/>
        <v>56.34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5">
        <f t="shared" si="17"/>
        <v>73.34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5">
        <f t="shared" si="17"/>
        <v>85.34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5">
        <f t="shared" si="17"/>
        <v>61.5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5">
        <f t="shared" si="17"/>
        <v>93.02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5">
        <f t="shared" si="17"/>
        <v>50.29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5">
        <f t="shared" si="17"/>
        <v>106.43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5">
        <f t="shared" si="17"/>
        <v>51.72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5">
        <f t="shared" si="17"/>
        <v>36.61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5">
        <f t="shared" si="17"/>
        <v>42.52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5">
        <f t="shared" si="17"/>
        <v>62.71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5">
        <f t="shared" si="17"/>
        <v>89.96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5">
        <f t="shared" si="17"/>
        <v>28.92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5">
        <f t="shared" si="17"/>
        <v>138.80000000000001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5">
        <f t="shared" si="17"/>
        <v>61.3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5">
        <f t="shared" si="17"/>
        <v>80.2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5">
        <f t="shared" si="17"/>
        <v>32.1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5">
        <f t="shared" si="17"/>
        <v>200.89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5">
        <f t="shared" si="17"/>
        <v>108.01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5">
        <f t="shared" si="17"/>
        <v>95.7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5">
        <f t="shared" si="17"/>
        <v>49.88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5">
        <f t="shared" si="17"/>
        <v>110.47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5">
        <f t="shared" si="17"/>
        <v>134.91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ROUND((E323/D323*100),0)</f>
        <v>103</v>
      </c>
      <c r="P323" s="5">
        <f t="shared" ref="P323:P386" si="21">ROUND((E323/L323),2)</f>
        <v>106.62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5">
        <f t="shared" si="21"/>
        <v>145.04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5">
        <f t="shared" si="21"/>
        <v>114.59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5">
        <f t="shared" si="21"/>
        <v>105.32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5">
        <f t="shared" si="21"/>
        <v>70.92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5">
        <f t="shared" si="21"/>
        <v>147.16999999999999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5">
        <f t="shared" si="21"/>
        <v>160.47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5">
        <f t="shared" si="21"/>
        <v>156.05000000000001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5">
        <f t="shared" si="21"/>
        <v>63.17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5">
        <f t="shared" si="21"/>
        <v>104.82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5">
        <f t="shared" si="21"/>
        <v>97.36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5">
        <f t="shared" si="21"/>
        <v>203.63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5">
        <f t="shared" si="21"/>
        <v>188.31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5">
        <f t="shared" si="21"/>
        <v>146.65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5">
        <f t="shared" si="21"/>
        <v>109.19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5">
        <f t="shared" si="21"/>
        <v>59.25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5">
        <f t="shared" si="21"/>
        <v>97.9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5">
        <f t="shared" si="21"/>
        <v>70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5">
        <f t="shared" si="21"/>
        <v>72.87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5">
        <f t="shared" si="21"/>
        <v>146.35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5">
        <f t="shared" si="21"/>
        <v>67.91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5">
        <f t="shared" si="21"/>
        <v>169.85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5">
        <f t="shared" si="21"/>
        <v>58.41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5">
        <f t="shared" si="21"/>
        <v>119.99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5">
        <f t="shared" si="21"/>
        <v>99.86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5">
        <f t="shared" si="21"/>
        <v>90.58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5">
        <f t="shared" si="21"/>
        <v>117.77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5">
        <f t="shared" si="21"/>
        <v>86.55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5">
        <f t="shared" si="21"/>
        <v>71.900000000000006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5">
        <f t="shared" si="21"/>
        <v>129.82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5">
        <f t="shared" si="21"/>
        <v>44.91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5">
        <f t="shared" si="21"/>
        <v>40.76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5">
        <f t="shared" si="21"/>
        <v>103.52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5">
        <f t="shared" si="21"/>
        <v>125.45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5">
        <f t="shared" si="21"/>
        <v>246.61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5">
        <f t="shared" si="21"/>
        <v>79.400000000000006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5">
        <f t="shared" si="21"/>
        <v>86.14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5">
        <f t="shared" si="21"/>
        <v>193.05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5">
        <f t="shared" si="21"/>
        <v>84.02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5">
        <f t="shared" si="21"/>
        <v>139.83000000000001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5">
        <f t="shared" si="21"/>
        <v>109.82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5">
        <f t="shared" si="21"/>
        <v>139.53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5">
        <f t="shared" si="21"/>
        <v>347.85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5">
        <f t="shared" si="21"/>
        <v>68.239999999999995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5">
        <f t="shared" si="21"/>
        <v>239.94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5">
        <f t="shared" si="21"/>
        <v>287.31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5">
        <f t="shared" si="21"/>
        <v>86.85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5">
        <f t="shared" si="21"/>
        <v>81.849999999999994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5">
        <f t="shared" si="21"/>
        <v>42.87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5">
        <f t="shared" si="21"/>
        <v>709.42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5">
        <f t="shared" si="21"/>
        <v>161.26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5">
        <f t="shared" si="21"/>
        <v>41.78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5">
        <f t="shared" si="21"/>
        <v>89.89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5">
        <f t="shared" si="21"/>
        <v>45.05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5">
        <f t="shared" si="21"/>
        <v>42.86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5">
        <f t="shared" si="21"/>
        <v>54.08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5">
        <f t="shared" si="21"/>
        <v>103.22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5">
        <f t="shared" si="21"/>
        <v>40.4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5">
        <f t="shared" si="21"/>
        <v>116.86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5">
        <f t="shared" si="21"/>
        <v>115.51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5">
        <f t="shared" si="21"/>
        <v>104.31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5">
        <f t="shared" si="21"/>
        <v>69.77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5">
        <f t="shared" si="21"/>
        <v>43.02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5">
        <f t="shared" si="21"/>
        <v>58.54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ROUND((E387/D387*100),0)</f>
        <v>106</v>
      </c>
      <c r="P387" s="5">
        <f t="shared" ref="P387:P450" si="25">ROUND((E387/L387),2)</f>
        <v>111.8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5">
        <f t="shared" si="25"/>
        <v>46.23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5">
        <f t="shared" si="25"/>
        <v>144.69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5">
        <f t="shared" si="25"/>
        <v>88.85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5">
        <f t="shared" si="25"/>
        <v>81.75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5">
        <f t="shared" si="25"/>
        <v>71.430000000000007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5">
        <f t="shared" si="25"/>
        <v>104.26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5">
        <f t="shared" si="25"/>
        <v>90.62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5">
        <f t="shared" si="25"/>
        <v>157.33000000000001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5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5">
        <f t="shared" si="25"/>
        <v>58.72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5">
        <f t="shared" si="25"/>
        <v>81.63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5">
        <f t="shared" si="25"/>
        <v>56.46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5">
        <f t="shared" si="25"/>
        <v>140.1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5">
        <f t="shared" si="25"/>
        <v>224.85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5">
        <f t="shared" si="25"/>
        <v>181.13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5">
        <f t="shared" si="25"/>
        <v>711.04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5">
        <f t="shared" si="25"/>
        <v>65.88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5">
        <f t="shared" si="25"/>
        <v>75.19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5">
        <f t="shared" si="25"/>
        <v>133.13999999999999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5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5">
        <f t="shared" si="25"/>
        <v>86.16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5">
        <f t="shared" si="25"/>
        <v>92.32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5">
        <f t="shared" si="25"/>
        <v>160.16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5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5">
        <f t="shared" si="25"/>
        <v>183.29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5">
        <f t="shared" si="25"/>
        <v>125.79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5">
        <f t="shared" si="25"/>
        <v>57.65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5">
        <f t="shared" si="25"/>
        <v>78.66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5">
        <f t="shared" si="25"/>
        <v>91.48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5">
        <f t="shared" si="25"/>
        <v>68.099999999999994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5">
        <f t="shared" si="25"/>
        <v>48.09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5">
        <f t="shared" si="25"/>
        <v>202.42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5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5">
        <f t="shared" si="25"/>
        <v>110.07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5">
        <f t="shared" si="25"/>
        <v>4.83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5">
        <f t="shared" si="25"/>
        <v>50.17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5">
        <f t="shared" si="25"/>
        <v>35.83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5">
        <f t="shared" si="25"/>
        <v>11.77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5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5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5">
        <f t="shared" si="25"/>
        <v>16.63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5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5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5">
        <f t="shared" si="25"/>
        <v>51.88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5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5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5">
        <f t="shared" si="25"/>
        <v>170.55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5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5">
        <f t="shared" si="25"/>
        <v>393.59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5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5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5">
        <f t="shared" si="25"/>
        <v>47.88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5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5">
        <f t="shared" si="25"/>
        <v>20.5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ROUND((E451/D451*100),0)</f>
        <v>2</v>
      </c>
      <c r="P451" s="5">
        <f t="shared" ref="P451:P514" si="29">ROUND((E451/L451),2)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5">
        <f t="shared" si="29"/>
        <v>56.57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5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5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5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5">
        <f t="shared" si="29"/>
        <v>20.329999999999998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5">
        <f t="shared" si="29"/>
        <v>16.760000000000002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5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5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5">
        <f t="shared" si="29"/>
        <v>113.64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5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5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5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5">
        <f t="shared" si="29"/>
        <v>110.64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5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5">
        <f t="shared" si="29"/>
        <v>38.479999999999997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5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5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5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5">
        <f t="shared" si="29"/>
        <v>39.57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5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5">
        <f t="shared" si="29"/>
        <v>55.46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5">
        <f t="shared" si="29"/>
        <v>87.14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5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5">
        <f t="shared" si="29"/>
        <v>51.22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5">
        <f t="shared" si="29"/>
        <v>13.55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5">
        <f t="shared" si="29"/>
        <v>66.52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5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5">
        <f t="shared" si="29"/>
        <v>71.67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5">
        <f t="shared" si="29"/>
        <v>10.33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5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5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5">
        <f t="shared" si="29"/>
        <v>136.09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5">
        <f t="shared" si="29"/>
        <v>73.459999999999994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5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5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5">
        <f t="shared" si="29"/>
        <v>12.67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5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5">
        <f t="shared" si="29"/>
        <v>3.71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5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5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5">
        <f t="shared" si="29"/>
        <v>133.33000000000001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5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5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ROUND((E515/D515*100),0)</f>
        <v>14</v>
      </c>
      <c r="P515" s="5">
        <f t="shared" ref="P515:P578" si="33">ROUND((E515/L515),2)</f>
        <v>102.38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5">
        <f t="shared" si="33"/>
        <v>16.670000000000002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5">
        <f t="shared" si="33"/>
        <v>725.03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5">
        <f t="shared" si="33"/>
        <v>68.33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5">
        <f t="shared" si="33"/>
        <v>39.229999999999997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5">
        <f t="shared" si="33"/>
        <v>150.15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5">
        <f t="shared" si="33"/>
        <v>93.43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5">
        <f t="shared" si="33"/>
        <v>110.97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5">
        <f t="shared" si="33"/>
        <v>71.790000000000006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5">
        <f t="shared" si="33"/>
        <v>29.26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5">
        <f t="shared" si="33"/>
        <v>74.349999999999994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5">
        <f t="shared" si="33"/>
        <v>63.83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5">
        <f t="shared" si="33"/>
        <v>44.33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5">
        <f t="shared" si="33"/>
        <v>86.94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5">
        <f t="shared" si="33"/>
        <v>126.55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5">
        <f t="shared" si="33"/>
        <v>129.03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5">
        <f t="shared" si="33"/>
        <v>71.239999999999995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5">
        <f t="shared" si="33"/>
        <v>117.88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5">
        <f t="shared" si="33"/>
        <v>327.08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5">
        <f t="shared" si="33"/>
        <v>34.75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5">
        <f t="shared" si="33"/>
        <v>100.06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5">
        <f t="shared" si="33"/>
        <v>40.85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5">
        <f t="shared" si="33"/>
        <v>252.02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5">
        <f t="shared" si="33"/>
        <v>25.16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5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5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5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5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5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5">
        <f t="shared" si="33"/>
        <v>402.71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5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5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5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5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5">
        <f t="shared" si="33"/>
        <v>135.04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5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5">
        <f t="shared" si="33"/>
        <v>64.36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5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5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5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5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5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5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5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5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5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5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5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5">
        <f t="shared" si="33"/>
        <v>38.44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5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5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5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ROUND((E579/D579*100),0)</f>
        <v>0</v>
      </c>
      <c r="P579" s="5">
        <f t="shared" ref="P579:P642" si="37">ROUND((E579/L579),2)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5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5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5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5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5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5">
        <f t="shared" si="37"/>
        <v>389.29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5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5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5">
        <f t="shared" si="37"/>
        <v>24.78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5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5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5">
        <f t="shared" si="37"/>
        <v>16.43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5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5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5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5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5">
        <f t="shared" si="37"/>
        <v>121.43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5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5">
        <f t="shared" si="37"/>
        <v>23.33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5">
        <f t="shared" si="37"/>
        <v>45.39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5">
        <f t="shared" si="37"/>
        <v>16.38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5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5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5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5">
        <f t="shared" si="37"/>
        <v>105.93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5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5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5">
        <f t="shared" si="37"/>
        <v>37.89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5">
        <f t="shared" si="37"/>
        <v>111.41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5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5">
        <f t="shared" si="37"/>
        <v>116.67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5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5">
        <f t="shared" si="37"/>
        <v>76.67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5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5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5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5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5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5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5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ROUND((E643/D643*100),0)</f>
        <v>119</v>
      </c>
      <c r="P643" s="5">
        <f t="shared" ref="P643:P706" si="41">ROUND((E643/L643),2)</f>
        <v>151.32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5">
        <f t="shared" si="41"/>
        <v>134.36000000000001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5">
        <f t="shared" si="41"/>
        <v>174.03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5">
        <f t="shared" si="41"/>
        <v>73.489999999999995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5">
        <f t="shared" si="41"/>
        <v>23.52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5">
        <f t="shared" si="41"/>
        <v>39.07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5">
        <f t="shared" si="41"/>
        <v>125.94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5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5">
        <f t="shared" si="41"/>
        <v>42.67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5">
        <f t="shared" si="41"/>
        <v>35.130000000000003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5">
        <f t="shared" si="41"/>
        <v>239.35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5">
        <f t="shared" si="41"/>
        <v>107.64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5">
        <f t="shared" si="41"/>
        <v>95.83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5">
        <f t="shared" si="41"/>
        <v>31.66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5">
        <f t="shared" si="41"/>
        <v>42.89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5">
        <f t="shared" si="41"/>
        <v>122.74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5">
        <f t="shared" si="41"/>
        <v>190.45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5">
        <f t="shared" si="41"/>
        <v>109.34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5">
        <f t="shared" si="41"/>
        <v>143.66999999999999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5">
        <f t="shared" si="41"/>
        <v>84.94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5">
        <f t="shared" si="41"/>
        <v>10.56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5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5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5">
        <f t="shared" si="41"/>
        <v>31.17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5">
        <f t="shared" si="41"/>
        <v>155.33000000000001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5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5">
        <f t="shared" si="41"/>
        <v>178.93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5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5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5">
        <f t="shared" si="41"/>
        <v>85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5">
        <f t="shared" si="41"/>
        <v>788.53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5">
        <f t="shared" si="41"/>
        <v>50.3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5">
        <f t="shared" si="41"/>
        <v>68.33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5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5">
        <f t="shared" si="41"/>
        <v>34.270000000000003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5">
        <f t="shared" si="41"/>
        <v>61.29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5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5">
        <f t="shared" si="41"/>
        <v>65.180000000000007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5">
        <f t="shared" si="41"/>
        <v>93.9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5">
        <f t="shared" si="41"/>
        <v>150.65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5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5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5">
        <f t="shared" si="41"/>
        <v>99.33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5">
        <f t="shared" si="41"/>
        <v>177.39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5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5">
        <f t="shared" si="41"/>
        <v>591.66999999999996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5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5">
        <f t="shared" si="41"/>
        <v>343.15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5">
        <f t="shared" si="41"/>
        <v>72.59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5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5">
        <f t="shared" si="41"/>
        <v>6.5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5">
        <f t="shared" si="41"/>
        <v>119.39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5">
        <f t="shared" si="41"/>
        <v>84.29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5">
        <f t="shared" si="41"/>
        <v>90.86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5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5">
        <f t="shared" si="41"/>
        <v>20.34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5">
        <f t="shared" si="41"/>
        <v>530.69000000000005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5">
        <f t="shared" si="41"/>
        <v>120.39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5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5">
        <f t="shared" si="41"/>
        <v>291.33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5">
        <f t="shared" si="41"/>
        <v>124.92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5">
        <f t="shared" si="41"/>
        <v>119.57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5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ROUND((E707/D707*100),0)</f>
        <v>1</v>
      </c>
      <c r="P707" s="5">
        <f t="shared" ref="P707:P770" si="45">ROUND((E707/L707),2)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5">
        <f t="shared" si="45"/>
        <v>117.7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5">
        <f t="shared" si="45"/>
        <v>23.95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5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5">
        <f t="shared" si="45"/>
        <v>99.97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5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5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5">
        <f t="shared" si="45"/>
        <v>80.319999999999993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5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5">
        <f t="shared" si="45"/>
        <v>44.69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5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5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5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5">
        <f t="shared" si="45"/>
        <v>66.709999999999994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5">
        <f t="shared" si="45"/>
        <v>84.14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5">
        <f t="shared" si="45"/>
        <v>215.73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5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5">
        <f t="shared" si="45"/>
        <v>51.63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5">
        <f t="shared" si="45"/>
        <v>143.36000000000001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5">
        <f t="shared" si="45"/>
        <v>72.430000000000007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5">
        <f t="shared" si="45"/>
        <v>36.53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5">
        <f t="shared" si="45"/>
        <v>60.9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5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5">
        <f t="shared" si="45"/>
        <v>99.77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5">
        <f t="shared" si="45"/>
        <v>88.73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5">
        <f t="shared" si="45"/>
        <v>4.92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5">
        <f t="shared" si="45"/>
        <v>17.82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5">
        <f t="shared" si="45"/>
        <v>187.19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5">
        <f t="shared" si="45"/>
        <v>234.81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5">
        <f t="shared" si="45"/>
        <v>105.05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5">
        <f t="shared" si="45"/>
        <v>56.67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5">
        <f t="shared" si="45"/>
        <v>39.049999999999997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5">
        <f t="shared" si="45"/>
        <v>68.349999999999994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5">
        <f t="shared" si="45"/>
        <v>169.58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5">
        <f t="shared" si="45"/>
        <v>141.41999999999999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5">
        <f t="shared" si="45"/>
        <v>67.39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5">
        <f t="shared" si="45"/>
        <v>54.27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5">
        <f t="shared" si="45"/>
        <v>82.52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5">
        <f t="shared" si="45"/>
        <v>53.73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5">
        <f t="shared" si="45"/>
        <v>34.21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5">
        <f t="shared" si="45"/>
        <v>127.33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5">
        <f t="shared" si="45"/>
        <v>45.57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5">
        <f t="shared" si="45"/>
        <v>95.96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5">
        <f t="shared" si="45"/>
        <v>77.27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5">
        <f t="shared" si="45"/>
        <v>57.34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5">
        <f t="shared" si="45"/>
        <v>53.19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5">
        <f t="shared" si="45"/>
        <v>492.31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5">
        <f t="shared" si="45"/>
        <v>42.35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5">
        <f t="shared" si="45"/>
        <v>37.47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5">
        <f t="shared" si="45"/>
        <v>37.450000000000003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5">
        <f t="shared" si="45"/>
        <v>33.06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5">
        <f t="shared" si="45"/>
        <v>134.21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5">
        <f t="shared" si="45"/>
        <v>51.47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5">
        <f t="shared" si="45"/>
        <v>39.17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5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5">
        <f t="shared" si="45"/>
        <v>57.3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5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5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ROUND((E771/D771*100),0)</f>
        <v>41</v>
      </c>
      <c r="P771" s="5">
        <f t="shared" ref="P771:P834" si="49">ROUND((E771/L771),2)</f>
        <v>31.85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5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5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5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5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5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5">
        <f t="shared" si="49"/>
        <v>63.12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5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5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5">
        <f t="shared" si="49"/>
        <v>66.67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5">
        <f t="shared" si="49"/>
        <v>38.520000000000003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5">
        <f t="shared" si="49"/>
        <v>42.61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5">
        <f t="shared" si="49"/>
        <v>63.49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5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5">
        <f t="shared" si="49"/>
        <v>31.14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5">
        <f t="shared" si="49"/>
        <v>162.27000000000001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5">
        <f t="shared" si="49"/>
        <v>80.59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5">
        <f t="shared" si="49"/>
        <v>59.85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5">
        <f t="shared" si="49"/>
        <v>132.86000000000001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5">
        <f t="shared" si="49"/>
        <v>92.55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5">
        <f t="shared" si="49"/>
        <v>60.86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5">
        <f t="shared" si="49"/>
        <v>41.85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5">
        <f t="shared" si="49"/>
        <v>88.33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5">
        <f t="shared" si="49"/>
        <v>158.96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5">
        <f t="shared" si="49"/>
        <v>85.05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5">
        <f t="shared" si="49"/>
        <v>112.61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5">
        <f t="shared" si="49"/>
        <v>45.44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5">
        <f t="shared" si="49"/>
        <v>46.22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5">
        <f t="shared" si="49"/>
        <v>178.61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5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5">
        <f t="shared" si="49"/>
        <v>43.73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5">
        <f t="shared" si="49"/>
        <v>81.069999999999993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5">
        <f t="shared" si="49"/>
        <v>74.61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5">
        <f t="shared" si="49"/>
        <v>305.56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5">
        <f t="shared" si="49"/>
        <v>58.33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5">
        <f t="shared" si="49"/>
        <v>117.68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5">
        <f t="shared" si="49"/>
        <v>73.77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5">
        <f t="shared" si="49"/>
        <v>104.65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5">
        <f t="shared" si="49"/>
        <v>79.83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5">
        <f t="shared" si="49"/>
        <v>58.33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5">
        <f t="shared" si="49"/>
        <v>86.67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5">
        <f t="shared" si="49"/>
        <v>27.61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5">
        <f t="shared" si="49"/>
        <v>25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5">
        <f t="shared" si="49"/>
        <v>45.46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5">
        <f t="shared" si="49"/>
        <v>99.53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5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5">
        <f t="shared" si="49"/>
        <v>89.42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5">
        <f t="shared" si="49"/>
        <v>28.68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5">
        <f t="shared" si="49"/>
        <v>31.07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5">
        <f t="shared" si="49"/>
        <v>70.55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5">
        <f t="shared" si="49"/>
        <v>224.13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5">
        <f t="shared" si="49"/>
        <v>51.81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5">
        <f t="shared" si="49"/>
        <v>43.52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5">
        <f t="shared" si="49"/>
        <v>39.82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5">
        <f t="shared" si="49"/>
        <v>126.81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5">
        <f t="shared" si="49"/>
        <v>113.88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5">
        <f t="shared" si="49"/>
        <v>28.18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5">
        <f t="shared" si="49"/>
        <v>36.61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5">
        <f t="shared" si="49"/>
        <v>60.66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5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5">
        <f t="shared" si="49"/>
        <v>97.99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ROUND((E835/D835*100),0)</f>
        <v>102</v>
      </c>
      <c r="P835" s="5">
        <f t="shared" ref="P835:P898" si="53">ROUND((E835/L835),2)</f>
        <v>148.78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5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5">
        <f t="shared" si="53"/>
        <v>58.63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5">
        <f t="shared" si="53"/>
        <v>109.71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5">
        <f t="shared" si="53"/>
        <v>49.11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5">
        <f t="shared" si="53"/>
        <v>47.67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5">
        <f t="shared" si="53"/>
        <v>60.74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5">
        <f t="shared" si="53"/>
        <v>63.38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5">
        <f t="shared" si="53"/>
        <v>53.89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5">
        <f t="shared" si="53"/>
        <v>66.87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5">
        <f t="shared" si="53"/>
        <v>63.1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5">
        <f t="shared" si="53"/>
        <v>36.630000000000003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5">
        <f t="shared" si="53"/>
        <v>34.01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5">
        <f t="shared" si="53"/>
        <v>28.55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5">
        <f t="shared" si="53"/>
        <v>41.7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5">
        <f t="shared" si="53"/>
        <v>46.67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5">
        <f t="shared" si="53"/>
        <v>37.270000000000003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5">
        <f t="shared" si="53"/>
        <v>59.26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5">
        <f t="shared" si="53"/>
        <v>65.86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5">
        <f t="shared" si="53"/>
        <v>31.91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5">
        <f t="shared" si="53"/>
        <v>19.46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5">
        <f t="shared" si="53"/>
        <v>22.74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5">
        <f t="shared" si="53"/>
        <v>42.72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5">
        <f t="shared" si="53"/>
        <v>52.92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5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5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5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5">
        <f t="shared" si="53"/>
        <v>34.18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5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5">
        <f t="shared" si="53"/>
        <v>58.18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5">
        <f t="shared" si="53"/>
        <v>109.18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5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5">
        <f t="shared" si="53"/>
        <v>346.67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5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5">
        <f t="shared" si="53"/>
        <v>27.08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5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5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5">
        <f t="shared" si="53"/>
        <v>34.76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5">
        <f t="shared" si="53"/>
        <v>28.58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5">
        <f t="shared" si="53"/>
        <v>46.59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5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5">
        <f t="shared" si="53"/>
        <v>21.47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5">
        <f t="shared" si="53"/>
        <v>14.13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5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5">
        <f t="shared" si="53"/>
        <v>21.57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5">
        <f t="shared" si="53"/>
        <v>83.38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5">
        <f t="shared" si="53"/>
        <v>35.71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5">
        <f t="shared" si="53"/>
        <v>29.29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5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5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5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5">
        <f t="shared" si="53"/>
        <v>28.89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5">
        <f t="shared" si="53"/>
        <v>143.82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5">
        <f t="shared" si="53"/>
        <v>147.81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5">
        <f t="shared" si="53"/>
        <v>27.86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5">
        <f t="shared" si="53"/>
        <v>44.44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ROUND((E899/D899*100),0)</f>
        <v>0</v>
      </c>
      <c r="P899" s="5" t="e">
        <f t="shared" ref="P899:P962" si="57">ROUND((E899/L899),2)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5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5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5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5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5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5">
        <f t="shared" si="57"/>
        <v>50.33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5">
        <f t="shared" si="57"/>
        <v>32.67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5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5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5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5">
        <f t="shared" si="57"/>
        <v>82.58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5">
        <f t="shared" si="57"/>
        <v>41.67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5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5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5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5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5">
        <f t="shared" si="57"/>
        <v>189.33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5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5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5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5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5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5">
        <f t="shared" si="57"/>
        <v>18.71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5">
        <f t="shared" si="57"/>
        <v>46.03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5">
        <f t="shared" si="57"/>
        <v>50.67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5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5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5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5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5">
        <f t="shared" si="57"/>
        <v>110.29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5">
        <f t="shared" si="57"/>
        <v>37.450000000000003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5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5">
        <f t="shared" si="57"/>
        <v>24.08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5">
        <f t="shared" si="57"/>
        <v>69.41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5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5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5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5">
        <f t="shared" si="57"/>
        <v>58.42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5">
        <f t="shared" si="57"/>
        <v>158.63999999999999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5">
        <f t="shared" si="57"/>
        <v>99.86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5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5">
        <f t="shared" si="57"/>
        <v>89.19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5">
        <f t="shared" si="57"/>
        <v>182.62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5">
        <f t="shared" si="57"/>
        <v>50.65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5">
        <f t="shared" si="57"/>
        <v>33.29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5">
        <f t="shared" si="57"/>
        <v>51.82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5">
        <f t="shared" si="57"/>
        <v>113.63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5">
        <f t="shared" si="57"/>
        <v>136.46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ROUND((E963/D963*100),0)</f>
        <v>42</v>
      </c>
      <c r="P963" s="5">
        <f t="shared" ref="P963:P1026" si="61">ROUND((E963/L963),2)</f>
        <v>364.35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5">
        <f t="shared" si="61"/>
        <v>19.239999999999998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5">
        <f t="shared" si="61"/>
        <v>41.89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5">
        <f t="shared" si="61"/>
        <v>30.31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5">
        <f t="shared" si="61"/>
        <v>49.67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5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5">
        <f t="shared" si="61"/>
        <v>43.98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5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5">
        <f t="shared" si="61"/>
        <v>1272.73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5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5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5">
        <f t="shared" si="61"/>
        <v>153.88999999999999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5">
        <f t="shared" si="61"/>
        <v>51.38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5">
        <f t="shared" si="61"/>
        <v>93.33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5">
        <f t="shared" si="61"/>
        <v>108.63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5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5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5">
        <f t="shared" si="61"/>
        <v>790.84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5">
        <f t="shared" si="61"/>
        <v>301.94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5">
        <f t="shared" si="61"/>
        <v>47.94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5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5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5">
        <f t="shared" si="61"/>
        <v>171.79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5">
        <f t="shared" si="61"/>
        <v>35.33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5">
        <f t="shared" si="61"/>
        <v>82.09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5">
        <f t="shared" si="61"/>
        <v>110.87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5">
        <f t="shared" si="61"/>
        <v>161.22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5">
        <f t="shared" si="61"/>
        <v>52.41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5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5">
        <f t="shared" si="61"/>
        <v>30.29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5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5">
        <f t="shared" si="61"/>
        <v>89.6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5">
        <f t="shared" si="61"/>
        <v>424.45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5">
        <f t="shared" si="61"/>
        <v>80.67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5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5">
        <f t="shared" si="61"/>
        <v>8.1300000000000008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5">
        <f t="shared" si="61"/>
        <v>153.43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5">
        <f t="shared" si="61"/>
        <v>292.08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5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5">
        <f t="shared" si="61"/>
        <v>134.55000000000001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5">
        <f t="shared" si="61"/>
        <v>214.07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5">
        <f t="shared" si="61"/>
        <v>216.34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5">
        <f t="shared" si="61"/>
        <v>932.31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5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5">
        <f t="shared" si="61"/>
        <v>174.95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5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5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5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5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5">
        <f t="shared" si="61"/>
        <v>1389.36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5">
        <f t="shared" si="61"/>
        <v>95.91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5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5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5">
        <f t="shared" si="61"/>
        <v>74.790000000000006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5">
        <f t="shared" si="61"/>
        <v>161.12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5">
        <f t="shared" si="61"/>
        <v>88.71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5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5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5">
        <f t="shared" si="61"/>
        <v>22.08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5">
        <f t="shared" si="61"/>
        <v>31.05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5">
        <f t="shared" si="61"/>
        <v>36.21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5">
        <f t="shared" si="61"/>
        <v>388.98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ROUND((E1027/D1027*100),0)</f>
        <v>110</v>
      </c>
      <c r="P1027" s="5">
        <f t="shared" ref="P1027:P1090" si="65">ROUND((E1027/L1027),2)</f>
        <v>71.849999999999994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5">
        <f t="shared" si="65"/>
        <v>57.38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5">
        <f t="shared" si="65"/>
        <v>69.67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5">
        <f t="shared" si="65"/>
        <v>45.99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5">
        <f t="shared" si="65"/>
        <v>79.260000000000005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5">
        <f t="shared" si="65"/>
        <v>43.03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5">
        <f t="shared" si="65"/>
        <v>108.48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5">
        <f t="shared" si="65"/>
        <v>61.03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5">
        <f t="shared" si="65"/>
        <v>50.59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5">
        <f t="shared" si="65"/>
        <v>39.159999999999997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5">
        <f t="shared" si="65"/>
        <v>65.16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5">
        <f t="shared" si="65"/>
        <v>23.96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5">
        <f t="shared" si="65"/>
        <v>48.62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5">
        <f t="shared" si="65"/>
        <v>35.74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5">
        <f t="shared" si="65"/>
        <v>21.37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5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5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5">
        <f t="shared" si="65"/>
        <v>29.24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5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5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5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5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5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5">
        <f t="shared" si="65"/>
        <v>65.67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5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5">
        <f t="shared" si="65"/>
        <v>34.130000000000003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5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5">
        <f t="shared" si="65"/>
        <v>40.479999999999997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5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5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5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5">
        <f t="shared" si="65"/>
        <v>113.57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5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5">
        <f t="shared" si="65"/>
        <v>48.28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5">
        <f t="shared" si="65"/>
        <v>43.98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5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5">
        <f t="shared" si="65"/>
        <v>37.67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5">
        <f t="shared" si="65"/>
        <v>18.579999999999998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5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5">
        <f t="shared" si="65"/>
        <v>18.670000000000002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5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5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5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5">
        <f t="shared" si="65"/>
        <v>43.42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ROUND((E1091/D1091*100),0)</f>
        <v>8</v>
      </c>
      <c r="P1091" s="5">
        <f t="shared" ref="P1091:P1154" si="69">ROUND((E1091/L1091),2)</f>
        <v>23.96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5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5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5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5">
        <f t="shared" si="69"/>
        <v>10.56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5">
        <f t="shared" si="69"/>
        <v>122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5">
        <f t="shared" si="69"/>
        <v>267.81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5">
        <f t="shared" si="69"/>
        <v>74.209999999999994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5">
        <f t="shared" si="69"/>
        <v>6.71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5">
        <f t="shared" si="69"/>
        <v>81.95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5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5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5">
        <f t="shared" si="69"/>
        <v>6.83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5">
        <f t="shared" si="69"/>
        <v>17.71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5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5">
        <f t="shared" si="69"/>
        <v>80.3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5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5">
        <f t="shared" si="69"/>
        <v>23.57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5">
        <f t="shared" si="69"/>
        <v>34.880000000000003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5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5">
        <f t="shared" si="69"/>
        <v>23.18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5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5">
        <f t="shared" si="69"/>
        <v>100.23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5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5">
        <f t="shared" si="69"/>
        <v>3.33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5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5">
        <f t="shared" si="69"/>
        <v>17.850000000000001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5">
        <f t="shared" si="69"/>
        <v>10.38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5">
        <f t="shared" si="69"/>
        <v>36.33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5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5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5">
        <f t="shared" si="69"/>
        <v>3.67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5">
        <f t="shared" si="69"/>
        <v>60.71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5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5">
        <f t="shared" si="69"/>
        <v>25.43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5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5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5">
        <f t="shared" si="69"/>
        <v>3.67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5">
        <f t="shared" si="69"/>
        <v>110.62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5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5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5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5">
        <f t="shared" si="69"/>
        <v>253.21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5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5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5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5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5">
        <f t="shared" si="69"/>
        <v>44.17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5">
        <f t="shared" si="69"/>
        <v>24.33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5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5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5">
        <f t="shared" si="69"/>
        <v>60.73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ROUND((E1155/D1155*100),0)</f>
        <v>1</v>
      </c>
      <c r="P1155" s="5">
        <f t="shared" ref="P1155:P1218" si="73">ROUND((E1155/L1155),2)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5">
        <f t="shared" si="73"/>
        <v>108.33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5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5">
        <f t="shared" si="73"/>
        <v>50.33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5">
        <f t="shared" si="73"/>
        <v>11.67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5">
        <f t="shared" si="73"/>
        <v>60.79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5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5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5">
        <f t="shared" si="73"/>
        <v>358.88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5">
        <f t="shared" si="73"/>
        <v>61.19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5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5">
        <f t="shared" si="73"/>
        <v>5.67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5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5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5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5">
        <f t="shared" si="73"/>
        <v>46.63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5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5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5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5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5">
        <f t="shared" si="73"/>
        <v>69.12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5">
        <f t="shared" si="73"/>
        <v>1.33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5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5">
        <f t="shared" si="73"/>
        <v>33.33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5">
        <f t="shared" si="73"/>
        <v>61.56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5">
        <f t="shared" si="73"/>
        <v>118.74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5">
        <f t="shared" si="73"/>
        <v>65.08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5">
        <f t="shared" si="73"/>
        <v>130.16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5">
        <f t="shared" si="73"/>
        <v>37.78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5">
        <f t="shared" si="73"/>
        <v>112.79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5">
        <f t="shared" si="73"/>
        <v>51.92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5">
        <f t="shared" si="73"/>
        <v>89.24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5">
        <f t="shared" si="73"/>
        <v>19.329999999999998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5">
        <f t="shared" si="73"/>
        <v>79.97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5">
        <f t="shared" si="73"/>
        <v>56.41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5">
        <f t="shared" si="73"/>
        <v>79.41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5">
        <f t="shared" si="73"/>
        <v>76.44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5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5">
        <f t="shared" si="73"/>
        <v>54.62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5">
        <f t="shared" si="73"/>
        <v>299.22000000000003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5">
        <f t="shared" si="73"/>
        <v>58.53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5">
        <f t="shared" si="73"/>
        <v>55.37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5">
        <f t="shared" si="73"/>
        <v>183.8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5">
        <f t="shared" si="73"/>
        <v>165.35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5">
        <f t="shared" si="73"/>
        <v>234.79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5">
        <f t="shared" si="73"/>
        <v>211.48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5">
        <f t="shared" si="73"/>
        <v>32.340000000000003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5">
        <f t="shared" si="73"/>
        <v>123.38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5">
        <f t="shared" si="73"/>
        <v>207.07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5">
        <f t="shared" si="73"/>
        <v>138.26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5">
        <f t="shared" si="73"/>
        <v>493.82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5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5">
        <f t="shared" si="73"/>
        <v>38.869999999999997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5">
        <f t="shared" si="73"/>
        <v>61.53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5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5">
        <f t="shared" si="73"/>
        <v>71.59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5">
        <f t="shared" si="73"/>
        <v>91.88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ROUND((E1219/D1219*100),0)</f>
        <v>103</v>
      </c>
      <c r="P1219" s="5">
        <f t="shared" ref="P1219:P1282" si="77">ROUND((E1219/L1219),2)</f>
        <v>148.57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5">
        <f t="shared" si="77"/>
        <v>174.21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5">
        <f t="shared" si="77"/>
        <v>102.86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5">
        <f t="shared" si="77"/>
        <v>111.18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5">
        <f t="shared" si="77"/>
        <v>23.8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5">
        <f t="shared" si="77"/>
        <v>81.27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5">
        <f t="shared" si="77"/>
        <v>116.21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5">
        <f t="shared" si="77"/>
        <v>58.89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5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5">
        <f t="shared" si="77"/>
        <v>48.43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5">
        <f t="shared" si="77"/>
        <v>61.04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5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5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5">
        <f t="shared" si="77"/>
        <v>19.329999999999998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5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5">
        <f t="shared" si="77"/>
        <v>59.33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5">
        <f t="shared" si="77"/>
        <v>30.13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5">
        <f t="shared" si="77"/>
        <v>74.62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5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5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5">
        <f t="shared" si="77"/>
        <v>46.13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5">
        <f t="shared" si="77"/>
        <v>141.47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5">
        <f t="shared" si="77"/>
        <v>75.48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5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5">
        <f t="shared" si="77"/>
        <v>64.25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5">
        <f t="shared" si="77"/>
        <v>64.47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5">
        <f t="shared" si="77"/>
        <v>118.2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5">
        <f t="shared" si="77"/>
        <v>82.54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5">
        <f t="shared" si="77"/>
        <v>34.17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5">
        <f t="shared" si="77"/>
        <v>42.73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5">
        <f t="shared" si="77"/>
        <v>94.49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5">
        <f t="shared" si="77"/>
        <v>55.7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5">
        <f t="shared" si="77"/>
        <v>98.03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5">
        <f t="shared" si="77"/>
        <v>92.1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5">
        <f t="shared" si="77"/>
        <v>38.18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5">
        <f t="shared" si="77"/>
        <v>27.15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5">
        <f t="shared" si="77"/>
        <v>50.69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5">
        <f t="shared" si="77"/>
        <v>38.94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5">
        <f t="shared" si="77"/>
        <v>77.64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5">
        <f t="shared" si="77"/>
        <v>43.54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5">
        <f t="shared" si="77"/>
        <v>31.82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5">
        <f t="shared" si="77"/>
        <v>63.18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5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5">
        <f t="shared" si="77"/>
        <v>140.86000000000001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5">
        <f t="shared" si="77"/>
        <v>76.92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5">
        <f t="shared" si="77"/>
        <v>99.16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5">
        <f t="shared" si="77"/>
        <v>67.88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5">
        <f t="shared" si="77"/>
        <v>246.29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5">
        <f t="shared" si="77"/>
        <v>189.29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5">
        <f t="shared" si="77"/>
        <v>76.67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5">
        <f t="shared" si="77"/>
        <v>82.96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5">
        <f t="shared" si="77"/>
        <v>62.52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5">
        <f t="shared" si="77"/>
        <v>46.07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5">
        <f t="shared" si="77"/>
        <v>38.54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5">
        <f t="shared" si="77"/>
        <v>53.01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5">
        <f t="shared" si="77"/>
        <v>73.36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5">
        <f t="shared" si="77"/>
        <v>127.98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ROUND((E1283/D1283*100),0)</f>
        <v>111</v>
      </c>
      <c r="P1283" s="5">
        <f t="shared" ref="P1283:P1346" si="81">ROUND((E1283/L1283),2)</f>
        <v>104.73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5">
        <f t="shared" si="81"/>
        <v>67.67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5">
        <f t="shared" si="81"/>
        <v>95.93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5">
        <f t="shared" si="81"/>
        <v>65.16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5">
        <f t="shared" si="81"/>
        <v>32.270000000000003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5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5">
        <f t="shared" si="81"/>
        <v>65.87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5">
        <f t="shared" si="81"/>
        <v>36.08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5">
        <f t="shared" si="81"/>
        <v>44.19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5">
        <f t="shared" si="81"/>
        <v>104.07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5">
        <f t="shared" si="81"/>
        <v>35.96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5">
        <f t="shared" si="81"/>
        <v>127.79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5">
        <f t="shared" si="81"/>
        <v>27.73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5">
        <f t="shared" si="81"/>
        <v>39.83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5">
        <f t="shared" si="81"/>
        <v>52.17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5">
        <f t="shared" si="81"/>
        <v>92.04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5">
        <f t="shared" si="81"/>
        <v>63.42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5">
        <f t="shared" si="81"/>
        <v>135.63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5">
        <f t="shared" si="81"/>
        <v>70.86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5">
        <f t="shared" si="81"/>
        <v>42.21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5">
        <f t="shared" si="81"/>
        <v>152.41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5">
        <f t="shared" si="81"/>
        <v>90.62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5">
        <f t="shared" si="81"/>
        <v>201.6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5">
        <f t="shared" si="81"/>
        <v>127.93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5">
        <f t="shared" si="81"/>
        <v>29.89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5">
        <f t="shared" si="81"/>
        <v>367.97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5">
        <f t="shared" si="81"/>
        <v>129.16999999999999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5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5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5">
        <f t="shared" si="81"/>
        <v>102.02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5">
        <f t="shared" si="81"/>
        <v>184.36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5">
        <f t="shared" si="81"/>
        <v>162.91999999999999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5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5">
        <f t="shared" si="81"/>
        <v>603.53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5">
        <f t="shared" si="81"/>
        <v>45.41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5">
        <f t="shared" si="81"/>
        <v>97.33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5">
        <f t="shared" si="81"/>
        <v>167.67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5">
        <f t="shared" si="81"/>
        <v>859.86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5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5">
        <f t="shared" si="81"/>
        <v>30.27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5">
        <f t="shared" si="81"/>
        <v>54.67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5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5">
        <f t="shared" si="81"/>
        <v>102.73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5">
        <f t="shared" si="81"/>
        <v>41.59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5">
        <f t="shared" si="81"/>
        <v>116.53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5">
        <f t="shared" si="81"/>
        <v>45.33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5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5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5">
        <f t="shared" si="81"/>
        <v>51.82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5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5">
        <f t="shared" si="81"/>
        <v>379.23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5">
        <f t="shared" si="81"/>
        <v>176.36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5">
        <f t="shared" si="81"/>
        <v>66.069999999999993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5">
        <f t="shared" si="81"/>
        <v>89.65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5">
        <f t="shared" si="81"/>
        <v>382.39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5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5">
        <f t="shared" si="81"/>
        <v>158.36000000000001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5">
        <f t="shared" si="81"/>
        <v>40.76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ROUND((E1347/D1347*100),0)</f>
        <v>125</v>
      </c>
      <c r="P1347" s="5">
        <f t="shared" ref="P1347:P1410" si="85">ROUND((E1347/L1347),2)</f>
        <v>53.57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5">
        <f t="shared" si="85"/>
        <v>48.45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5">
        <f t="shared" si="85"/>
        <v>82.42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5">
        <f t="shared" si="85"/>
        <v>230.19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5">
        <f t="shared" si="85"/>
        <v>59.36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5">
        <f t="shared" si="85"/>
        <v>66.7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5">
        <f t="shared" si="85"/>
        <v>168.78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5">
        <f t="shared" si="85"/>
        <v>59.97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5">
        <f t="shared" si="85"/>
        <v>31.81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5">
        <f t="shared" si="85"/>
        <v>24.42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5">
        <f t="shared" si="85"/>
        <v>25.35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5">
        <f t="shared" si="85"/>
        <v>71.44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5">
        <f t="shared" si="85"/>
        <v>38.549999999999997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5">
        <f t="shared" si="85"/>
        <v>68.37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5">
        <f t="shared" si="85"/>
        <v>40.21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5">
        <f t="shared" si="85"/>
        <v>32.07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5">
        <f t="shared" si="85"/>
        <v>28.63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5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5">
        <f t="shared" si="85"/>
        <v>346.04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5">
        <f t="shared" si="85"/>
        <v>81.739999999999995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5">
        <f t="shared" si="85"/>
        <v>64.540000000000006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5">
        <f t="shared" si="85"/>
        <v>63.48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5">
        <f t="shared" si="85"/>
        <v>63.62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5">
        <f t="shared" si="85"/>
        <v>83.97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5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5">
        <f t="shared" si="85"/>
        <v>107.07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5">
        <f t="shared" si="85"/>
        <v>201.94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5">
        <f t="shared" si="85"/>
        <v>43.06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5">
        <f t="shared" si="85"/>
        <v>62.87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5">
        <f t="shared" si="85"/>
        <v>55.61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5">
        <f t="shared" si="85"/>
        <v>48.71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5">
        <f t="shared" si="85"/>
        <v>30.58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5">
        <f t="shared" si="85"/>
        <v>73.91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5">
        <f t="shared" si="85"/>
        <v>73.36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5">
        <f t="shared" si="85"/>
        <v>56.41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5">
        <f t="shared" si="85"/>
        <v>50.25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5">
        <f t="shared" si="85"/>
        <v>68.94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5">
        <f t="shared" si="85"/>
        <v>65.91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5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5">
        <f t="shared" si="85"/>
        <v>70.06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5">
        <f t="shared" si="85"/>
        <v>60.18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5">
        <f t="shared" si="85"/>
        <v>21.38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5">
        <f t="shared" si="85"/>
        <v>160.79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5">
        <f t="shared" si="85"/>
        <v>42.38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5">
        <f t="shared" si="85"/>
        <v>27.32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5">
        <f t="shared" si="85"/>
        <v>196.83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5">
        <f t="shared" si="85"/>
        <v>53.88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5">
        <f t="shared" si="85"/>
        <v>47.76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5">
        <f t="shared" si="85"/>
        <v>88.19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5">
        <f t="shared" si="85"/>
        <v>72.06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5">
        <f t="shared" si="85"/>
        <v>74.25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5">
        <f t="shared" si="85"/>
        <v>61.7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5">
        <f t="shared" si="85"/>
        <v>17.239999999999998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5">
        <f t="shared" si="85"/>
        <v>51.72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5">
        <f t="shared" si="85"/>
        <v>24.15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5">
        <f t="shared" si="85"/>
        <v>62.17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5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5">
        <f t="shared" si="85"/>
        <v>6.18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5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5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5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ROUND((E1411/D1411*100),0)</f>
        <v>0</v>
      </c>
      <c r="P1411" s="5" t="e">
        <f t="shared" ref="P1411:P1474" si="89">ROUND((E1411/L1411),2)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5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5">
        <f t="shared" si="89"/>
        <v>2.33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5">
        <f t="shared" si="89"/>
        <v>24.62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5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5">
        <f t="shared" si="89"/>
        <v>88.89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5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5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5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5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5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5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5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5">
        <f t="shared" si="89"/>
        <v>109.07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5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5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5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5">
        <f t="shared" si="89"/>
        <v>115.55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5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5">
        <f t="shared" si="89"/>
        <v>744.55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5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5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5">
        <f t="shared" si="89"/>
        <v>36.68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5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5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5">
        <f t="shared" si="89"/>
        <v>673.33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5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5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5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5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5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5">
        <f t="shared" si="89"/>
        <v>48.33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5">
        <f t="shared" si="89"/>
        <v>44.67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5">
        <f t="shared" si="89"/>
        <v>28.94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5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5">
        <f t="shared" si="89"/>
        <v>34.869999999999997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5">
        <f t="shared" si="89"/>
        <v>52.62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5">
        <f t="shared" si="89"/>
        <v>69.599999999999994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5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5">
        <f t="shared" si="89"/>
        <v>33.19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5">
        <f t="shared" si="89"/>
        <v>149.46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5">
        <f t="shared" si="89"/>
        <v>23.17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5">
        <f t="shared" si="89"/>
        <v>96.88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5">
        <f t="shared" si="89"/>
        <v>103.2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ROUND((E1475/D1475*100),0)</f>
        <v>121</v>
      </c>
      <c r="P1475" s="5">
        <f t="shared" ref="P1475:P1538" si="93">ROUND((E1475/L1475),2)</f>
        <v>38.46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5">
        <f t="shared" si="93"/>
        <v>44.32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5">
        <f t="shared" si="93"/>
        <v>64.17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5">
        <f t="shared" si="93"/>
        <v>43.33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5">
        <f t="shared" si="93"/>
        <v>90.5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5">
        <f t="shared" si="93"/>
        <v>29.19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5">
        <f t="shared" si="93"/>
        <v>30.96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5">
        <f t="shared" si="93"/>
        <v>92.16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5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5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5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5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5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5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5">
        <f t="shared" si="93"/>
        <v>47.11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5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5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5">
        <f t="shared" si="93"/>
        <v>40.450000000000003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5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5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5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5">
        <f t="shared" si="93"/>
        <v>46.73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5">
        <f t="shared" si="93"/>
        <v>97.73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5">
        <f t="shared" si="93"/>
        <v>67.84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5">
        <f t="shared" si="93"/>
        <v>56.98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5">
        <f t="shared" si="93"/>
        <v>67.16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5">
        <f t="shared" si="93"/>
        <v>48.04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5">
        <f t="shared" si="93"/>
        <v>38.86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5">
        <f t="shared" si="93"/>
        <v>78.180000000000007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5">
        <f t="shared" si="93"/>
        <v>97.11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5">
        <f t="shared" si="93"/>
        <v>110.39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5">
        <f t="shared" si="93"/>
        <v>39.92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5">
        <f t="shared" si="93"/>
        <v>75.98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5">
        <f t="shared" si="93"/>
        <v>58.38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5">
        <f t="shared" si="93"/>
        <v>55.82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5">
        <f t="shared" si="93"/>
        <v>151.24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5">
        <f t="shared" si="93"/>
        <v>849.67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5">
        <f t="shared" si="93"/>
        <v>159.24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5">
        <f t="shared" si="93"/>
        <v>39.51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5">
        <f t="shared" si="93"/>
        <v>130.53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5">
        <f t="shared" si="93"/>
        <v>64.16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5">
        <f t="shared" si="93"/>
        <v>111.53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5">
        <f t="shared" si="93"/>
        <v>170.45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5">
        <f t="shared" si="93"/>
        <v>133.74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5">
        <f t="shared" si="93"/>
        <v>95.83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5">
        <f t="shared" si="93"/>
        <v>221.79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5">
        <f t="shared" si="93"/>
        <v>32.32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5">
        <f t="shared" si="93"/>
        <v>98.84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5">
        <f t="shared" si="93"/>
        <v>55.22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5">
        <f t="shared" si="93"/>
        <v>52.79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5">
        <f t="shared" si="93"/>
        <v>135.66999999999999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5">
        <f t="shared" si="93"/>
        <v>53.99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5">
        <f t="shared" si="93"/>
        <v>56.64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5">
        <f t="shared" si="93"/>
        <v>82.32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5">
        <f t="shared" si="93"/>
        <v>88.26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5">
        <f t="shared" si="93"/>
        <v>84.91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5">
        <f t="shared" si="93"/>
        <v>48.15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5">
        <f t="shared" si="93"/>
        <v>66.02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ROUND((E1539/D1539*100),0)</f>
        <v>180</v>
      </c>
      <c r="P1539" s="5">
        <f t="shared" ref="P1539:P1602" si="97">ROUND((E1539/L1539),2)</f>
        <v>96.38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5">
        <f t="shared" si="97"/>
        <v>156.16999999999999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5">
        <f t="shared" si="97"/>
        <v>95.76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5">
        <f t="shared" si="97"/>
        <v>180.41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5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5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5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5">
        <f t="shared" si="97"/>
        <v>26.27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5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5">
        <f t="shared" si="97"/>
        <v>28.33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5">
        <f t="shared" si="97"/>
        <v>14.43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5">
        <f t="shared" si="97"/>
        <v>132.19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5">
        <f t="shared" si="97"/>
        <v>56.42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5">
        <f t="shared" si="97"/>
        <v>11.67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5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5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5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5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5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5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5">
        <f t="shared" si="97"/>
        <v>108.05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5">
        <f t="shared" si="97"/>
        <v>26.92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5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5">
        <f t="shared" si="97"/>
        <v>47.77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5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5">
        <f t="shared" si="97"/>
        <v>41.67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5">
        <f t="shared" si="97"/>
        <v>74.33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5">
        <f t="shared" si="97"/>
        <v>84.33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5">
        <f t="shared" si="97"/>
        <v>65.459999999999994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5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5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5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5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5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5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5">
        <f t="shared" si="97"/>
        <v>131.66999999999999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5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5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5">
        <f t="shared" si="97"/>
        <v>44.48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5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5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5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5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5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5">
        <f t="shared" si="97"/>
        <v>40.78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ROUND((E1603/D1603*100),0)</f>
        <v>108</v>
      </c>
      <c r="P1603" s="5">
        <f t="shared" ref="P1603:P1666" si="101">ROUND((E1603/L1603),2)</f>
        <v>48.33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5">
        <f t="shared" si="101"/>
        <v>46.95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5">
        <f t="shared" si="101"/>
        <v>66.69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5">
        <f t="shared" si="101"/>
        <v>48.84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5">
        <f t="shared" si="101"/>
        <v>137.31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5">
        <f t="shared" si="101"/>
        <v>87.83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5">
        <f t="shared" si="101"/>
        <v>70.790000000000006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5">
        <f t="shared" si="101"/>
        <v>52.83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5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5">
        <f t="shared" si="101"/>
        <v>48.54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5">
        <f t="shared" si="101"/>
        <v>37.07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5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5">
        <f t="shared" si="101"/>
        <v>39.04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5">
        <f t="shared" si="101"/>
        <v>66.69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5">
        <f t="shared" si="101"/>
        <v>67.13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5">
        <f t="shared" si="101"/>
        <v>66.37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5">
        <f t="shared" si="101"/>
        <v>64.62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5">
        <f t="shared" si="101"/>
        <v>58.37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5">
        <f t="shared" si="101"/>
        <v>86.96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5">
        <f t="shared" si="101"/>
        <v>66.47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5">
        <f t="shared" si="101"/>
        <v>163.78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5">
        <f t="shared" si="101"/>
        <v>107.98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5">
        <f t="shared" si="101"/>
        <v>42.11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5">
        <f t="shared" si="101"/>
        <v>112.02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5">
        <f t="shared" si="101"/>
        <v>74.95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5">
        <f t="shared" si="101"/>
        <v>61.58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5">
        <f t="shared" si="101"/>
        <v>45.88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5">
        <f t="shared" si="101"/>
        <v>75.849999999999994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5">
        <f t="shared" si="101"/>
        <v>84.21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5">
        <f t="shared" si="101"/>
        <v>117.23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5">
        <f t="shared" si="101"/>
        <v>86.49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5">
        <f t="shared" si="101"/>
        <v>172.41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5">
        <f t="shared" si="101"/>
        <v>62.81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5">
        <f t="shared" si="101"/>
        <v>67.73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5">
        <f t="shared" si="101"/>
        <v>53.56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5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5">
        <f t="shared" si="101"/>
        <v>38.89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5">
        <f t="shared" si="101"/>
        <v>94.74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5">
        <f t="shared" si="101"/>
        <v>39.97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5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5">
        <f t="shared" si="101"/>
        <v>42.86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5">
        <f t="shared" si="101"/>
        <v>168.51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5">
        <f t="shared" si="101"/>
        <v>85.55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5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5">
        <f t="shared" si="101"/>
        <v>26.55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5">
        <f t="shared" si="101"/>
        <v>113.83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5">
        <f t="shared" si="101"/>
        <v>32.01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5">
        <f t="shared" si="101"/>
        <v>47.19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5">
        <f t="shared" si="101"/>
        <v>88.47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5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5">
        <f t="shared" si="101"/>
        <v>64.709999999999994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5">
        <f t="shared" si="101"/>
        <v>51.85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5">
        <f t="shared" si="101"/>
        <v>38.79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5">
        <f t="shared" si="101"/>
        <v>44.65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5">
        <f t="shared" si="101"/>
        <v>156.77000000000001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5">
        <f t="shared" si="101"/>
        <v>118.7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5">
        <f t="shared" si="101"/>
        <v>74.150000000000006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5">
        <f t="shared" si="101"/>
        <v>12.53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5">
        <f t="shared" si="101"/>
        <v>27.86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5">
        <f t="shared" si="101"/>
        <v>80.180000000000007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5">
        <f t="shared" si="101"/>
        <v>132.44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5">
        <f t="shared" si="101"/>
        <v>34.380000000000003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ROUND((E1667/D1667*100),0)</f>
        <v>119</v>
      </c>
      <c r="P1667" s="5">
        <f t="shared" ref="P1667:P1730" si="105">ROUND((E1667/L1667),2)</f>
        <v>44.96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5">
        <f t="shared" si="105"/>
        <v>41.04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5">
        <f t="shared" si="105"/>
        <v>52.6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5">
        <f t="shared" si="105"/>
        <v>70.78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5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5">
        <f t="shared" si="105"/>
        <v>44.61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5">
        <f t="shared" si="105"/>
        <v>26.15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5">
        <f t="shared" si="105"/>
        <v>39.18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5">
        <f t="shared" si="105"/>
        <v>45.59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5">
        <f t="shared" si="105"/>
        <v>89.25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5">
        <f t="shared" si="105"/>
        <v>40.42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5">
        <f t="shared" si="105"/>
        <v>82.38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5">
        <f t="shared" si="105"/>
        <v>159.52000000000001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5">
        <f t="shared" si="105"/>
        <v>36.24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5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5">
        <f t="shared" si="105"/>
        <v>74.58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5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5">
        <f t="shared" si="105"/>
        <v>86.44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5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5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5">
        <f t="shared" si="105"/>
        <v>80.13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5">
        <f t="shared" si="105"/>
        <v>253.14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5">
        <f t="shared" si="105"/>
        <v>171.43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5">
        <f t="shared" si="105"/>
        <v>57.73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5">
        <f t="shared" si="105"/>
        <v>264.26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5">
        <f t="shared" si="105"/>
        <v>159.33000000000001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5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5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5">
        <f t="shared" si="105"/>
        <v>61.09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5">
        <f t="shared" si="105"/>
        <v>114.82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5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5">
        <f t="shared" si="105"/>
        <v>65.97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5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5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5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5">
        <f t="shared" si="105"/>
        <v>118.36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5">
        <f t="shared" si="105"/>
        <v>54.11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5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5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5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5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5">
        <f t="shared" si="105"/>
        <v>115.71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5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5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5">
        <f t="shared" si="105"/>
        <v>34.020000000000003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5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5">
        <f t="shared" si="105"/>
        <v>11.67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5">
        <f t="shared" si="105"/>
        <v>28.13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5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5">
        <f t="shared" si="105"/>
        <v>216.67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5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5">
        <f t="shared" si="105"/>
        <v>62.22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5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5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5">
        <f t="shared" si="105"/>
        <v>122.14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ROUND((E1731/D1731*100),0)</f>
        <v>0</v>
      </c>
      <c r="P1731" s="5" t="e">
        <f t="shared" ref="P1731:P1794" si="109">ROUND((E1731/L1731),2)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5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5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5">
        <f t="shared" si="109"/>
        <v>56.67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5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5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5">
        <f t="shared" si="109"/>
        <v>25.58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5">
        <f t="shared" si="109"/>
        <v>63.97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5">
        <f t="shared" si="109"/>
        <v>89.93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5">
        <f t="shared" si="109"/>
        <v>93.07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5">
        <f t="shared" si="109"/>
        <v>89.67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5">
        <f t="shared" si="109"/>
        <v>207.62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5">
        <f t="shared" si="109"/>
        <v>59.41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5">
        <f t="shared" si="109"/>
        <v>358.97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5">
        <f t="shared" si="109"/>
        <v>94.74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5">
        <f t="shared" si="109"/>
        <v>80.650000000000006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5">
        <f t="shared" si="109"/>
        <v>168.69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5">
        <f t="shared" si="109"/>
        <v>34.69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5">
        <f t="shared" si="109"/>
        <v>462.86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5">
        <f t="shared" si="109"/>
        <v>104.39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5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5">
        <f t="shared" si="109"/>
        <v>414.29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5">
        <f t="shared" si="109"/>
        <v>42.48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5">
        <f t="shared" si="109"/>
        <v>108.78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5">
        <f t="shared" si="109"/>
        <v>81.099999999999994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5">
        <f t="shared" si="109"/>
        <v>51.67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5">
        <f t="shared" si="109"/>
        <v>103.64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5">
        <f t="shared" si="109"/>
        <v>55.28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5">
        <f t="shared" si="109"/>
        <v>72.17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5">
        <f t="shared" si="109"/>
        <v>58.62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5">
        <f t="shared" si="109"/>
        <v>12.47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5">
        <f t="shared" si="109"/>
        <v>49.14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5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5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5">
        <f t="shared" si="109"/>
        <v>45.16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5">
        <f t="shared" si="109"/>
        <v>98.79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5">
        <f t="shared" si="109"/>
        <v>88.31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5">
        <f t="shared" si="109"/>
        <v>170.63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5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5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5">
        <f t="shared" si="109"/>
        <v>66.33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5">
        <f t="shared" si="109"/>
        <v>104.89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5">
        <f t="shared" si="109"/>
        <v>78.44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5">
        <f t="shared" si="109"/>
        <v>59.04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5">
        <f t="shared" si="109"/>
        <v>71.34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5">
        <f t="shared" si="109"/>
        <v>51.23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5">
        <f t="shared" si="109"/>
        <v>60.24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5">
        <f t="shared" si="109"/>
        <v>44.94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5">
        <f t="shared" si="109"/>
        <v>31.21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5">
        <f t="shared" si="109"/>
        <v>63.88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5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5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5">
        <f t="shared" si="109"/>
        <v>109.07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5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5">
        <f t="shared" si="109"/>
        <v>109.94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ROUND((E1795/D1795*100),0)</f>
        <v>1</v>
      </c>
      <c r="P1795" s="5">
        <f t="shared" ref="P1795:P1858" si="113">ROUND((E1795/L1795),2)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5">
        <f t="shared" si="113"/>
        <v>55.39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5">
        <f t="shared" si="113"/>
        <v>133.9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5">
        <f t="shared" si="113"/>
        <v>48.72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5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5">
        <f t="shared" si="113"/>
        <v>58.97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5">
        <f t="shared" si="113"/>
        <v>11.64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5">
        <f t="shared" si="113"/>
        <v>83.72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5">
        <f t="shared" si="113"/>
        <v>63.65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5">
        <f t="shared" si="113"/>
        <v>94.28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5">
        <f t="shared" si="113"/>
        <v>71.87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5">
        <f t="shared" si="113"/>
        <v>104.85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5">
        <f t="shared" si="113"/>
        <v>67.14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5">
        <f t="shared" si="113"/>
        <v>73.88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5">
        <f t="shared" si="113"/>
        <v>69.13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5">
        <f t="shared" si="113"/>
        <v>120.77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5">
        <f t="shared" si="113"/>
        <v>42.22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5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5">
        <f t="shared" si="113"/>
        <v>1.54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5">
        <f t="shared" si="113"/>
        <v>37.61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5">
        <f t="shared" si="113"/>
        <v>42.16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5">
        <f t="shared" si="113"/>
        <v>84.83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5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5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5">
        <f t="shared" si="113"/>
        <v>213.38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5">
        <f t="shared" si="113"/>
        <v>59.16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5">
        <f t="shared" si="113"/>
        <v>27.27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5">
        <f t="shared" si="113"/>
        <v>24.58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5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5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5">
        <f t="shared" si="113"/>
        <v>53.16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5">
        <f t="shared" si="113"/>
        <v>83.89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5">
        <f t="shared" si="113"/>
        <v>417.33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5">
        <f t="shared" si="113"/>
        <v>75.77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5">
        <f t="shared" si="113"/>
        <v>67.39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5">
        <f t="shared" si="113"/>
        <v>73.569999999999993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5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5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5">
        <f t="shared" si="113"/>
        <v>131.16999999999999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5">
        <f t="shared" si="113"/>
        <v>47.27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5">
        <f t="shared" si="113"/>
        <v>182.13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5">
        <f t="shared" si="113"/>
        <v>61.37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5">
        <f t="shared" si="113"/>
        <v>35.770000000000003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5">
        <f t="shared" si="113"/>
        <v>45.62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5">
        <f t="shared" si="113"/>
        <v>75.38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5">
        <f t="shared" si="113"/>
        <v>50.88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5">
        <f t="shared" si="113"/>
        <v>119.29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5">
        <f t="shared" si="113"/>
        <v>92.54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5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5">
        <f t="shared" si="113"/>
        <v>52.63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5">
        <f t="shared" si="113"/>
        <v>98.99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5">
        <f t="shared" si="113"/>
        <v>79.53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5">
        <f t="shared" si="113"/>
        <v>134.21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5">
        <f t="shared" si="113"/>
        <v>37.630000000000003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5">
        <f t="shared" si="113"/>
        <v>51.04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5">
        <f t="shared" si="113"/>
        <v>50.04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5">
        <f t="shared" si="113"/>
        <v>133.93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5">
        <f t="shared" si="113"/>
        <v>58.21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5">
        <f t="shared" si="113"/>
        <v>88.04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5">
        <f t="shared" si="113"/>
        <v>70.58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5">
        <f t="shared" si="113"/>
        <v>53.29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ROUND((E1859/D1859*100),0)</f>
        <v>100</v>
      </c>
      <c r="P1859" s="5">
        <f t="shared" ref="P1859:P1922" si="117">ROUND((E1859/L1859),2)</f>
        <v>136.36000000000001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5">
        <f t="shared" si="117"/>
        <v>40.549999999999997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5">
        <f t="shared" si="117"/>
        <v>70.63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5">
        <f t="shared" si="117"/>
        <v>52.68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5">
        <f t="shared" si="117"/>
        <v>90.94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5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5">
        <f t="shared" si="117"/>
        <v>58.08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5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5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5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5">
        <f t="shared" si="117"/>
        <v>71.59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5">
        <f t="shared" si="117"/>
        <v>32.82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5">
        <f t="shared" si="117"/>
        <v>49.12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5">
        <f t="shared" si="117"/>
        <v>16.309999999999999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5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5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5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5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5">
        <f t="shared" si="117"/>
        <v>41.83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5">
        <f t="shared" si="117"/>
        <v>49.34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5">
        <f t="shared" si="117"/>
        <v>41.73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5">
        <f t="shared" si="117"/>
        <v>32.72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5">
        <f t="shared" si="117"/>
        <v>51.96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5">
        <f t="shared" si="117"/>
        <v>50.69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5">
        <f t="shared" si="117"/>
        <v>42.24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5">
        <f t="shared" si="117"/>
        <v>416.88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5">
        <f t="shared" si="117"/>
        <v>46.65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5">
        <f t="shared" si="117"/>
        <v>48.45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5">
        <f t="shared" si="117"/>
        <v>70.53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5">
        <f t="shared" si="117"/>
        <v>87.96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5">
        <f t="shared" si="117"/>
        <v>26.27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5">
        <f t="shared" si="117"/>
        <v>57.78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5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5">
        <f t="shared" si="117"/>
        <v>196.34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5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5">
        <f t="shared" si="117"/>
        <v>35.549999999999997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5">
        <f t="shared" si="117"/>
        <v>68.81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5">
        <f t="shared" si="117"/>
        <v>28.57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5">
        <f t="shared" si="117"/>
        <v>50.63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5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5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5">
        <f t="shared" si="117"/>
        <v>34.1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5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5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5">
        <f t="shared" si="117"/>
        <v>215.96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5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5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5">
        <f t="shared" si="117"/>
        <v>129.97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5">
        <f t="shared" si="117"/>
        <v>117.49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5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5">
        <f t="shared" si="117"/>
        <v>70.599999999999994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5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5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5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5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5">
        <f t="shared" si="117"/>
        <v>2928.93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5">
        <f t="shared" si="117"/>
        <v>28.89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5">
        <f t="shared" si="117"/>
        <v>29.63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5">
        <f t="shared" si="117"/>
        <v>40.98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ROUND((E1923/D1923*100),0)</f>
        <v>137</v>
      </c>
      <c r="P1923" s="5">
        <f t="shared" ref="P1923:P1986" si="121">ROUND((E1923/L1923),2)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5">
        <f t="shared" si="121"/>
        <v>36.11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5">
        <f t="shared" si="121"/>
        <v>23.15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5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5">
        <f t="shared" si="121"/>
        <v>31.83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5">
        <f t="shared" si="121"/>
        <v>27.39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5">
        <f t="shared" si="121"/>
        <v>56.36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5">
        <f t="shared" si="121"/>
        <v>77.349999999999994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5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5">
        <f t="shared" si="121"/>
        <v>48.85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5">
        <f t="shared" si="121"/>
        <v>48.24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5">
        <f t="shared" si="121"/>
        <v>70.209999999999994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5">
        <f t="shared" si="121"/>
        <v>94.05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5">
        <f t="shared" si="121"/>
        <v>80.27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5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5">
        <f t="shared" si="121"/>
        <v>60.27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5">
        <f t="shared" si="121"/>
        <v>38.74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5">
        <f t="shared" si="121"/>
        <v>152.54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5">
        <f t="shared" si="121"/>
        <v>115.31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5">
        <f t="shared" si="121"/>
        <v>35.840000000000003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5">
        <f t="shared" si="121"/>
        <v>64.569999999999993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5">
        <f t="shared" si="121"/>
        <v>87.44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5">
        <f t="shared" si="121"/>
        <v>68.819999999999993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5">
        <f t="shared" si="121"/>
        <v>176.2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5">
        <f t="shared" si="121"/>
        <v>511.79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5">
        <f t="shared" si="121"/>
        <v>160.44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5">
        <f t="shared" si="121"/>
        <v>35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5">
        <f t="shared" si="121"/>
        <v>188.51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5">
        <f t="shared" si="121"/>
        <v>56.2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5">
        <f t="shared" si="121"/>
        <v>51.31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5">
        <f t="shared" si="121"/>
        <v>127.36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5">
        <f t="shared" si="121"/>
        <v>101.86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5">
        <f t="shared" si="121"/>
        <v>230.56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5">
        <f t="shared" si="121"/>
        <v>842.11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5">
        <f t="shared" si="121"/>
        <v>577.28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5">
        <f t="shared" si="121"/>
        <v>483.34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5">
        <f t="shared" si="121"/>
        <v>76.14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5">
        <f t="shared" si="121"/>
        <v>74.11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5">
        <f t="shared" si="121"/>
        <v>36.97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5">
        <f t="shared" si="121"/>
        <v>2500.9699999999998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5">
        <f t="shared" si="121"/>
        <v>67.69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5">
        <f t="shared" si="121"/>
        <v>63.05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5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5">
        <f t="shared" si="121"/>
        <v>180.75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5">
        <f t="shared" si="121"/>
        <v>127.32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5">
        <f t="shared" si="121"/>
        <v>136.63999999999999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5">
        <f t="shared" si="121"/>
        <v>182.78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5">
        <f t="shared" si="121"/>
        <v>279.38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5">
        <f t="shared" si="121"/>
        <v>61.38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5">
        <f t="shared" si="121"/>
        <v>80.73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5">
        <f t="shared" si="121"/>
        <v>272.36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5">
        <f t="shared" si="121"/>
        <v>70.849999999999994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5">
        <f t="shared" si="121"/>
        <v>247.94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5">
        <f t="shared" si="121"/>
        <v>186.81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5">
        <f t="shared" si="121"/>
        <v>131.99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5">
        <f t="shared" si="121"/>
        <v>29.31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5">
        <f t="shared" si="121"/>
        <v>245.02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5">
        <f t="shared" si="121"/>
        <v>1323.25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5">
        <f t="shared" si="121"/>
        <v>282.66000000000003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5">
        <f t="shared" si="121"/>
        <v>91.21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5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5">
        <f t="shared" si="121"/>
        <v>88.69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5">
        <f t="shared" si="121"/>
        <v>453.14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ROUND((E1987/D1987*100),0)</f>
        <v>3</v>
      </c>
      <c r="P1987" s="5">
        <f t="shared" ref="P1987:P2050" si="125">ROUND((E1987/L1987),2)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5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5">
        <f t="shared" si="125"/>
        <v>83.43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5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5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5">
        <f t="shared" si="125"/>
        <v>46.67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5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5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5">
        <f t="shared" si="125"/>
        <v>218.33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5">
        <f t="shared" si="125"/>
        <v>33.71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5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5">
        <f t="shared" si="125"/>
        <v>128.38999999999999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5">
        <f t="shared" si="125"/>
        <v>78.83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5">
        <f t="shared" si="125"/>
        <v>91.76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5">
        <f t="shared" si="125"/>
        <v>331.1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5">
        <f t="shared" si="125"/>
        <v>194.26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5">
        <f t="shared" si="125"/>
        <v>408.98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5">
        <f t="shared" si="125"/>
        <v>84.46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5">
        <f t="shared" si="125"/>
        <v>44.85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5">
        <f t="shared" si="125"/>
        <v>383.36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5">
        <f t="shared" si="125"/>
        <v>55.28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5">
        <f t="shared" si="125"/>
        <v>422.02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5">
        <f t="shared" si="125"/>
        <v>64.180000000000007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5">
        <f t="shared" si="125"/>
        <v>173.58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5">
        <f t="shared" si="125"/>
        <v>88.6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5">
        <f t="shared" si="125"/>
        <v>50.22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5">
        <f t="shared" si="125"/>
        <v>192.39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5">
        <f t="shared" si="125"/>
        <v>73.42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5">
        <f t="shared" si="125"/>
        <v>147.68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5">
        <f t="shared" si="125"/>
        <v>108.97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5">
        <f t="shared" si="125"/>
        <v>23.65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5">
        <f t="shared" si="125"/>
        <v>147.94999999999999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5">
        <f t="shared" si="125"/>
        <v>385.04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5">
        <f t="shared" si="125"/>
        <v>457.39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5">
        <f t="shared" si="125"/>
        <v>222.99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5">
        <f t="shared" si="125"/>
        <v>220.74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5">
        <f t="shared" si="125"/>
        <v>73.5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5">
        <f t="shared" si="125"/>
        <v>223.1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5">
        <f t="shared" si="125"/>
        <v>47.91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5">
        <f t="shared" si="125"/>
        <v>96.06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5">
        <f t="shared" si="125"/>
        <v>118.61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5">
        <f t="shared" si="125"/>
        <v>118.45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5">
        <f t="shared" si="125"/>
        <v>143.21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5">
        <f t="shared" si="125"/>
        <v>282.72000000000003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5">
        <f t="shared" si="125"/>
        <v>593.94000000000005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5">
        <f t="shared" si="125"/>
        <v>262.16000000000003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5">
        <f t="shared" si="125"/>
        <v>46.58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5">
        <f t="shared" si="125"/>
        <v>70.040000000000006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5">
        <f t="shared" si="125"/>
        <v>164.91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5">
        <f t="shared" si="125"/>
        <v>449.26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5">
        <f t="shared" si="125"/>
        <v>27.47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5">
        <f t="shared" si="125"/>
        <v>143.97999999999999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5">
        <f t="shared" si="125"/>
        <v>88.24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5">
        <f t="shared" si="125"/>
        <v>36.33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5">
        <f t="shared" si="125"/>
        <v>90.18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5">
        <f t="shared" si="125"/>
        <v>152.62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5">
        <f t="shared" si="125"/>
        <v>55.81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5">
        <f t="shared" si="125"/>
        <v>227.85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5">
        <f t="shared" si="125"/>
        <v>91.83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ROUND((E2051/D2051*100),0)</f>
        <v>120</v>
      </c>
      <c r="P2051" s="5">
        <f t="shared" ref="P2051:P2114" si="129">ROUND((E2051/L2051),2)</f>
        <v>80.989999999999995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5">
        <f t="shared" si="129"/>
        <v>278.39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5">
        <f t="shared" si="129"/>
        <v>43.1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5">
        <f t="shared" si="129"/>
        <v>326.29000000000002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5">
        <f t="shared" si="129"/>
        <v>41.74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5">
        <f t="shared" si="129"/>
        <v>64.02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5">
        <f t="shared" si="129"/>
        <v>99.46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5">
        <f t="shared" si="129"/>
        <v>138.49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5">
        <f t="shared" si="129"/>
        <v>45.55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5">
        <f t="shared" si="129"/>
        <v>10.51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5">
        <f t="shared" si="129"/>
        <v>114.77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5">
        <f t="shared" si="129"/>
        <v>36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5">
        <f t="shared" si="129"/>
        <v>154.16999999999999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5">
        <f t="shared" si="129"/>
        <v>566.39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5">
        <f t="shared" si="129"/>
        <v>120.86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5">
        <f t="shared" si="129"/>
        <v>86.16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5">
        <f t="shared" si="129"/>
        <v>51.21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5">
        <f t="shared" si="129"/>
        <v>67.260000000000005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5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5">
        <f t="shared" si="129"/>
        <v>346.13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5">
        <f t="shared" si="129"/>
        <v>244.12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5">
        <f t="shared" si="129"/>
        <v>259.25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5">
        <f t="shared" si="129"/>
        <v>201.96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5">
        <f t="shared" si="129"/>
        <v>226.21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5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5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5">
        <f t="shared" si="129"/>
        <v>20.47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5">
        <f t="shared" si="129"/>
        <v>116.35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5">
        <f t="shared" si="129"/>
        <v>307.2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5">
        <f t="shared" si="129"/>
        <v>546.69000000000005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5">
        <f t="shared" si="129"/>
        <v>47.47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5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5">
        <f t="shared" si="129"/>
        <v>72.91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5">
        <f t="shared" si="129"/>
        <v>43.71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5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5">
        <f t="shared" si="129"/>
        <v>70.650000000000006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5">
        <f t="shared" si="129"/>
        <v>89.3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5">
        <f t="shared" si="129"/>
        <v>115.09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5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5">
        <f t="shared" si="129"/>
        <v>46.2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5">
        <f t="shared" si="129"/>
        <v>48.55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5">
        <f t="shared" si="129"/>
        <v>57.52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5">
        <f t="shared" si="129"/>
        <v>88.15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5">
        <f t="shared" si="129"/>
        <v>110.49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5">
        <f t="shared" si="129"/>
        <v>66.83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5">
        <f t="shared" si="129"/>
        <v>58.6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5">
        <f t="shared" si="129"/>
        <v>113.64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5">
        <f t="shared" si="129"/>
        <v>43.57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5">
        <f t="shared" si="129"/>
        <v>78.95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5">
        <f t="shared" si="129"/>
        <v>188.13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5">
        <f t="shared" si="129"/>
        <v>63.03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5">
        <f t="shared" si="129"/>
        <v>30.37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5">
        <f t="shared" si="129"/>
        <v>51.48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5">
        <f t="shared" si="129"/>
        <v>35.79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5">
        <f t="shared" si="129"/>
        <v>98.82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5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5">
        <f t="shared" si="129"/>
        <v>51.31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5">
        <f t="shared" si="129"/>
        <v>53.52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5">
        <f t="shared" si="129"/>
        <v>37.15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5">
        <f t="shared" si="129"/>
        <v>89.9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5">
        <f t="shared" si="129"/>
        <v>106.53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5">
        <f t="shared" si="129"/>
        <v>52.82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5">
        <f t="shared" si="129"/>
        <v>54.62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5">
        <f t="shared" si="129"/>
        <v>27.27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ROUND((E2115/D2115*100),0)</f>
        <v>105</v>
      </c>
      <c r="P2115" s="5">
        <f t="shared" ref="P2115:P2178" si="133">ROUND((E2115/L2115),2)</f>
        <v>68.599999999999994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5">
        <f t="shared" si="133"/>
        <v>35.61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5">
        <f t="shared" si="133"/>
        <v>94.03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5">
        <f t="shared" si="133"/>
        <v>526.46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5">
        <f t="shared" si="133"/>
        <v>50.66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5">
        <f t="shared" si="133"/>
        <v>79.180000000000007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5">
        <f t="shared" si="133"/>
        <v>91.59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5">
        <f t="shared" si="133"/>
        <v>116.96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5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5">
        <f t="shared" si="133"/>
        <v>103.33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5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5">
        <f t="shared" si="133"/>
        <v>31.56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5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5">
        <f t="shared" si="133"/>
        <v>34.22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5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5">
        <f t="shared" si="133"/>
        <v>19.670000000000002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5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5">
        <f t="shared" si="133"/>
        <v>8.33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5">
        <f t="shared" si="133"/>
        <v>21.34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5">
        <f t="shared" si="133"/>
        <v>5.33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5">
        <f t="shared" si="133"/>
        <v>34.67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5">
        <f t="shared" si="133"/>
        <v>21.73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5">
        <f t="shared" si="133"/>
        <v>11.92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5">
        <f t="shared" si="133"/>
        <v>26.6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5">
        <f t="shared" si="133"/>
        <v>10.67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5">
        <f t="shared" si="133"/>
        <v>29.04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5">
        <f t="shared" si="133"/>
        <v>50.91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5">
        <f t="shared" si="133"/>
        <v>50.08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5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5">
        <f t="shared" si="133"/>
        <v>25.29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5">
        <f t="shared" si="133"/>
        <v>51.29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5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5">
        <f t="shared" si="133"/>
        <v>49.38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5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5">
        <f t="shared" si="133"/>
        <v>19.670000000000002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5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5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5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5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5">
        <f t="shared" si="133"/>
        <v>17.989999999999998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5">
        <f t="shared" si="133"/>
        <v>370.95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5">
        <f t="shared" si="133"/>
        <v>63.57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5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5">
        <f t="shared" si="133"/>
        <v>5.31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5">
        <f t="shared" si="133"/>
        <v>35.619999999999997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5">
        <f t="shared" si="133"/>
        <v>87.1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5">
        <f t="shared" si="133"/>
        <v>75.11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5">
        <f t="shared" si="133"/>
        <v>68.010000000000005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5">
        <f t="shared" si="133"/>
        <v>29.62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5">
        <f t="shared" si="133"/>
        <v>91.63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5">
        <f t="shared" si="133"/>
        <v>64.37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5">
        <f t="shared" si="133"/>
        <v>21.86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5">
        <f t="shared" si="133"/>
        <v>33.32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5">
        <f t="shared" si="133"/>
        <v>90.28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5">
        <f t="shared" si="133"/>
        <v>76.92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5">
        <f t="shared" si="133"/>
        <v>59.23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5">
        <f t="shared" si="133"/>
        <v>65.38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5">
        <f t="shared" si="133"/>
        <v>67.31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5">
        <f t="shared" si="133"/>
        <v>88.75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ROUND((E2179/D2179*100),0)</f>
        <v>100</v>
      </c>
      <c r="P2179" s="5">
        <f t="shared" ref="P2179:P2242" si="137">ROUND((E2179/L2179),2)</f>
        <v>65.87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5">
        <f t="shared" si="137"/>
        <v>40.35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5">
        <f t="shared" si="137"/>
        <v>76.86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5">
        <f t="shared" si="137"/>
        <v>68.709999999999994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5">
        <f t="shared" si="137"/>
        <v>57.77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5">
        <f t="shared" si="137"/>
        <v>44.17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5">
        <f t="shared" si="137"/>
        <v>31.57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5">
        <f t="shared" si="137"/>
        <v>107.05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5">
        <f t="shared" si="137"/>
        <v>149.03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5">
        <f t="shared" si="137"/>
        <v>55.96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5">
        <f t="shared" si="137"/>
        <v>56.97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5">
        <f t="shared" si="137"/>
        <v>44.06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5">
        <f t="shared" si="137"/>
        <v>68.63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5">
        <f t="shared" si="137"/>
        <v>65.319999999999993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5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5">
        <f t="shared" si="137"/>
        <v>40.07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5">
        <f t="shared" si="137"/>
        <v>75.650000000000006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5">
        <f t="shared" si="137"/>
        <v>61.2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5">
        <f t="shared" si="137"/>
        <v>48.13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5">
        <f t="shared" si="137"/>
        <v>68.11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5">
        <f t="shared" si="137"/>
        <v>65.89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5">
        <f t="shared" si="137"/>
        <v>81.650000000000006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5">
        <f t="shared" si="137"/>
        <v>52.7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5">
        <f t="shared" si="137"/>
        <v>41.23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5">
        <f t="shared" si="137"/>
        <v>15.04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5">
        <f t="shared" si="137"/>
        <v>39.07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5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5">
        <f t="shared" si="137"/>
        <v>27.3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5">
        <f t="shared" si="137"/>
        <v>42.22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5">
        <f t="shared" si="137"/>
        <v>33.24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5">
        <f t="shared" si="137"/>
        <v>285.70999999999998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5">
        <f t="shared" si="137"/>
        <v>42.33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5">
        <f t="shared" si="137"/>
        <v>50.27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5">
        <f t="shared" si="137"/>
        <v>61.9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5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5">
        <f t="shared" si="137"/>
        <v>55.8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5">
        <f t="shared" si="137"/>
        <v>73.13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5">
        <f t="shared" si="137"/>
        <v>26.06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5">
        <f t="shared" si="137"/>
        <v>22.64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5">
        <f t="shared" si="137"/>
        <v>47.22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5">
        <f t="shared" si="137"/>
        <v>32.32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5">
        <f t="shared" si="137"/>
        <v>53.42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5">
        <f t="shared" si="137"/>
        <v>51.3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5">
        <f t="shared" si="137"/>
        <v>37.200000000000003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5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5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5">
        <f t="shared" si="137"/>
        <v>82.15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5">
        <f t="shared" si="137"/>
        <v>164.8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5">
        <f t="shared" si="137"/>
        <v>60.82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5">
        <f t="shared" si="137"/>
        <v>67.97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5">
        <f t="shared" si="137"/>
        <v>81.56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5">
        <f t="shared" si="137"/>
        <v>25.43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5">
        <f t="shared" si="137"/>
        <v>21.5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5">
        <f t="shared" si="137"/>
        <v>27.23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5">
        <f t="shared" si="137"/>
        <v>25.09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5">
        <f t="shared" si="137"/>
        <v>21.23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5">
        <f t="shared" si="137"/>
        <v>41.61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5">
        <f t="shared" si="137"/>
        <v>135.59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5">
        <f t="shared" si="137"/>
        <v>22.12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5">
        <f t="shared" si="137"/>
        <v>64.63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5">
        <f t="shared" si="137"/>
        <v>69.569999999999993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5">
        <f t="shared" si="137"/>
        <v>75.13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5">
        <f t="shared" si="137"/>
        <v>140.97999999999999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ROUND((E2243/D2243*100),0)</f>
        <v>806</v>
      </c>
      <c r="P2243" s="5">
        <f t="shared" ref="P2243:P2306" si="141">ROUND((E2243/L2243),2)</f>
        <v>49.47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5">
        <f t="shared" si="141"/>
        <v>53.87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5">
        <f t="shared" si="141"/>
        <v>4.57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5">
        <f t="shared" si="141"/>
        <v>65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5">
        <f t="shared" si="141"/>
        <v>53.48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5">
        <f t="shared" si="141"/>
        <v>43.91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5">
        <f t="shared" si="141"/>
        <v>50.85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5">
        <f t="shared" si="141"/>
        <v>58.63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5">
        <f t="shared" si="141"/>
        <v>32.82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5">
        <f t="shared" si="141"/>
        <v>426.93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5">
        <f t="shared" si="141"/>
        <v>23.81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5">
        <f t="shared" si="141"/>
        <v>98.41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5">
        <f t="shared" si="141"/>
        <v>107.32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5">
        <f t="shared" si="141"/>
        <v>11.67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5">
        <f t="shared" si="141"/>
        <v>41.78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5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5">
        <f t="shared" si="141"/>
        <v>94.1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5">
        <f t="shared" si="141"/>
        <v>15.72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5">
        <f t="shared" si="141"/>
        <v>90.64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5">
        <f t="shared" si="141"/>
        <v>97.3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5">
        <f t="shared" si="141"/>
        <v>37.119999999999997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5">
        <f t="shared" si="141"/>
        <v>28.1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5">
        <f t="shared" si="141"/>
        <v>144.43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5">
        <f t="shared" si="141"/>
        <v>24.27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5">
        <f t="shared" si="141"/>
        <v>35.119999999999997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5">
        <f t="shared" si="141"/>
        <v>24.76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5">
        <f t="shared" si="141"/>
        <v>188.38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5">
        <f t="shared" si="141"/>
        <v>148.08000000000001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5">
        <f t="shared" si="141"/>
        <v>49.93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5">
        <f t="shared" si="141"/>
        <v>107.82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5">
        <f t="shared" si="141"/>
        <v>42.63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5">
        <f t="shared" si="141"/>
        <v>14.37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5">
        <f t="shared" si="141"/>
        <v>37.479999999999997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5">
        <f t="shared" si="141"/>
        <v>30.2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5">
        <f t="shared" si="141"/>
        <v>33.549999999999997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5">
        <f t="shared" si="141"/>
        <v>64.75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5">
        <f t="shared" si="141"/>
        <v>57.93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5">
        <f t="shared" si="141"/>
        <v>53.08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5">
        <f t="shared" si="141"/>
        <v>48.06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5">
        <f t="shared" si="141"/>
        <v>82.4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5">
        <f t="shared" si="141"/>
        <v>50.45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5">
        <f t="shared" si="141"/>
        <v>115.83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5">
        <f t="shared" si="141"/>
        <v>63.03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5">
        <f t="shared" si="141"/>
        <v>108.02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5">
        <f t="shared" si="141"/>
        <v>46.09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5">
        <f t="shared" si="141"/>
        <v>107.21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5">
        <f t="shared" si="141"/>
        <v>50.93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5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5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5">
        <f t="shared" si="141"/>
        <v>53.83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5">
        <f t="shared" si="141"/>
        <v>100.47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5">
        <f t="shared" si="141"/>
        <v>46.63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5">
        <f t="shared" si="141"/>
        <v>34.07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5">
        <f t="shared" si="141"/>
        <v>65.209999999999994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5">
        <f t="shared" si="141"/>
        <v>44.21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5">
        <f t="shared" si="141"/>
        <v>71.97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5">
        <f t="shared" si="141"/>
        <v>52.95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5">
        <f t="shared" si="141"/>
        <v>109.45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5">
        <f t="shared" si="141"/>
        <v>75.040000000000006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5">
        <f t="shared" si="141"/>
        <v>115.71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5">
        <f t="shared" si="141"/>
        <v>31.66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5">
        <f t="shared" si="141"/>
        <v>46.18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5">
        <f t="shared" si="141"/>
        <v>68.48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5">
        <f t="shared" si="141"/>
        <v>53.47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ROUND((E2307/D2307*100),0)</f>
        <v>101</v>
      </c>
      <c r="P2307" s="5">
        <f t="shared" ref="P2307:P2370" si="145">ROUND((E2307/L2307),2)</f>
        <v>109.11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5">
        <f t="shared" si="145"/>
        <v>51.19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5">
        <f t="shared" si="145"/>
        <v>27.94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5">
        <f t="shared" si="145"/>
        <v>82.5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5">
        <f t="shared" si="145"/>
        <v>59.82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5">
        <f t="shared" si="145"/>
        <v>64.819999999999993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5">
        <f t="shared" si="145"/>
        <v>90.1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5">
        <f t="shared" si="145"/>
        <v>40.96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5">
        <f t="shared" si="145"/>
        <v>56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5">
        <f t="shared" si="145"/>
        <v>37.67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5">
        <f t="shared" si="145"/>
        <v>40.08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5">
        <f t="shared" si="145"/>
        <v>78.03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5">
        <f t="shared" si="145"/>
        <v>18.91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5">
        <f t="shared" si="145"/>
        <v>37.130000000000003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5">
        <f t="shared" si="145"/>
        <v>41.96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5">
        <f t="shared" si="145"/>
        <v>61.04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5">
        <f t="shared" si="145"/>
        <v>64.53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5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5">
        <f t="shared" si="145"/>
        <v>25.49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5">
        <f t="shared" si="145"/>
        <v>11.43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5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5">
        <f t="shared" si="145"/>
        <v>54.88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5">
        <f t="shared" si="145"/>
        <v>47.38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5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5">
        <f t="shared" si="145"/>
        <v>219.93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5">
        <f t="shared" si="145"/>
        <v>40.799999999999997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5">
        <f t="shared" si="145"/>
        <v>75.5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5">
        <f t="shared" si="145"/>
        <v>13.54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5">
        <f t="shared" si="145"/>
        <v>60.87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5">
        <f t="shared" si="145"/>
        <v>115.69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5">
        <f t="shared" si="145"/>
        <v>48.1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5">
        <f t="shared" si="145"/>
        <v>74.180000000000007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5">
        <f t="shared" si="145"/>
        <v>123.35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5">
        <f t="shared" si="145"/>
        <v>66.62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5">
        <f t="shared" si="145"/>
        <v>104.99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5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5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5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5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5">
        <f t="shared" si="145"/>
        <v>15.43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5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5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5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5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5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5">
        <f t="shared" si="145"/>
        <v>97.41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5">
        <f t="shared" si="145"/>
        <v>47.86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5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ROUND((E2371/D2371*100),0)</f>
        <v>0</v>
      </c>
      <c r="P2371" s="5" t="e">
        <f t="shared" ref="P2371:P2434" si="149">ROUND((E2371/L2371),2)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5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5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5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5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5">
        <f t="shared" si="149"/>
        <v>81.58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5">
        <f t="shared" si="149"/>
        <v>18.329999999999998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5">
        <f t="shared" si="149"/>
        <v>224.43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5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5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5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5">
        <f t="shared" si="149"/>
        <v>112.57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5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5">
        <f t="shared" si="149"/>
        <v>57.88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5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5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5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5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5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5">
        <f t="shared" si="149"/>
        <v>22.33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5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5">
        <f t="shared" si="149"/>
        <v>16.829999999999998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5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5">
        <f t="shared" si="149"/>
        <v>84.06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5">
        <f t="shared" si="149"/>
        <v>168.39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5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5">
        <f t="shared" si="149"/>
        <v>76.67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5">
        <f t="shared" si="149"/>
        <v>50.33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5">
        <f t="shared" si="149"/>
        <v>8.33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5">
        <f t="shared" si="149"/>
        <v>35.380000000000003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5">
        <f t="shared" si="149"/>
        <v>55.83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5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5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5">
        <f t="shared" si="149"/>
        <v>69.47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5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5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5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5">
        <f t="shared" si="149"/>
        <v>34.44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5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5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5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5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5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5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5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ROUND((E2435/D2435*100),0)</f>
        <v>0</v>
      </c>
      <c r="P2435" s="5" t="e">
        <f t="shared" ref="P2435:P2498" si="153">ROUND((E2435/L2435),2)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5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5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5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5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5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5">
        <f t="shared" si="153"/>
        <v>74.23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5">
        <f t="shared" si="153"/>
        <v>81.25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5">
        <f t="shared" si="153"/>
        <v>130.22999999999999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5">
        <f t="shared" si="153"/>
        <v>53.41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5">
        <f t="shared" si="153"/>
        <v>75.13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5">
        <f t="shared" si="153"/>
        <v>75.67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5">
        <f t="shared" si="153"/>
        <v>31.69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5">
        <f t="shared" si="153"/>
        <v>47.78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5">
        <f t="shared" si="153"/>
        <v>149.31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5">
        <f t="shared" si="153"/>
        <v>62.07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5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5">
        <f t="shared" si="153"/>
        <v>69.27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5">
        <f t="shared" si="153"/>
        <v>271.51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5">
        <f t="shared" si="153"/>
        <v>34.130000000000003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5">
        <f t="shared" si="153"/>
        <v>40.49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5">
        <f t="shared" si="153"/>
        <v>189.76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5">
        <f t="shared" si="153"/>
        <v>68.86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5">
        <f t="shared" si="153"/>
        <v>108.78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5">
        <f t="shared" si="153"/>
        <v>125.99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5">
        <f t="shared" si="153"/>
        <v>90.52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5">
        <f t="shared" si="153"/>
        <v>28.88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5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5">
        <f t="shared" si="153"/>
        <v>51.67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5">
        <f t="shared" si="153"/>
        <v>26.27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5">
        <f t="shared" si="153"/>
        <v>48.08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5">
        <f t="shared" si="153"/>
        <v>27.56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5">
        <f t="shared" si="153"/>
        <v>36.97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5">
        <f t="shared" si="153"/>
        <v>29.02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5">
        <f t="shared" si="153"/>
        <v>28.66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5">
        <f t="shared" si="153"/>
        <v>37.65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5">
        <f t="shared" si="153"/>
        <v>97.9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5">
        <f t="shared" si="153"/>
        <v>42.55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5">
        <f t="shared" si="153"/>
        <v>131.58000000000001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5">
        <f t="shared" si="153"/>
        <v>32.32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5">
        <f t="shared" si="153"/>
        <v>61.1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5">
        <f t="shared" si="153"/>
        <v>31.34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5">
        <f t="shared" si="153"/>
        <v>129.11000000000001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5">
        <f t="shared" si="153"/>
        <v>25.02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5">
        <f t="shared" si="153"/>
        <v>47.54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5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5">
        <f t="shared" si="153"/>
        <v>65.84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5">
        <f t="shared" si="153"/>
        <v>46.4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5">
        <f t="shared" si="153"/>
        <v>50.37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5">
        <f t="shared" si="153"/>
        <v>26.57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5">
        <f t="shared" si="153"/>
        <v>39.49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5">
        <f t="shared" si="153"/>
        <v>49.25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5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5">
        <f t="shared" si="153"/>
        <v>37.94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5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5">
        <f t="shared" si="153"/>
        <v>27.78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5">
        <f t="shared" si="153"/>
        <v>99.38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5">
        <f t="shared" si="153"/>
        <v>38.85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5">
        <f t="shared" si="153"/>
        <v>45.55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5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ROUND((E2499/D2499*100),0)</f>
        <v>113</v>
      </c>
      <c r="P2499" s="5">
        <f t="shared" ref="P2499:P2562" si="157">ROUND((E2499/L2499),2)</f>
        <v>80.55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5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5">
        <f t="shared" si="157"/>
        <v>47.68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5">
        <f t="shared" si="157"/>
        <v>23.45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5">
        <f t="shared" si="157"/>
        <v>40.14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5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5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5">
        <f t="shared" si="157"/>
        <v>35.71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5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5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5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5">
        <f t="shared" si="157"/>
        <v>53.55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5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5">
        <f t="shared" si="157"/>
        <v>103.68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5">
        <f t="shared" si="157"/>
        <v>185.19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5">
        <f t="shared" si="157"/>
        <v>54.15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5">
        <f t="shared" si="157"/>
        <v>177.21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5">
        <f t="shared" si="157"/>
        <v>100.33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5">
        <f t="shared" si="157"/>
        <v>136.91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5">
        <f t="shared" si="157"/>
        <v>57.54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5">
        <f t="shared" si="157"/>
        <v>52.96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5">
        <f t="shared" si="157"/>
        <v>82.33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5">
        <f t="shared" si="157"/>
        <v>135.41999999999999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5">
        <f t="shared" si="157"/>
        <v>74.069999999999993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5">
        <f t="shared" si="157"/>
        <v>84.08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5">
        <f t="shared" si="157"/>
        <v>61.03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5">
        <f t="shared" si="157"/>
        <v>266.08999999999997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5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5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5">
        <f t="shared" si="157"/>
        <v>109.96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5">
        <f t="shared" si="157"/>
        <v>169.92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5">
        <f t="shared" si="157"/>
        <v>95.74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5">
        <f t="shared" si="157"/>
        <v>59.46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5">
        <f t="shared" si="157"/>
        <v>55.77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5">
        <f t="shared" si="157"/>
        <v>30.08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5">
        <f t="shared" si="157"/>
        <v>88.44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5">
        <f t="shared" si="157"/>
        <v>64.03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5">
        <f t="shared" si="157"/>
        <v>60.15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5">
        <f t="shared" si="157"/>
        <v>49.19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5">
        <f t="shared" si="157"/>
        <v>165.16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5">
        <f t="shared" si="157"/>
        <v>43.62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5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5">
        <f t="shared" si="157"/>
        <v>67.42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5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5">
        <f t="shared" si="157"/>
        <v>38.880000000000003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5">
        <f t="shared" si="157"/>
        <v>54.99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5">
        <f t="shared" si="157"/>
        <v>61.34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5">
        <f t="shared" si="157"/>
        <v>23.12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5">
        <f t="shared" si="157"/>
        <v>29.61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5">
        <f t="shared" si="157"/>
        <v>75.61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5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5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ROUND((E2563/D2563*100),0)</f>
        <v>0</v>
      </c>
      <c r="P2563" s="5" t="e">
        <f t="shared" ref="P2563:P2626" si="161">ROUND((E2563/L2563),2)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5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5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5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5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5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5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5">
        <f t="shared" si="161"/>
        <v>23.08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5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5">
        <f t="shared" si="161"/>
        <v>48.18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5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5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5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5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5">
        <f t="shared" si="161"/>
        <v>202.83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5">
        <f t="shared" si="161"/>
        <v>29.13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5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5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5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5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5">
        <f t="shared" si="161"/>
        <v>96.05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5">
        <f t="shared" si="161"/>
        <v>305.77999999999997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5">
        <f t="shared" si="161"/>
        <v>12.14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5">
        <f t="shared" si="161"/>
        <v>83.57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5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5">
        <f t="shared" si="161"/>
        <v>115.53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5">
        <f t="shared" si="161"/>
        <v>21.9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5">
        <f t="shared" si="161"/>
        <v>80.02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5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5">
        <f t="shared" si="161"/>
        <v>64.930000000000007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5">
        <f t="shared" si="161"/>
        <v>60.97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5">
        <f t="shared" si="161"/>
        <v>31.44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5">
        <f t="shared" si="161"/>
        <v>81.95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5">
        <f t="shared" si="161"/>
        <v>58.93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5">
        <f t="shared" si="161"/>
        <v>157.29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5">
        <f t="shared" si="161"/>
        <v>55.76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5">
        <f t="shared" si="161"/>
        <v>83.8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5">
        <f t="shared" si="161"/>
        <v>58.42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5">
        <f t="shared" si="161"/>
        <v>270.57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5">
        <f t="shared" si="161"/>
        <v>47.18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5">
        <f t="shared" si="161"/>
        <v>120.31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5">
        <f t="shared" si="161"/>
        <v>27.6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5">
        <f t="shared" si="161"/>
        <v>205.3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5">
        <f t="shared" si="161"/>
        <v>35.549999999999997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5">
        <f t="shared" si="161"/>
        <v>74.64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5">
        <f t="shared" si="161"/>
        <v>47.06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5">
        <f t="shared" si="161"/>
        <v>26.59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5">
        <f t="shared" si="161"/>
        <v>36.770000000000003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5">
        <f t="shared" si="161"/>
        <v>31.82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ROUND((E2627/D2627*100),0)</f>
        <v>956</v>
      </c>
      <c r="P2627" s="5">
        <f t="shared" ref="P2627:P2690" si="165">ROUND((E2627/L2627),2)</f>
        <v>27.58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5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5">
        <f t="shared" si="165"/>
        <v>21.56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5">
        <f t="shared" si="165"/>
        <v>44.1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5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5">
        <f t="shared" si="165"/>
        <v>38.99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5">
        <f t="shared" si="165"/>
        <v>80.19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5">
        <f t="shared" si="165"/>
        <v>34.9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5">
        <f t="shared" si="165"/>
        <v>89.1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5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5">
        <f t="shared" si="165"/>
        <v>136.9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5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5">
        <f t="shared" si="165"/>
        <v>31.96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5">
        <f t="shared" si="165"/>
        <v>25.21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5">
        <f t="shared" si="165"/>
        <v>10.039999999999999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5">
        <f t="shared" si="165"/>
        <v>45.94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5">
        <f t="shared" si="165"/>
        <v>223.58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5">
        <f t="shared" si="165"/>
        <v>39.479999999999997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5">
        <f t="shared" si="165"/>
        <v>91.3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5">
        <f t="shared" si="165"/>
        <v>78.67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5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5">
        <f t="shared" si="165"/>
        <v>17.670000000000002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5">
        <f t="shared" si="165"/>
        <v>41.33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5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5">
        <f t="shared" si="165"/>
        <v>307.82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5">
        <f t="shared" si="165"/>
        <v>80.45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5">
        <f t="shared" si="165"/>
        <v>83.94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5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5">
        <f t="shared" si="165"/>
        <v>73.37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5">
        <f t="shared" si="165"/>
        <v>112.86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5">
        <f t="shared" si="165"/>
        <v>95.28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5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5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5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5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5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5">
        <f t="shared" si="165"/>
        <v>373.56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5">
        <f t="shared" si="165"/>
        <v>174.04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5">
        <f t="shared" si="165"/>
        <v>93.7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5">
        <f t="shared" si="165"/>
        <v>77.33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5">
        <f t="shared" si="165"/>
        <v>92.22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5">
        <f t="shared" si="165"/>
        <v>60.96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5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5">
        <f t="shared" si="165"/>
        <v>41.58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5">
        <f t="shared" si="165"/>
        <v>33.76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5">
        <f t="shared" si="165"/>
        <v>70.62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5">
        <f t="shared" si="165"/>
        <v>167.15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5">
        <f t="shared" si="165"/>
        <v>128.62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5">
        <f t="shared" si="165"/>
        <v>65.41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5">
        <f t="shared" si="165"/>
        <v>117.56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5">
        <f t="shared" si="165"/>
        <v>126.48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5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5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5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5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5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5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5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5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5">
        <f t="shared" si="165"/>
        <v>5.29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ROUND((E2691/D2691*100),0)</f>
        <v>0</v>
      </c>
      <c r="P2691" s="5">
        <f t="shared" ref="P2691:P2754" si="169">ROUND((E2691/L2691),2)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5">
        <f t="shared" si="169"/>
        <v>72.760000000000005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5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5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5">
        <f t="shared" si="169"/>
        <v>13.33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5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5">
        <f t="shared" si="169"/>
        <v>23.67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5">
        <f t="shared" si="169"/>
        <v>89.21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5">
        <f t="shared" si="169"/>
        <v>116.56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5">
        <f t="shared" si="169"/>
        <v>13.01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5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5">
        <f t="shared" si="169"/>
        <v>34.130000000000003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5">
        <f t="shared" si="169"/>
        <v>132.35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5">
        <f t="shared" si="169"/>
        <v>922.22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5">
        <f t="shared" si="169"/>
        <v>163.57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5">
        <f t="shared" si="169"/>
        <v>217.38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5">
        <f t="shared" si="169"/>
        <v>149.44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5">
        <f t="shared" si="169"/>
        <v>71.239999999999995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5">
        <f t="shared" si="169"/>
        <v>44.46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5">
        <f t="shared" si="169"/>
        <v>164.94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5">
        <f t="shared" si="169"/>
        <v>84.87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5">
        <f t="shared" si="169"/>
        <v>53.95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5">
        <f t="shared" si="169"/>
        <v>50.53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5">
        <f t="shared" si="169"/>
        <v>108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5">
        <f t="shared" si="169"/>
        <v>95.37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5">
        <f t="shared" si="169"/>
        <v>57.63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5">
        <f t="shared" si="169"/>
        <v>64.16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5">
        <f t="shared" si="169"/>
        <v>92.39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5">
        <f t="shared" si="169"/>
        <v>125.98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5">
        <f t="shared" si="169"/>
        <v>94.64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5">
        <f t="shared" si="169"/>
        <v>170.7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5">
        <f t="shared" si="169"/>
        <v>40.76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5">
        <f t="shared" si="169"/>
        <v>68.25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5">
        <f t="shared" si="169"/>
        <v>95.49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5">
        <f t="shared" si="169"/>
        <v>7.19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5">
        <f t="shared" si="169"/>
        <v>511.65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5">
        <f t="shared" si="169"/>
        <v>261.75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5">
        <f t="shared" si="169"/>
        <v>69.760000000000005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5">
        <f t="shared" si="169"/>
        <v>77.23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5">
        <f t="shared" si="169"/>
        <v>340.57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5">
        <f t="shared" si="169"/>
        <v>67.42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5">
        <f t="shared" si="169"/>
        <v>845.7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5">
        <f t="shared" si="169"/>
        <v>97.19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5">
        <f t="shared" si="169"/>
        <v>451.84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5">
        <f t="shared" si="169"/>
        <v>138.66999999999999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5">
        <f t="shared" si="169"/>
        <v>21.64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5">
        <f t="shared" si="169"/>
        <v>169.52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5">
        <f t="shared" si="169"/>
        <v>161.88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5">
        <f t="shared" si="169"/>
        <v>493.13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5">
        <f t="shared" si="169"/>
        <v>22.12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5">
        <f t="shared" si="169"/>
        <v>18.239999999999998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5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5">
        <f t="shared" si="169"/>
        <v>40.61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5">
        <f t="shared" si="169"/>
        <v>37.950000000000003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5">
        <f t="shared" si="169"/>
        <v>35.729999999999997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5">
        <f t="shared" si="169"/>
        <v>42.16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5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5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5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5">
        <f t="shared" si="169"/>
        <v>39.29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ROUND((E2755/D2755*100),0)</f>
        <v>19</v>
      </c>
      <c r="P2755" s="5">
        <f t="shared" ref="P2755:P2818" si="173">ROUND((E2755/L2755),2)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5">
        <f t="shared" si="173"/>
        <v>17.329999999999998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5">
        <f t="shared" si="173"/>
        <v>31.76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5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5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5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5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5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5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5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5">
        <f t="shared" si="173"/>
        <v>11.33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5">
        <f t="shared" si="173"/>
        <v>29.47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5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5">
        <f t="shared" si="173"/>
        <v>63.1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5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5">
        <f t="shared" si="173"/>
        <v>43.85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5">
        <f t="shared" si="173"/>
        <v>45.97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5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5">
        <f t="shared" si="173"/>
        <v>93.67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5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5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5">
        <f t="shared" si="173"/>
        <v>66.67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5">
        <f t="shared" si="173"/>
        <v>18.77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5">
        <f t="shared" si="173"/>
        <v>66.11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5">
        <f t="shared" si="173"/>
        <v>36.86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5">
        <f t="shared" si="173"/>
        <v>39.81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5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5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5">
        <f t="shared" si="173"/>
        <v>126.46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5">
        <f t="shared" si="173"/>
        <v>47.88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5">
        <f t="shared" si="173"/>
        <v>73.209999999999994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5">
        <f t="shared" si="173"/>
        <v>89.67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5">
        <f t="shared" si="173"/>
        <v>151.46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5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5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5">
        <f t="shared" si="173"/>
        <v>87.36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5">
        <f t="shared" si="173"/>
        <v>36.47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5">
        <f t="shared" si="173"/>
        <v>44.86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5">
        <f t="shared" si="173"/>
        <v>42.9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5">
        <f t="shared" si="173"/>
        <v>51.23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5">
        <f t="shared" si="173"/>
        <v>33.94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5">
        <f t="shared" si="173"/>
        <v>90.74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5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5">
        <f t="shared" si="173"/>
        <v>24.44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5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5">
        <f t="shared" si="173"/>
        <v>67.739999999999995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5">
        <f t="shared" si="173"/>
        <v>65.38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5">
        <f t="shared" si="173"/>
        <v>121.9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5">
        <f t="shared" si="173"/>
        <v>47.46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5">
        <f t="shared" si="173"/>
        <v>92.84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5">
        <f t="shared" si="173"/>
        <v>68.25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5">
        <f t="shared" si="173"/>
        <v>37.21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5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5">
        <f t="shared" si="173"/>
        <v>43.21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5">
        <f t="shared" si="173"/>
        <v>25.13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ROUND((E2819/D2819*100),0)</f>
        <v>130</v>
      </c>
      <c r="P2819" s="5">
        <f t="shared" ref="P2819:P2882" si="177">ROUND((E2819/L2819),2)</f>
        <v>23.64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5">
        <f t="shared" si="177"/>
        <v>103.95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5">
        <f t="shared" si="177"/>
        <v>50.38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5">
        <f t="shared" si="177"/>
        <v>28.57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5">
        <f t="shared" si="177"/>
        <v>63.83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5">
        <f t="shared" si="177"/>
        <v>8.86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5">
        <f t="shared" si="177"/>
        <v>50.67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5">
        <f t="shared" si="177"/>
        <v>60.78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5">
        <f t="shared" si="177"/>
        <v>113.42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5">
        <f t="shared" si="177"/>
        <v>104.57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5">
        <f t="shared" si="177"/>
        <v>98.31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5">
        <f t="shared" si="177"/>
        <v>35.04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5">
        <f t="shared" si="177"/>
        <v>272.73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5">
        <f t="shared" si="177"/>
        <v>63.85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5">
        <f t="shared" si="177"/>
        <v>30.19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5">
        <f t="shared" si="177"/>
        <v>83.51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5">
        <f t="shared" si="177"/>
        <v>64.760000000000005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5">
        <f t="shared" si="177"/>
        <v>20.12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5">
        <f t="shared" si="177"/>
        <v>44.09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5">
        <f t="shared" si="177"/>
        <v>40.479999999999997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5">
        <f t="shared" si="177"/>
        <v>44.54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5">
        <f t="shared" si="177"/>
        <v>125.81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5">
        <f t="shared" si="177"/>
        <v>19.7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5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5">
        <f t="shared" si="177"/>
        <v>60.67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5">
        <f t="shared" si="177"/>
        <v>23.33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5">
        <f t="shared" si="177"/>
        <v>23.92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5">
        <f t="shared" si="177"/>
        <v>15.83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5">
        <f t="shared" si="177"/>
        <v>29.79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5">
        <f t="shared" si="177"/>
        <v>24.33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5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5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5">
        <f t="shared" si="177"/>
        <v>29.56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5">
        <f t="shared" si="177"/>
        <v>26.67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5">
        <f t="shared" si="177"/>
        <v>18.329999999999998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5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5">
        <f t="shared" si="177"/>
        <v>13.33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5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5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5">
        <f t="shared" si="177"/>
        <v>105.03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5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5">
        <f t="shared" si="177"/>
        <v>83.33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5">
        <f t="shared" si="177"/>
        <v>35.92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5">
        <f t="shared" si="177"/>
        <v>119.13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5">
        <f t="shared" si="177"/>
        <v>90.33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5">
        <f t="shared" si="177"/>
        <v>2.33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5">
        <f t="shared" si="177"/>
        <v>108.33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5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5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5">
        <f t="shared" si="177"/>
        <v>96.55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ROUND((E2883/D2883*100),0)</f>
        <v>0</v>
      </c>
      <c r="P2883" s="5" t="e">
        <f t="shared" ref="P2883:P2946" si="181">ROUND((E2883/L2883),2)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5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5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5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5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5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5">
        <f t="shared" si="181"/>
        <v>81.569999999999993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5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5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5">
        <f t="shared" si="181"/>
        <v>29.41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5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5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5">
        <f t="shared" si="181"/>
        <v>52.08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5">
        <f t="shared" si="181"/>
        <v>183.33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5">
        <f t="shared" si="181"/>
        <v>26.33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5">
        <f t="shared" si="181"/>
        <v>486.43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5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5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5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5">
        <f t="shared" si="181"/>
        <v>36.590000000000003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5">
        <f t="shared" si="181"/>
        <v>80.709999999999994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5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5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5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5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5">
        <f t="shared" si="181"/>
        <v>46.93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5">
        <f t="shared" si="181"/>
        <v>78.08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5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5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5">
        <f t="shared" si="181"/>
        <v>203.67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5">
        <f t="shared" si="181"/>
        <v>20.71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5">
        <f t="shared" si="181"/>
        <v>48.56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5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5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5">
        <f t="shared" si="181"/>
        <v>51.62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5">
        <f t="shared" si="181"/>
        <v>83.33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5">
        <f t="shared" si="181"/>
        <v>175.51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5">
        <f t="shared" si="181"/>
        <v>231.66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5">
        <f t="shared" si="181"/>
        <v>112.14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5">
        <f t="shared" si="181"/>
        <v>41.67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5">
        <f t="shared" si="181"/>
        <v>255.17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5">
        <f t="shared" si="181"/>
        <v>162.77000000000001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5">
        <f t="shared" si="181"/>
        <v>88.33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5">
        <f t="shared" si="181"/>
        <v>85.74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5">
        <f t="shared" si="181"/>
        <v>47.57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5">
        <f t="shared" si="181"/>
        <v>72.97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5">
        <f t="shared" si="181"/>
        <v>90.54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5">
        <f t="shared" si="181"/>
        <v>37.65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5">
        <f t="shared" si="181"/>
        <v>36.36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5">
        <f t="shared" si="181"/>
        <v>126.72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5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5">
        <f t="shared" si="181"/>
        <v>81.239999999999995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5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5">
        <f t="shared" si="181"/>
        <v>202.23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5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ROUND((E2947/D2947*100),0)</f>
        <v>0</v>
      </c>
      <c r="P2947" s="5" t="e">
        <f t="shared" ref="P2947:P3010" si="185">ROUND((E2947/L2947),2)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5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5">
        <f t="shared" si="185"/>
        <v>82.46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5">
        <f t="shared" si="185"/>
        <v>2.67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5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5">
        <f t="shared" si="185"/>
        <v>18.899999999999999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5">
        <f t="shared" si="185"/>
        <v>200.63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5">
        <f t="shared" si="185"/>
        <v>201.67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5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5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5">
        <f t="shared" si="185"/>
        <v>93.33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5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5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5">
        <f t="shared" si="185"/>
        <v>109.03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5">
        <f t="shared" si="185"/>
        <v>25.69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5">
        <f t="shared" si="185"/>
        <v>41.92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5">
        <f t="shared" si="185"/>
        <v>88.77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5">
        <f t="shared" si="185"/>
        <v>80.23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5">
        <f t="shared" si="185"/>
        <v>78.94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5">
        <f t="shared" si="185"/>
        <v>95.59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5">
        <f t="shared" si="185"/>
        <v>69.89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5">
        <f t="shared" si="185"/>
        <v>74.53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5">
        <f t="shared" si="185"/>
        <v>123.94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5">
        <f t="shared" si="185"/>
        <v>264.85000000000002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5">
        <f t="shared" si="185"/>
        <v>58.62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5">
        <f t="shared" si="185"/>
        <v>70.88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5">
        <f t="shared" si="185"/>
        <v>8.57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5">
        <f t="shared" si="185"/>
        <v>113.57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5">
        <f t="shared" si="185"/>
        <v>60.69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5">
        <f t="shared" si="185"/>
        <v>110.22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5">
        <f t="shared" si="185"/>
        <v>136.46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5">
        <f t="shared" si="185"/>
        <v>53.16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5">
        <f t="shared" si="185"/>
        <v>86.49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5">
        <f t="shared" si="185"/>
        <v>155.24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5">
        <f t="shared" si="185"/>
        <v>115.08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5">
        <f t="shared" si="185"/>
        <v>109.59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5">
        <f t="shared" si="185"/>
        <v>45.21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5">
        <f t="shared" si="185"/>
        <v>104.15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5">
        <f t="shared" si="185"/>
        <v>35.71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5">
        <f t="shared" si="185"/>
        <v>97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5">
        <f t="shared" si="185"/>
        <v>370.37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5">
        <f t="shared" si="185"/>
        <v>94.41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5">
        <f t="shared" si="185"/>
        <v>48.98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5">
        <f t="shared" si="185"/>
        <v>45.59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5">
        <f t="shared" si="185"/>
        <v>23.28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5">
        <f t="shared" si="185"/>
        <v>63.23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5">
        <f t="shared" si="185"/>
        <v>153.52000000000001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5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5">
        <f t="shared" si="185"/>
        <v>118.97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5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5">
        <f t="shared" si="185"/>
        <v>131.38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5">
        <f t="shared" si="185"/>
        <v>73.03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5">
        <f t="shared" si="185"/>
        <v>178.53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5">
        <f t="shared" si="185"/>
        <v>162.91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5">
        <f t="shared" si="185"/>
        <v>108.24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5">
        <f t="shared" si="185"/>
        <v>88.87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5">
        <f t="shared" si="185"/>
        <v>116.73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ROUND((E3011/D3011*100),0)</f>
        <v>120</v>
      </c>
      <c r="P3011" s="5">
        <f t="shared" ref="P3011:P3074" si="189">ROUND((E3011/L3011),2)</f>
        <v>233.9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5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5">
        <f t="shared" si="189"/>
        <v>85.18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5">
        <f t="shared" si="189"/>
        <v>146.69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5">
        <f t="shared" si="189"/>
        <v>50.76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5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5">
        <f t="shared" si="189"/>
        <v>242.28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5">
        <f t="shared" si="189"/>
        <v>146.44999999999999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5">
        <f t="shared" si="189"/>
        <v>103.17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5">
        <f t="shared" si="189"/>
        <v>80.459999999999994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5">
        <f t="shared" si="189"/>
        <v>234.67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5">
        <f t="shared" si="189"/>
        <v>50.69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5">
        <f t="shared" si="189"/>
        <v>162.71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5">
        <f t="shared" si="189"/>
        <v>120.17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5">
        <f t="shared" si="189"/>
        <v>67.7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5">
        <f t="shared" si="189"/>
        <v>52.1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5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5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5">
        <f t="shared" si="189"/>
        <v>84.86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5">
        <f t="shared" si="189"/>
        <v>94.55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5">
        <f t="shared" si="189"/>
        <v>45.54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5">
        <f t="shared" si="189"/>
        <v>51.72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5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5">
        <f t="shared" si="189"/>
        <v>191.13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5">
        <f t="shared" si="189"/>
        <v>89.31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5">
        <f t="shared" si="189"/>
        <v>88.59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5">
        <f t="shared" si="189"/>
        <v>96.3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5">
        <f t="shared" si="189"/>
        <v>33.31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5">
        <f t="shared" si="189"/>
        <v>37.22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5">
        <f t="shared" si="189"/>
        <v>92.13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5">
        <f t="shared" si="189"/>
        <v>76.790000000000006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5">
        <f t="shared" si="189"/>
        <v>96.53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5">
        <f t="shared" si="189"/>
        <v>51.89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5">
        <f t="shared" si="189"/>
        <v>128.91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5">
        <f t="shared" si="189"/>
        <v>84.11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5">
        <f t="shared" si="189"/>
        <v>82.94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5">
        <f t="shared" si="189"/>
        <v>259.95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5">
        <f t="shared" si="189"/>
        <v>177.02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5">
        <f t="shared" si="189"/>
        <v>74.069999999999993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5">
        <f t="shared" si="189"/>
        <v>70.67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5">
        <f t="shared" si="189"/>
        <v>23.63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5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5">
        <f t="shared" si="189"/>
        <v>13.33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5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5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5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5">
        <f t="shared" si="189"/>
        <v>55.83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5">
        <f t="shared" si="189"/>
        <v>99.76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5">
        <f t="shared" si="189"/>
        <v>25.52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5">
        <f t="shared" si="189"/>
        <v>117.65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5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5">
        <f t="shared" si="189"/>
        <v>2796.67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5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5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5">
        <f t="shared" si="189"/>
        <v>20.14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5">
        <f t="shared" si="189"/>
        <v>20.88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5">
        <f t="shared" si="189"/>
        <v>61.31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5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ROUND((E3075/D3075*100),0)</f>
        <v>0</v>
      </c>
      <c r="P3075" s="5">
        <f t="shared" ref="P3075:P3138" si="193">ROUND((E3075/L3075),2)</f>
        <v>92.14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5">
        <f t="shared" si="193"/>
        <v>7.33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5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5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5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5">
        <f t="shared" si="193"/>
        <v>23.67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5">
        <f t="shared" si="193"/>
        <v>415.78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5">
        <f t="shared" si="193"/>
        <v>53.71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5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5">
        <f t="shared" si="193"/>
        <v>18.670000000000002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5">
        <f t="shared" si="193"/>
        <v>78.33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5">
        <f t="shared" si="193"/>
        <v>67.78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5">
        <f t="shared" si="193"/>
        <v>16.670000000000002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5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5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5">
        <f t="shared" si="193"/>
        <v>130.09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5">
        <f t="shared" si="193"/>
        <v>1270.22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5">
        <f t="shared" si="193"/>
        <v>88.44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5">
        <f t="shared" si="193"/>
        <v>56.34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5">
        <f t="shared" si="193"/>
        <v>53.53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5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5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5">
        <f t="shared" si="193"/>
        <v>56.79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5">
        <f t="shared" si="193"/>
        <v>40.83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5">
        <f t="shared" si="193"/>
        <v>65.11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5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5">
        <f t="shared" si="193"/>
        <v>140.54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5">
        <f t="shared" si="193"/>
        <v>69.53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5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5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5">
        <f t="shared" si="193"/>
        <v>79.87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5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5">
        <f t="shared" si="193"/>
        <v>272.58999999999997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5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5">
        <f t="shared" si="193"/>
        <v>58.18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5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5">
        <f t="shared" si="193"/>
        <v>70.11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5">
        <f t="shared" si="193"/>
        <v>57.89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5">
        <f t="shared" si="193"/>
        <v>125.27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5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5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5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5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5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5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5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5">
        <f t="shared" si="193"/>
        <v>244.8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5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5">
        <f t="shared" si="193"/>
        <v>61.18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5">
        <f t="shared" si="193"/>
        <v>139.24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5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5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5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5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5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5">
        <f t="shared" si="193"/>
        <v>23.14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5">
        <f t="shared" si="193"/>
        <v>29.05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ROUND((E3139/D3139*100),0)</f>
        <v>3</v>
      </c>
      <c r="P3139" s="5">
        <f t="shared" ref="P3139:P3202" si="197">ROUND((E3139/L3139),2)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5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5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5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5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5">
        <f t="shared" si="197"/>
        <v>251.33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5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5">
        <f t="shared" si="197"/>
        <v>110.35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5">
        <f t="shared" si="197"/>
        <v>41.42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5">
        <f t="shared" si="197"/>
        <v>33.99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5">
        <f t="shared" si="197"/>
        <v>103.35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5">
        <f t="shared" si="197"/>
        <v>34.79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5">
        <f t="shared" si="197"/>
        <v>41.77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5">
        <f t="shared" si="197"/>
        <v>64.27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5">
        <f t="shared" si="197"/>
        <v>31.21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5">
        <f t="shared" si="197"/>
        <v>62.92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5">
        <f t="shared" si="197"/>
        <v>98.54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5">
        <f t="shared" si="197"/>
        <v>82.61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5">
        <f t="shared" si="197"/>
        <v>38.5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5">
        <f t="shared" si="197"/>
        <v>80.16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5">
        <f t="shared" si="197"/>
        <v>28.41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5">
        <f t="shared" si="197"/>
        <v>80.73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5">
        <f t="shared" si="197"/>
        <v>200.69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5">
        <f t="shared" si="197"/>
        <v>37.590000000000003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5">
        <f t="shared" si="197"/>
        <v>58.1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5">
        <f t="shared" si="197"/>
        <v>60.3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5">
        <f t="shared" si="197"/>
        <v>63.36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5">
        <f t="shared" si="197"/>
        <v>50.9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5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5">
        <f t="shared" si="197"/>
        <v>31.62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5">
        <f t="shared" si="197"/>
        <v>65.099999999999994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5">
        <f t="shared" si="197"/>
        <v>79.31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5">
        <f t="shared" si="197"/>
        <v>139.19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5">
        <f t="shared" si="197"/>
        <v>131.91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5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5">
        <f t="shared" si="197"/>
        <v>39.67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5">
        <f t="shared" si="197"/>
        <v>57.55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5">
        <f t="shared" si="197"/>
        <v>33.03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5">
        <f t="shared" si="197"/>
        <v>77.34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5">
        <f t="shared" si="197"/>
        <v>31.93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5">
        <f t="shared" si="197"/>
        <v>36.33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5">
        <f t="shared" si="197"/>
        <v>46.77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5">
        <f t="shared" si="197"/>
        <v>40.07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5">
        <f t="shared" si="197"/>
        <v>100.22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5">
        <f t="shared" si="197"/>
        <v>41.67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5">
        <f t="shared" si="197"/>
        <v>46.71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5">
        <f t="shared" si="197"/>
        <v>71.489999999999995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5">
        <f t="shared" si="197"/>
        <v>14.44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5">
        <f t="shared" si="197"/>
        <v>356.84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5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5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5">
        <f t="shared" si="197"/>
        <v>24.46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5">
        <f t="shared" si="197"/>
        <v>53.08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5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5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5">
        <f t="shared" si="197"/>
        <v>36.67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5">
        <f t="shared" si="197"/>
        <v>49.21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5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ROUND((E3203/D3203*100),0)</f>
        <v>1</v>
      </c>
      <c r="P3203" s="5">
        <f t="shared" ref="P3203:P3266" si="201">ROUND((E3203/L3203),2)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5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5">
        <f t="shared" si="201"/>
        <v>41.67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5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5">
        <f t="shared" si="201"/>
        <v>70.83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5">
        <f t="shared" si="201"/>
        <v>63.11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5">
        <f t="shared" si="201"/>
        <v>50.16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5">
        <f t="shared" si="201"/>
        <v>62.88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5">
        <f t="shared" si="201"/>
        <v>85.53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5">
        <f t="shared" si="201"/>
        <v>53.72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5">
        <f t="shared" si="201"/>
        <v>127.81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5">
        <f t="shared" si="201"/>
        <v>106.57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5">
        <f t="shared" si="201"/>
        <v>262.11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5">
        <f t="shared" si="201"/>
        <v>57.17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5">
        <f t="shared" si="201"/>
        <v>50.2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5">
        <f t="shared" si="201"/>
        <v>66.59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5">
        <f t="shared" si="201"/>
        <v>168.25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5">
        <f t="shared" si="201"/>
        <v>256.37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5">
        <f t="shared" si="201"/>
        <v>36.61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5">
        <f t="shared" si="201"/>
        <v>37.14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5">
        <f t="shared" si="201"/>
        <v>45.88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5">
        <f t="shared" si="201"/>
        <v>141.71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5">
        <f t="shared" si="201"/>
        <v>52.49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5">
        <f t="shared" si="201"/>
        <v>59.52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5">
        <f t="shared" si="201"/>
        <v>193.62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5">
        <f t="shared" si="201"/>
        <v>106.8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5">
        <f t="shared" si="201"/>
        <v>77.22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5">
        <f t="shared" si="201"/>
        <v>50.46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5">
        <f t="shared" si="201"/>
        <v>97.38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5">
        <f t="shared" si="201"/>
        <v>34.92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5">
        <f t="shared" si="201"/>
        <v>85.53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5">
        <f t="shared" si="201"/>
        <v>182.91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5">
        <f t="shared" si="201"/>
        <v>131.13999999999999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5">
        <f t="shared" si="201"/>
        <v>39.81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5">
        <f t="shared" si="201"/>
        <v>59.7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5">
        <f t="shared" si="201"/>
        <v>88.74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5">
        <f t="shared" si="201"/>
        <v>58.69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5">
        <f t="shared" si="201"/>
        <v>69.569999999999993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5">
        <f t="shared" si="201"/>
        <v>115.87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5">
        <f t="shared" si="201"/>
        <v>23.87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5">
        <f t="shared" si="201"/>
        <v>81.13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5">
        <f t="shared" si="201"/>
        <v>57.63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5">
        <f t="shared" si="201"/>
        <v>46.43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5">
        <f t="shared" si="201"/>
        <v>60.48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5">
        <f t="shared" si="201"/>
        <v>65.58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5">
        <f t="shared" si="201"/>
        <v>119.19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5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5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5">
        <f t="shared" si="201"/>
        <v>177.09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5">
        <f t="shared" si="201"/>
        <v>70.77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5">
        <f t="shared" si="201"/>
        <v>29.17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5">
        <f t="shared" si="201"/>
        <v>72.760000000000005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5">
        <f t="shared" si="201"/>
        <v>51.85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5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5">
        <f t="shared" si="201"/>
        <v>251.74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5">
        <f t="shared" si="201"/>
        <v>74.819999999999993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5">
        <f t="shared" si="201"/>
        <v>67.650000000000006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5">
        <f t="shared" si="201"/>
        <v>93.81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5">
        <f t="shared" si="201"/>
        <v>41.24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5">
        <f t="shared" si="201"/>
        <v>52.55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ROUND((E3267/D3267*100),0)</f>
        <v>164</v>
      </c>
      <c r="P3267" s="5">
        <f t="shared" ref="P3267:P3330" si="205">ROUND((E3267/L3267),2)</f>
        <v>70.290000000000006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5">
        <f t="shared" si="205"/>
        <v>48.33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5">
        <f t="shared" si="205"/>
        <v>53.18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5">
        <f t="shared" si="205"/>
        <v>60.95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5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5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5">
        <f t="shared" si="205"/>
        <v>38.24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5">
        <f t="shared" si="205"/>
        <v>106.5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5">
        <f t="shared" si="205"/>
        <v>204.57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5">
        <f t="shared" si="205"/>
        <v>54.91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5">
        <f t="shared" si="205"/>
        <v>150.41999999999999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5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5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5">
        <f t="shared" si="205"/>
        <v>76.03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5">
        <f t="shared" si="205"/>
        <v>105.21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5">
        <f t="shared" si="205"/>
        <v>68.67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5">
        <f t="shared" si="205"/>
        <v>129.36000000000001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5">
        <f t="shared" si="205"/>
        <v>134.26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5">
        <f t="shared" si="205"/>
        <v>17.829999999999998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5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5">
        <f t="shared" si="205"/>
        <v>69.19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5">
        <f t="shared" si="205"/>
        <v>125.12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5">
        <f t="shared" si="205"/>
        <v>73.53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5">
        <f t="shared" si="205"/>
        <v>48.44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5">
        <f t="shared" si="205"/>
        <v>26.61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5">
        <f t="shared" si="205"/>
        <v>33.67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5">
        <f t="shared" si="205"/>
        <v>40.71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5">
        <f t="shared" si="205"/>
        <v>19.27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5">
        <f t="shared" si="205"/>
        <v>84.29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5">
        <f t="shared" si="205"/>
        <v>29.58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5">
        <f t="shared" si="205"/>
        <v>26.67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5">
        <f t="shared" si="205"/>
        <v>45.98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5">
        <f t="shared" si="205"/>
        <v>125.09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5">
        <f t="shared" si="205"/>
        <v>141.29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5">
        <f t="shared" si="205"/>
        <v>55.33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5">
        <f t="shared" si="205"/>
        <v>46.42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5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5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5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5">
        <f t="shared" si="205"/>
        <v>89.59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5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5">
        <f t="shared" si="205"/>
        <v>48.7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5">
        <f t="shared" si="205"/>
        <v>53.34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5">
        <f t="shared" si="205"/>
        <v>75.09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5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5">
        <f t="shared" si="205"/>
        <v>209.84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5">
        <f t="shared" si="205"/>
        <v>61.02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5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5">
        <f t="shared" si="205"/>
        <v>80.03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5">
        <f t="shared" si="205"/>
        <v>29.07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5">
        <f t="shared" si="205"/>
        <v>49.44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5">
        <f t="shared" si="205"/>
        <v>93.98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5">
        <f t="shared" si="205"/>
        <v>61.94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5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5">
        <f t="shared" si="205"/>
        <v>66.45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5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5">
        <f t="shared" si="205"/>
        <v>145.65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5">
        <f t="shared" si="205"/>
        <v>25.69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5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5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5">
        <f t="shared" si="205"/>
        <v>142.28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5">
        <f t="shared" si="205"/>
        <v>24.55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5">
        <f t="shared" si="205"/>
        <v>292.77999999999997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ROUND((E3331/D3331*100),0)</f>
        <v>117</v>
      </c>
      <c r="P3331" s="5">
        <f t="shared" ref="P3331:P3394" si="209">ROUND((E3331/L3331),2)</f>
        <v>44.92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5">
        <f t="shared" si="209"/>
        <v>23.1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5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5">
        <f t="shared" si="209"/>
        <v>72.290000000000006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5">
        <f t="shared" si="209"/>
        <v>32.97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5">
        <f t="shared" si="209"/>
        <v>116.65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5">
        <f t="shared" si="209"/>
        <v>79.62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5">
        <f t="shared" si="209"/>
        <v>27.78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5">
        <f t="shared" si="209"/>
        <v>81.03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5">
        <f t="shared" si="209"/>
        <v>136.85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5">
        <f t="shared" si="209"/>
        <v>177.62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5">
        <f t="shared" si="209"/>
        <v>109.08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5">
        <f t="shared" si="209"/>
        <v>119.64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5">
        <f t="shared" si="209"/>
        <v>78.209999999999994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5">
        <f t="shared" si="209"/>
        <v>52.17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5">
        <f t="shared" si="209"/>
        <v>114.13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5">
        <f t="shared" si="209"/>
        <v>91.67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5">
        <f t="shared" si="209"/>
        <v>108.59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5">
        <f t="shared" si="209"/>
        <v>69.819999999999993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5">
        <f t="shared" si="209"/>
        <v>109.57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5">
        <f t="shared" si="209"/>
        <v>71.67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5">
        <f t="shared" si="209"/>
        <v>93.61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5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5">
        <f t="shared" si="209"/>
        <v>35.799999999999997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5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5">
        <f t="shared" si="209"/>
        <v>147.33000000000001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5">
        <f t="shared" si="209"/>
        <v>56.33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5">
        <f t="shared" si="209"/>
        <v>96.19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5">
        <f t="shared" si="209"/>
        <v>63.57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5">
        <f t="shared" si="209"/>
        <v>184.78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5">
        <f t="shared" si="209"/>
        <v>126.72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5">
        <f t="shared" si="209"/>
        <v>83.43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5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5">
        <f t="shared" si="209"/>
        <v>302.31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5">
        <f t="shared" si="209"/>
        <v>44.14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5">
        <f t="shared" si="209"/>
        <v>866.67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5">
        <f t="shared" si="209"/>
        <v>61.39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5">
        <f t="shared" si="209"/>
        <v>29.67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5">
        <f t="shared" si="209"/>
        <v>45.48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5">
        <f t="shared" si="209"/>
        <v>96.2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5">
        <f t="shared" si="209"/>
        <v>67.92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5">
        <f t="shared" si="209"/>
        <v>30.78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5">
        <f t="shared" si="209"/>
        <v>38.33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5">
        <f t="shared" si="209"/>
        <v>66.83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5">
        <f t="shared" si="209"/>
        <v>71.73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5">
        <f t="shared" si="209"/>
        <v>176.47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5">
        <f t="shared" si="209"/>
        <v>421.11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5">
        <f t="shared" si="209"/>
        <v>104.99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5">
        <f t="shared" si="209"/>
        <v>28.19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5">
        <f t="shared" si="209"/>
        <v>54.55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5">
        <f t="shared" si="209"/>
        <v>111.89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5">
        <f t="shared" si="209"/>
        <v>85.21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5">
        <f t="shared" si="209"/>
        <v>76.650000000000006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5">
        <f t="shared" si="209"/>
        <v>65.17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5">
        <f t="shared" si="209"/>
        <v>93.76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5">
        <f t="shared" si="209"/>
        <v>133.33000000000001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5">
        <f t="shared" si="209"/>
        <v>51.22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5">
        <f t="shared" si="209"/>
        <v>100.17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5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5">
        <f t="shared" si="209"/>
        <v>184.68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5">
        <f t="shared" si="209"/>
        <v>69.819999999999993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5">
        <f t="shared" si="209"/>
        <v>61.94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5">
        <f t="shared" si="209"/>
        <v>41.67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ROUND((E3395/D3395*100),0)</f>
        <v>106</v>
      </c>
      <c r="P3395" s="5">
        <f t="shared" ref="P3395:P3458" si="213">ROUND((E3395/L3395),2)</f>
        <v>36.07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5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5">
        <f t="shared" si="213"/>
        <v>24.21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5">
        <f t="shared" si="213"/>
        <v>55.89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5">
        <f t="shared" si="213"/>
        <v>11.67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5">
        <f t="shared" si="213"/>
        <v>68.349999999999994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5">
        <f t="shared" si="213"/>
        <v>27.07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5">
        <f t="shared" si="213"/>
        <v>118.13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5">
        <f t="shared" si="213"/>
        <v>44.76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5">
        <f t="shared" si="213"/>
        <v>99.79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5">
        <f t="shared" si="213"/>
        <v>117.65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5">
        <f t="shared" si="213"/>
        <v>203.33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5">
        <f t="shared" si="213"/>
        <v>28.32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5">
        <f t="shared" si="213"/>
        <v>110.23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5">
        <f t="shared" si="213"/>
        <v>31.97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5">
        <f t="shared" si="213"/>
        <v>58.61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5">
        <f t="shared" si="213"/>
        <v>29.43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5">
        <f t="shared" si="213"/>
        <v>81.38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5">
        <f t="shared" si="213"/>
        <v>199.17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5">
        <f t="shared" si="213"/>
        <v>115.38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5">
        <f t="shared" si="213"/>
        <v>46.43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5">
        <f t="shared" si="213"/>
        <v>70.569999999999993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5">
        <f t="shared" si="213"/>
        <v>22.22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5">
        <f t="shared" si="213"/>
        <v>159.47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5">
        <f t="shared" si="213"/>
        <v>37.78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5">
        <f t="shared" si="213"/>
        <v>72.05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5">
        <f t="shared" si="213"/>
        <v>63.7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5">
        <f t="shared" si="213"/>
        <v>28.41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5">
        <f t="shared" si="213"/>
        <v>103.21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5">
        <f t="shared" si="213"/>
        <v>71.150000000000006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5">
        <f t="shared" si="213"/>
        <v>81.78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5">
        <f t="shared" si="213"/>
        <v>297.02999999999997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5">
        <f t="shared" si="213"/>
        <v>46.61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5">
        <f t="shared" si="213"/>
        <v>51.72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5">
        <f t="shared" si="213"/>
        <v>40.29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5">
        <f t="shared" si="213"/>
        <v>30.15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5">
        <f t="shared" si="213"/>
        <v>95.24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5">
        <f t="shared" si="213"/>
        <v>52.21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5">
        <f t="shared" si="213"/>
        <v>134.15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5">
        <f t="shared" si="213"/>
        <v>62.83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5">
        <f t="shared" si="213"/>
        <v>58.95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5">
        <f t="shared" si="213"/>
        <v>143.11000000000001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5">
        <f t="shared" si="213"/>
        <v>84.17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5">
        <f t="shared" si="213"/>
        <v>186.07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5">
        <f t="shared" si="213"/>
        <v>89.79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5">
        <f t="shared" si="213"/>
        <v>64.16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5">
        <f t="shared" si="213"/>
        <v>59.65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5">
        <f t="shared" si="213"/>
        <v>41.22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5">
        <f t="shared" si="213"/>
        <v>64.52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5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5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5">
        <f t="shared" si="213"/>
        <v>51.22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5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5">
        <f t="shared" si="213"/>
        <v>19.489999999999998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5">
        <f t="shared" si="213"/>
        <v>41.13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5">
        <f t="shared" si="213"/>
        <v>41.41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5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5">
        <f t="shared" si="213"/>
        <v>33.57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5">
        <f t="shared" si="213"/>
        <v>145.87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5">
        <f t="shared" si="213"/>
        <v>358.69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ROUND((E3459/D3459*100),0)</f>
        <v>140</v>
      </c>
      <c r="P3459" s="5">
        <f t="shared" ref="P3459:P3522" si="217">ROUND((E3459/L3459),2)</f>
        <v>50.98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5">
        <f t="shared" si="217"/>
        <v>45.04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5">
        <f t="shared" si="217"/>
        <v>17.53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5">
        <f t="shared" si="217"/>
        <v>57.92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5">
        <f t="shared" si="217"/>
        <v>29.71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5">
        <f t="shared" si="217"/>
        <v>90.68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5">
        <f t="shared" si="217"/>
        <v>55.01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5">
        <f t="shared" si="217"/>
        <v>57.22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5">
        <f t="shared" si="217"/>
        <v>72.95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5">
        <f t="shared" si="217"/>
        <v>64.47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5">
        <f t="shared" si="217"/>
        <v>716.35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5">
        <f t="shared" si="217"/>
        <v>50.4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5">
        <f t="shared" si="217"/>
        <v>41.67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5">
        <f t="shared" si="217"/>
        <v>35.770000000000003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5">
        <f t="shared" si="217"/>
        <v>88.74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5">
        <f t="shared" si="217"/>
        <v>148.47999999999999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5">
        <f t="shared" si="217"/>
        <v>51.79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5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5">
        <f t="shared" si="217"/>
        <v>53.23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5">
        <f t="shared" si="217"/>
        <v>39.6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5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5">
        <f t="shared" si="217"/>
        <v>164.62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5">
        <f t="shared" si="217"/>
        <v>125.05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5">
        <f t="shared" si="217"/>
        <v>51.88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5">
        <f t="shared" si="217"/>
        <v>40.29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5">
        <f t="shared" si="217"/>
        <v>64.91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5">
        <f t="shared" si="217"/>
        <v>55.33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5">
        <f t="shared" si="217"/>
        <v>83.14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5">
        <f t="shared" si="217"/>
        <v>38.71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5">
        <f t="shared" si="217"/>
        <v>125.38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5">
        <f t="shared" si="217"/>
        <v>78.260000000000005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5">
        <f t="shared" si="217"/>
        <v>47.22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5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5">
        <f t="shared" si="217"/>
        <v>114.29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5">
        <f t="shared" si="217"/>
        <v>51.72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5">
        <f t="shared" si="217"/>
        <v>30.77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5">
        <f t="shared" si="217"/>
        <v>74.209999999999994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5">
        <f t="shared" si="217"/>
        <v>47.85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5">
        <f t="shared" si="217"/>
        <v>34.409999999999997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5">
        <f t="shared" si="217"/>
        <v>40.24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5">
        <f t="shared" si="217"/>
        <v>60.29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5">
        <f t="shared" si="217"/>
        <v>25.31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5">
        <f t="shared" si="217"/>
        <v>35.950000000000003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5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5">
        <f t="shared" si="217"/>
        <v>70.760000000000005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5">
        <f t="shared" si="217"/>
        <v>66.510000000000005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5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5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5">
        <f t="shared" si="217"/>
        <v>96.67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5">
        <f t="shared" si="217"/>
        <v>60.33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5">
        <f t="shared" si="217"/>
        <v>79.89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5">
        <f t="shared" si="217"/>
        <v>58.82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5">
        <f t="shared" si="217"/>
        <v>75.34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5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5">
        <f t="shared" si="217"/>
        <v>66.959999999999994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5">
        <f t="shared" si="217"/>
        <v>227.27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5">
        <f t="shared" si="217"/>
        <v>307.69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5">
        <f t="shared" si="217"/>
        <v>50.02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5">
        <f t="shared" si="217"/>
        <v>72.39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5">
        <f t="shared" si="217"/>
        <v>95.95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ROUND((E3523/D3523*100),0)</f>
        <v>169</v>
      </c>
      <c r="P3523" s="5">
        <f t="shared" ref="P3523:P3586" si="221">ROUND((E3523/L3523),2)</f>
        <v>45.62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5">
        <f t="shared" si="221"/>
        <v>41.03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5">
        <f t="shared" si="221"/>
        <v>56.83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5">
        <f t="shared" si="221"/>
        <v>137.24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5">
        <f t="shared" si="221"/>
        <v>75.709999999999994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5">
        <f t="shared" si="221"/>
        <v>81.569999999999993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5">
        <f t="shared" si="221"/>
        <v>45.11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5">
        <f t="shared" si="221"/>
        <v>36.67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5">
        <f t="shared" si="221"/>
        <v>49.23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5">
        <f t="shared" si="221"/>
        <v>42.3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5">
        <f t="shared" si="221"/>
        <v>78.88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5">
        <f t="shared" si="221"/>
        <v>38.28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5">
        <f t="shared" si="221"/>
        <v>44.85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5">
        <f t="shared" si="221"/>
        <v>13.53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5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5">
        <f t="shared" si="221"/>
        <v>30.95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5">
        <f t="shared" si="221"/>
        <v>55.23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5">
        <f t="shared" si="221"/>
        <v>46.13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5">
        <f t="shared" si="221"/>
        <v>39.380000000000003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5">
        <f t="shared" si="221"/>
        <v>66.150000000000006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5">
        <f t="shared" si="221"/>
        <v>54.14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5">
        <f t="shared" si="221"/>
        <v>104.17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5">
        <f t="shared" si="221"/>
        <v>31.38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5">
        <f t="shared" si="221"/>
        <v>59.21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5">
        <f t="shared" si="221"/>
        <v>119.18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5">
        <f t="shared" si="221"/>
        <v>164.62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5">
        <f t="shared" si="221"/>
        <v>24.29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5">
        <f t="shared" si="221"/>
        <v>40.94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5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5">
        <f t="shared" si="221"/>
        <v>56.2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5">
        <f t="shared" si="221"/>
        <v>107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5">
        <f t="shared" si="221"/>
        <v>171.43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5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5">
        <f t="shared" si="221"/>
        <v>179.28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5">
        <f t="shared" si="221"/>
        <v>22.91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5">
        <f t="shared" si="221"/>
        <v>43.13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5">
        <f t="shared" si="221"/>
        <v>46.89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5">
        <f t="shared" si="221"/>
        <v>47.41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5">
        <f t="shared" si="221"/>
        <v>15.13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5">
        <f t="shared" si="221"/>
        <v>21.1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5">
        <f t="shared" si="221"/>
        <v>59.12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5">
        <f t="shared" si="221"/>
        <v>97.92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5">
        <f t="shared" si="221"/>
        <v>55.13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5">
        <f t="shared" si="221"/>
        <v>26.54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5">
        <f t="shared" si="221"/>
        <v>58.42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5">
        <f t="shared" si="221"/>
        <v>122.54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5">
        <f t="shared" si="221"/>
        <v>87.96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5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5">
        <f t="shared" si="221"/>
        <v>55.56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5">
        <f t="shared" si="221"/>
        <v>39.54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5">
        <f t="shared" si="221"/>
        <v>136.78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5">
        <f t="shared" si="221"/>
        <v>99.34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5">
        <f t="shared" si="221"/>
        <v>28.89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5">
        <f t="shared" si="221"/>
        <v>40.549999999999997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5">
        <f t="shared" si="221"/>
        <v>35.71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5">
        <f t="shared" si="221"/>
        <v>37.96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5">
        <f t="shared" si="221"/>
        <v>33.33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5">
        <f t="shared" si="221"/>
        <v>58.57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5">
        <f t="shared" si="221"/>
        <v>135.63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5">
        <f t="shared" si="221"/>
        <v>30.94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ROUND((E3587/D3587*100),0)</f>
        <v>119</v>
      </c>
      <c r="P3587" s="5">
        <f t="shared" ref="P3587:P3650" si="225">ROUND((E3587/L3587),2)</f>
        <v>176.09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5">
        <f t="shared" si="225"/>
        <v>151.97999999999999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5">
        <f t="shared" si="225"/>
        <v>22.61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5">
        <f t="shared" si="225"/>
        <v>18.27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5">
        <f t="shared" si="225"/>
        <v>82.26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5">
        <f t="shared" si="225"/>
        <v>68.53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5">
        <f t="shared" si="225"/>
        <v>68.06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5">
        <f t="shared" si="225"/>
        <v>72.709999999999994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5">
        <f t="shared" si="225"/>
        <v>77.19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5">
        <f t="shared" si="225"/>
        <v>55.97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5">
        <f t="shared" si="225"/>
        <v>49.69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5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5">
        <f t="shared" si="225"/>
        <v>77.73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5">
        <f t="shared" si="225"/>
        <v>40.78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5">
        <f t="shared" si="225"/>
        <v>59.41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5">
        <f t="shared" si="225"/>
        <v>39.380000000000003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5">
        <f t="shared" si="225"/>
        <v>81.67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5">
        <f t="shared" si="225"/>
        <v>44.91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5">
        <f t="shared" si="225"/>
        <v>49.06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5">
        <f t="shared" si="225"/>
        <v>30.67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5">
        <f t="shared" si="225"/>
        <v>61.06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5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5">
        <f t="shared" si="225"/>
        <v>29.63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5">
        <f t="shared" si="225"/>
        <v>143.1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5">
        <f t="shared" si="225"/>
        <v>52.35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5">
        <f t="shared" si="225"/>
        <v>66.67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5">
        <f t="shared" si="225"/>
        <v>126.67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5">
        <f t="shared" si="225"/>
        <v>35.49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5">
        <f t="shared" si="225"/>
        <v>37.08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5">
        <f t="shared" si="225"/>
        <v>69.33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5">
        <f t="shared" si="225"/>
        <v>17.25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5">
        <f t="shared" si="225"/>
        <v>36.07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5">
        <f t="shared" si="225"/>
        <v>66.47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5">
        <f t="shared" si="225"/>
        <v>56.07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5">
        <f t="shared" si="225"/>
        <v>47.03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5">
        <f t="shared" si="225"/>
        <v>47.67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5">
        <f t="shared" si="225"/>
        <v>88.24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5">
        <f t="shared" si="225"/>
        <v>80.72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5">
        <f t="shared" si="225"/>
        <v>39.49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5">
        <f t="shared" si="225"/>
        <v>84.85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5">
        <f t="shared" si="225"/>
        <v>68.97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5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5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5">
        <f t="shared" si="225"/>
        <v>147.88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5">
        <f t="shared" si="225"/>
        <v>56.84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5">
        <f t="shared" si="225"/>
        <v>176.94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5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5">
        <f t="shared" si="225"/>
        <v>66.14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5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5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5">
        <f t="shared" si="225"/>
        <v>18.329999999999998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5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5">
        <f t="shared" si="225"/>
        <v>68.42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5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5">
        <f t="shared" si="225"/>
        <v>60.13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5">
        <f t="shared" si="225"/>
        <v>550.04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ROUND((E3651/D3651*100),0)</f>
        <v>104</v>
      </c>
      <c r="P3651" s="5">
        <f t="shared" ref="P3651:P3714" si="229">ROUND((E3651/L3651),2)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5">
        <f t="shared" si="229"/>
        <v>29.41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5">
        <f t="shared" si="229"/>
        <v>57.78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5">
        <f t="shared" si="229"/>
        <v>44.24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5">
        <f t="shared" si="229"/>
        <v>60.91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5">
        <f t="shared" si="229"/>
        <v>68.84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5">
        <f t="shared" si="229"/>
        <v>73.58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5">
        <f t="shared" si="229"/>
        <v>115.02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5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5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5">
        <f t="shared" si="229"/>
        <v>235.46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5">
        <f t="shared" si="229"/>
        <v>11.36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5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5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5">
        <f t="shared" si="229"/>
        <v>46.05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5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5">
        <f t="shared" si="229"/>
        <v>31.58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5">
        <f t="shared" si="229"/>
        <v>53.36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5">
        <f t="shared" si="229"/>
        <v>36.96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5">
        <f t="shared" si="229"/>
        <v>81.290000000000006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5">
        <f t="shared" si="229"/>
        <v>20.079999999999998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5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5">
        <f t="shared" si="229"/>
        <v>53.44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5">
        <f t="shared" si="229"/>
        <v>39.869999999999997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5">
        <f t="shared" si="229"/>
        <v>145.16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5">
        <f t="shared" si="229"/>
        <v>23.33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5">
        <f t="shared" si="229"/>
        <v>64.38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5">
        <f t="shared" si="229"/>
        <v>62.05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5">
        <f t="shared" si="229"/>
        <v>66.13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5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5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5">
        <f t="shared" si="229"/>
        <v>62.17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5">
        <f t="shared" si="229"/>
        <v>62.33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5">
        <f t="shared" si="229"/>
        <v>58.79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5">
        <f t="shared" si="229"/>
        <v>45.35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5">
        <f t="shared" si="229"/>
        <v>41.94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5">
        <f t="shared" si="229"/>
        <v>59.17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5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5">
        <f t="shared" si="229"/>
        <v>83.97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5">
        <f t="shared" si="229"/>
        <v>57.26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5">
        <f t="shared" si="229"/>
        <v>58.06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5">
        <f t="shared" si="229"/>
        <v>186.8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5">
        <f t="shared" si="229"/>
        <v>74.12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5">
        <f t="shared" si="229"/>
        <v>30.71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5">
        <f t="shared" si="229"/>
        <v>62.67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5">
        <f t="shared" si="229"/>
        <v>121.36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5">
        <f t="shared" si="229"/>
        <v>39.74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5">
        <f t="shared" si="229"/>
        <v>40.630000000000003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5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5">
        <f t="shared" si="229"/>
        <v>33.67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5">
        <f t="shared" si="229"/>
        <v>38.590000000000003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5">
        <f t="shared" si="229"/>
        <v>155.94999999999999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5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5">
        <f t="shared" si="229"/>
        <v>15.15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5">
        <f t="shared" si="229"/>
        <v>83.57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5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5">
        <f t="shared" si="229"/>
        <v>80.87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5">
        <f t="shared" si="229"/>
        <v>53.85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5">
        <f t="shared" si="229"/>
        <v>30.93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5">
        <f t="shared" si="229"/>
        <v>67.959999999999994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5">
        <f t="shared" si="229"/>
        <v>27.14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5">
        <f t="shared" si="229"/>
        <v>110.87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ROUND((E3715/D3715*100),0)</f>
        <v>102</v>
      </c>
      <c r="P3715" s="5">
        <f t="shared" ref="P3715:P3778" si="233">ROUND((E3715/L3715),2)</f>
        <v>106.84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5">
        <f t="shared" si="233"/>
        <v>105.52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5">
        <f t="shared" si="233"/>
        <v>132.96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5">
        <f t="shared" si="233"/>
        <v>51.92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5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5">
        <f t="shared" si="233"/>
        <v>26.02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5">
        <f t="shared" si="233"/>
        <v>86.23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5">
        <f t="shared" si="233"/>
        <v>114.55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5">
        <f t="shared" si="233"/>
        <v>47.66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5">
        <f t="shared" si="233"/>
        <v>72.89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5">
        <f t="shared" si="233"/>
        <v>49.55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5">
        <f t="shared" si="233"/>
        <v>62.59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5">
        <f t="shared" si="233"/>
        <v>61.06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5">
        <f t="shared" si="233"/>
        <v>60.06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5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5">
        <f t="shared" si="233"/>
        <v>51.67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5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5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5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5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5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5">
        <f t="shared" si="233"/>
        <v>100.63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5">
        <f t="shared" si="233"/>
        <v>25.57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5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5">
        <f t="shared" si="233"/>
        <v>99.54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5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5">
        <f t="shared" si="233"/>
        <v>120.55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5">
        <f t="shared" si="233"/>
        <v>37.67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5">
        <f t="shared" si="233"/>
        <v>172.23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5">
        <f t="shared" si="233"/>
        <v>111.11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5">
        <f t="shared" si="233"/>
        <v>25.46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5">
        <f t="shared" si="233"/>
        <v>267.64999999999998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5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5">
        <f t="shared" si="233"/>
        <v>59.04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5">
        <f t="shared" si="233"/>
        <v>50.11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5">
        <f t="shared" si="233"/>
        <v>55.5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5">
        <f t="shared" si="233"/>
        <v>166.67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5">
        <f t="shared" si="233"/>
        <v>47.43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5">
        <f t="shared" si="233"/>
        <v>64.94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5">
        <f t="shared" si="233"/>
        <v>55.56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5">
        <f t="shared" si="233"/>
        <v>74.22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5">
        <f t="shared" si="233"/>
        <v>106.93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5">
        <f t="shared" si="233"/>
        <v>41.7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5">
        <f t="shared" si="233"/>
        <v>74.239999999999995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5">
        <f t="shared" si="233"/>
        <v>73.33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5">
        <f t="shared" si="233"/>
        <v>38.42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5">
        <f t="shared" si="233"/>
        <v>166.97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5">
        <f t="shared" si="233"/>
        <v>94.91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5">
        <f t="shared" si="233"/>
        <v>143.21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5">
        <f t="shared" si="233"/>
        <v>90.82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ROUND((E3779/D3779*100),0)</f>
        <v>143</v>
      </c>
      <c r="P3779" s="5">
        <f t="shared" ref="P3779:P3842" si="237">ROUND((E3779/L3779),2)</f>
        <v>48.54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5">
        <f t="shared" si="237"/>
        <v>70.03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5">
        <f t="shared" si="237"/>
        <v>135.63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5">
        <f t="shared" si="237"/>
        <v>94.9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5">
        <f t="shared" si="237"/>
        <v>75.37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5">
        <f t="shared" si="237"/>
        <v>64.459999999999994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5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5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5">
        <f t="shared" si="237"/>
        <v>93.77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5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5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5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5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5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5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5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5">
        <f t="shared" si="237"/>
        <v>145.41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5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5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5">
        <f t="shared" si="237"/>
        <v>55.06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5">
        <f t="shared" si="237"/>
        <v>47.33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5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5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5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5">
        <f t="shared" si="237"/>
        <v>50.56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5">
        <f t="shared" si="237"/>
        <v>41.67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5">
        <f t="shared" si="237"/>
        <v>53.29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5">
        <f t="shared" si="237"/>
        <v>70.23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5">
        <f t="shared" si="237"/>
        <v>43.42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5">
        <f t="shared" si="237"/>
        <v>199.18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5">
        <f t="shared" si="237"/>
        <v>78.52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5">
        <f t="shared" si="237"/>
        <v>61.82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5">
        <f t="shared" si="237"/>
        <v>50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5">
        <f t="shared" si="237"/>
        <v>48.34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5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5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5">
        <f t="shared" si="237"/>
        <v>40.92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5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5">
        <f t="shared" si="237"/>
        <v>79.540000000000006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5">
        <f t="shared" si="237"/>
        <v>72.38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5">
        <f t="shared" si="237"/>
        <v>64.63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5">
        <f t="shared" si="237"/>
        <v>38.57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5">
        <f t="shared" si="237"/>
        <v>107.57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5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5">
        <f t="shared" si="237"/>
        <v>70.459999999999994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5">
        <f t="shared" si="237"/>
        <v>178.57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5">
        <f t="shared" si="237"/>
        <v>62.63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5">
        <f t="shared" si="237"/>
        <v>58.9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5">
        <f t="shared" si="237"/>
        <v>139.56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5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5">
        <f t="shared" si="237"/>
        <v>57.39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5">
        <f t="shared" si="237"/>
        <v>64.290000000000006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5">
        <f t="shared" si="237"/>
        <v>120.12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5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5">
        <f t="shared" si="237"/>
        <v>63.28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5">
        <f t="shared" si="237"/>
        <v>21.67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ROUND((E3843/D3843*100),0)</f>
        <v>9</v>
      </c>
      <c r="P3843" s="5">
        <f t="shared" ref="P3843:P3906" si="241">ROUND((E3843/L3843),2)</f>
        <v>25.65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5">
        <f t="shared" si="241"/>
        <v>47.7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5">
        <f t="shared" si="241"/>
        <v>56.05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5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5">
        <f t="shared" si="241"/>
        <v>70.17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5">
        <f t="shared" si="241"/>
        <v>23.63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5">
        <f t="shared" si="241"/>
        <v>188.56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5">
        <f t="shared" si="241"/>
        <v>49.51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5">
        <f t="shared" si="241"/>
        <v>75.459999999999994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5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5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5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5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5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5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5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5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5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5">
        <f t="shared" si="241"/>
        <v>81.540000000000006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5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5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5">
        <f t="shared" si="241"/>
        <v>46.43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5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5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5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5">
        <f t="shared" si="241"/>
        <v>30.13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5">
        <f t="shared" si="241"/>
        <v>13.33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5">
        <f t="shared" si="241"/>
        <v>44.76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5">
        <f t="shared" si="241"/>
        <v>88.64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5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5">
        <f t="shared" si="241"/>
        <v>57.65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5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5">
        <f t="shared" si="241"/>
        <v>38.71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5">
        <f t="shared" si="241"/>
        <v>13.11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5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5">
        <f t="shared" si="241"/>
        <v>37.14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5">
        <f t="shared" si="241"/>
        <v>128.27000000000001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5">
        <f t="shared" si="241"/>
        <v>47.27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5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5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5">
        <f t="shared" si="241"/>
        <v>50.88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5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5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5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5">
        <f t="shared" si="241"/>
        <v>47.26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5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ROUND((E3907/D3907*100),0)</f>
        <v>12</v>
      </c>
      <c r="P3907" s="5">
        <f t="shared" ref="P3907:P3970" si="245">ROUND((E3907/L3907),2)</f>
        <v>24.71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5">
        <f t="shared" si="245"/>
        <v>63.13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5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5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5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5">
        <f t="shared" si="245"/>
        <v>61.67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5">
        <f t="shared" si="245"/>
        <v>83.14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5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5">
        <f t="shared" si="245"/>
        <v>142.86000000000001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5">
        <f t="shared" si="245"/>
        <v>33.67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5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5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5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5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5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5">
        <f t="shared" si="245"/>
        <v>10.17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5">
        <f t="shared" si="245"/>
        <v>81.41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5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5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5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5">
        <f t="shared" si="245"/>
        <v>32.36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5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5">
        <f t="shared" si="245"/>
        <v>91.83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5">
        <f t="shared" si="245"/>
        <v>45.83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5">
        <f t="shared" si="245"/>
        <v>57.17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5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5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5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5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5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5">
        <f t="shared" si="245"/>
        <v>137.08000000000001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5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5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5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5">
        <f t="shared" si="245"/>
        <v>49.28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5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5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5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5">
        <f t="shared" si="245"/>
        <v>53.13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5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5">
        <f t="shared" si="245"/>
        <v>40.06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5">
        <f t="shared" si="245"/>
        <v>24.33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5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5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5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5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5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5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5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5">
        <f t="shared" si="245"/>
        <v>47.91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ROUND((E3971/D3971*100),0)</f>
        <v>7</v>
      </c>
      <c r="P3971" s="5">
        <f t="shared" ref="P3971:P4034" si="249">ROUND((E3971/L3971),2)</f>
        <v>35.17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5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5">
        <f t="shared" si="249"/>
        <v>22.67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5">
        <f t="shared" si="249"/>
        <v>26.38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5">
        <f t="shared" si="249"/>
        <v>105.54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5">
        <f t="shared" si="249"/>
        <v>29.09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5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5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5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5">
        <f t="shared" si="249"/>
        <v>18.329999999999998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5">
        <f t="shared" si="249"/>
        <v>64.290000000000006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5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5">
        <f t="shared" si="249"/>
        <v>84.28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5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5">
        <f t="shared" si="249"/>
        <v>33.74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5">
        <f t="shared" si="249"/>
        <v>37.54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5">
        <f t="shared" si="249"/>
        <v>11.62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5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5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5">
        <f t="shared" si="249"/>
        <v>60.11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5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5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5">
        <f t="shared" si="249"/>
        <v>29.24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5">
        <f t="shared" si="249"/>
        <v>59.58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5">
        <f t="shared" si="249"/>
        <v>82.57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5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5">
        <f t="shared" si="249"/>
        <v>32.36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5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5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5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5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5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5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5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5">
        <f t="shared" si="249"/>
        <v>45.84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5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5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5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5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5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5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5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5">
        <f t="shared" si="249"/>
        <v>33.33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5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5">
        <f t="shared" si="249"/>
        <v>63.56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5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5">
        <f t="shared" si="249"/>
        <v>30.71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5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5">
        <f t="shared" si="249"/>
        <v>66.67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5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ROUND((E4035/D4035*100),0)</f>
        <v>26</v>
      </c>
      <c r="P4035" s="5">
        <f t="shared" ref="P4035:P4098" si="253">ROUND((E4035/L4035),2)</f>
        <v>65.34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5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5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5">
        <f t="shared" si="253"/>
        <v>166.06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5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5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5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5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5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5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5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5">
        <f t="shared" si="253"/>
        <v>38.33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5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5">
        <f t="shared" si="253"/>
        <v>32.979999999999997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5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5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5">
        <f t="shared" si="253"/>
        <v>86.62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5">
        <f t="shared" si="253"/>
        <v>41.95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5">
        <f t="shared" si="253"/>
        <v>88.33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5">
        <f t="shared" si="253"/>
        <v>129.16999999999999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5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5">
        <f t="shared" si="253"/>
        <v>35.71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5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5">
        <f t="shared" si="253"/>
        <v>163.33000000000001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5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5">
        <f t="shared" si="253"/>
        <v>64.17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5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5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5">
        <f t="shared" si="253"/>
        <v>179.12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5">
        <f t="shared" si="253"/>
        <v>33.08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5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5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5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5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5">
        <f t="shared" si="253"/>
        <v>44.31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5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5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5">
        <f t="shared" si="253"/>
        <v>29.17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5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5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5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5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5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5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5">
        <f t="shared" si="253"/>
        <v>10.67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5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5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5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5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5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5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ROUND((E4099/D4099*100),0)</f>
        <v>0</v>
      </c>
      <c r="P4099" s="5" t="e">
        <f t="shared" ref="P4099:P4115" si="257">ROUND((E4099/L4099),2)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5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5">
        <f t="shared" si="257"/>
        <v>22.83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5">
        <f t="shared" si="257"/>
        <v>16.670000000000002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5">
        <f t="shared" si="257"/>
        <v>45.79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5">
        <f t="shared" si="257"/>
        <v>383.33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5">
        <f t="shared" si="257"/>
        <v>106.97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5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5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5">
        <f t="shared" si="257"/>
        <v>14.33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5">
        <f t="shared" si="257"/>
        <v>15.67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5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5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autoFilter ref="A1:T4115" xr:uid="{A4A69E2D-E7BD-4081-8C9C-CEB88F20D49D}"/>
  <conditionalFormatting sqref="F1:F1048576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6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E55CF-F747-4AE4-9A4B-B8A2ADED1336}">
  <dimension ref="A1:F14"/>
  <sheetViews>
    <sheetView workbookViewId="0">
      <selection activeCell="R13" sqref="R13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6" t="s">
        <v>8223</v>
      </c>
      <c r="B1" t="s">
        <v>8360</v>
      </c>
    </row>
    <row r="3" spans="1:6">
      <c r="A3" s="6" t="s">
        <v>8364</v>
      </c>
      <c r="B3" s="6" t="s">
        <v>8363</v>
      </c>
    </row>
    <row r="4" spans="1:6">
      <c r="A4" s="6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>
      <c r="A8" s="7" t="s">
        <v>8331</v>
      </c>
      <c r="B8" s="8">
        <v>24</v>
      </c>
      <c r="C8" s="8"/>
      <c r="D8" s="8"/>
      <c r="E8" s="8"/>
      <c r="F8" s="8">
        <v>24</v>
      </c>
    </row>
    <row r="9" spans="1:6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>
      <c r="A14" s="7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013DE-4BBF-4226-8B44-602DB985D449}">
  <dimension ref="A1:F47"/>
  <sheetViews>
    <sheetView workbookViewId="0">
      <selection activeCell="R22" sqref="R22"/>
    </sheetView>
  </sheetViews>
  <sheetFormatPr defaultRowHeight="1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6" t="s">
        <v>8223</v>
      </c>
      <c r="B1" t="s">
        <v>8360</v>
      </c>
    </row>
    <row r="2" spans="1:6">
      <c r="A2" s="6" t="s">
        <v>8308</v>
      </c>
      <c r="B2" t="s">
        <v>8360</v>
      </c>
    </row>
    <row r="4" spans="1:6">
      <c r="A4" s="6" t="s">
        <v>8365</v>
      </c>
      <c r="B4" s="6" t="s">
        <v>8363</v>
      </c>
    </row>
    <row r="5" spans="1:6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7" t="s">
        <v>8316</v>
      </c>
      <c r="B6" s="8"/>
      <c r="C6" s="8">
        <v>100</v>
      </c>
      <c r="D6" s="8"/>
      <c r="E6" s="8"/>
      <c r="F6" s="8">
        <v>100</v>
      </c>
    </row>
    <row r="7" spans="1:6">
      <c r="A7" s="7" t="s">
        <v>8344</v>
      </c>
      <c r="B7" s="8">
        <v>20</v>
      </c>
      <c r="C7" s="8"/>
      <c r="D7" s="8"/>
      <c r="E7" s="8"/>
      <c r="F7" s="8">
        <v>20</v>
      </c>
    </row>
    <row r="8" spans="1:6">
      <c r="A8" s="7" t="s">
        <v>8332</v>
      </c>
      <c r="B8" s="8">
        <v>24</v>
      </c>
      <c r="C8" s="8"/>
      <c r="D8" s="8"/>
      <c r="E8" s="8"/>
      <c r="F8" s="8">
        <v>24</v>
      </c>
    </row>
    <row r="9" spans="1:6">
      <c r="A9" s="7" t="s">
        <v>8358</v>
      </c>
      <c r="B9" s="8"/>
      <c r="C9" s="8">
        <v>40</v>
      </c>
      <c r="D9" s="8"/>
      <c r="E9" s="8"/>
      <c r="F9" s="8">
        <v>40</v>
      </c>
    </row>
    <row r="10" spans="1:6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>
      <c r="A47" s="7" t="s">
        <v>8362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8DD31-7AFF-49CC-BED5-19337C701965}">
  <dimension ref="A1:F18"/>
  <sheetViews>
    <sheetView workbookViewId="0">
      <selection activeCell="T10" sqref="T10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</cols>
  <sheetData>
    <row r="1" spans="1:6">
      <c r="A1" s="6" t="s">
        <v>8308</v>
      </c>
      <c r="B1" t="s">
        <v>8360</v>
      </c>
    </row>
    <row r="2" spans="1:6">
      <c r="A2" s="6" t="s">
        <v>8380</v>
      </c>
      <c r="B2" t="s">
        <v>8360</v>
      </c>
    </row>
    <row r="4" spans="1:6">
      <c r="A4" s="6" t="s">
        <v>8364</v>
      </c>
      <c r="B4" s="6" t="s">
        <v>8363</v>
      </c>
    </row>
    <row r="5" spans="1:6">
      <c r="A5" s="6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11" t="s">
        <v>8374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>
      <c r="A7" s="11" t="s">
        <v>8375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>
      <c r="A8" s="11" t="s">
        <v>8376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>
      <c r="A9" s="11" t="s">
        <v>8377</v>
      </c>
      <c r="B9" s="8">
        <v>27</v>
      </c>
      <c r="C9" s="8">
        <v>102</v>
      </c>
      <c r="D9" s="8"/>
      <c r="E9" s="8">
        <v>193</v>
      </c>
      <c r="F9" s="8">
        <v>322</v>
      </c>
    </row>
    <row r="10" spans="1:6">
      <c r="A10" s="11" t="s">
        <v>8368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>
      <c r="A11" s="11" t="s">
        <v>8378</v>
      </c>
      <c r="B11" s="8">
        <v>27</v>
      </c>
      <c r="C11" s="8">
        <v>147</v>
      </c>
      <c r="D11" s="8"/>
      <c r="E11" s="8">
        <v>210</v>
      </c>
      <c r="F11" s="8">
        <v>384</v>
      </c>
    </row>
    <row r="12" spans="1:6">
      <c r="A12" s="11" t="s">
        <v>8369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>
      <c r="A13" s="11" t="s">
        <v>8370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>
      <c r="A14" s="11" t="s">
        <v>8371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>
      <c r="A15" s="11" t="s">
        <v>8372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>
      <c r="A16" s="11" t="s">
        <v>8373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>
      <c r="A17" s="11" t="s">
        <v>8379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>
      <c r="A18" s="11" t="s">
        <v>8362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FA9A6-7D8E-46D0-810C-E35CB594F46A}">
  <dimension ref="A1:H13"/>
  <sheetViews>
    <sheetView tabSelected="1" workbookViewId="0">
      <selection activeCell="L21" sqref="L21"/>
    </sheetView>
  </sheetViews>
  <sheetFormatPr defaultRowHeight="15"/>
  <cols>
    <col min="1" max="1" width="27.28515625" customWidth="1"/>
    <col min="2" max="2" width="17.42578125" bestFit="1" customWidth="1"/>
    <col min="3" max="3" width="13.140625" bestFit="1" customWidth="1"/>
    <col min="4" max="4" width="15.85546875" bestFit="1" customWidth="1"/>
    <col min="5" max="5" width="12.42578125" bestFit="1" customWidth="1"/>
    <col min="6" max="6" width="20.42578125" style="15" bestFit="1" customWidth="1"/>
    <col min="7" max="7" width="16.140625" style="14" bestFit="1" customWidth="1"/>
    <col min="8" max="8" width="19" bestFit="1" customWidth="1"/>
  </cols>
  <sheetData>
    <row r="1" spans="1:8">
      <c r="A1" s="12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6" t="s">
        <v>8386</v>
      </c>
      <c r="G1" s="13" t="s">
        <v>8387</v>
      </c>
      <c r="H1" s="12" t="s">
        <v>8388</v>
      </c>
    </row>
    <row r="2" spans="1:8">
      <c r="A2" t="s">
        <v>8389</v>
      </c>
      <c r="B2">
        <f>COUNTIFS(Sheet1!D2:D4115,"&lt;1000", Sheet1!F2:F4115,"successful")</f>
        <v>322</v>
      </c>
      <c r="C2">
        <f>COUNTIFS(Sheet1!D2:D4115,"&lt;1000", Sheet1!F2:F4115,"failed")</f>
        <v>113</v>
      </c>
      <c r="D2">
        <f>COUNTIFS(Sheet1!D2:D4115,"&lt;1000", Sheet1!F2:F4115,"canceled")</f>
        <v>18</v>
      </c>
      <c r="E2">
        <f>SUM(B2:D2)</f>
        <v>453</v>
      </c>
      <c r="F2" s="15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>
      <c r="A3" t="s">
        <v>8390</v>
      </c>
      <c r="B3">
        <f>COUNTIFS(Sheet1!D2:D4115,"&gt;=1000",Sheet1!D2:D4115,"&lt;=4999", Sheet1!F2:F4115,"successful")</f>
        <v>932</v>
      </c>
      <c r="C3">
        <f>COUNTIFS(Sheet1!D2:D4115,"&gt;=1000",Sheet1!D2:D4115,"&lt;=4999", Sheet1!F2:F4115,"failed")</f>
        <v>420</v>
      </c>
      <c r="D3">
        <f>COUNTIFS(Sheet1!D2:D4115,"&gt;=1000",Sheet1!D2:D4115,"&lt;=4999", Sheet1!F2:F4115,"canceled")</f>
        <v>60</v>
      </c>
      <c r="E3">
        <f t="shared" ref="E3:E12" si="0">SUM(B3:D3)</f>
        <v>1412</v>
      </c>
      <c r="F3" s="15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>
      <c r="A4" t="s">
        <v>8391</v>
      </c>
      <c r="B4">
        <f>COUNTIFS(Sheet1!D2:D4115,"&gt;=5000",Sheet1!D2:D4115,"&lt;=9999", Sheet1!F2:F4115,"successful")</f>
        <v>381</v>
      </c>
      <c r="C4">
        <f>COUNTIFS(Sheet1!D2:D4115,"&gt;=5000",Sheet1!D2:D4115,"&lt;=9999", Sheet1!F2:F4115,"failed")</f>
        <v>283</v>
      </c>
      <c r="D4">
        <f>COUNTIFS(Sheet1!D2:D4115,"&gt;=5000",Sheet1!D2:D4115,"&lt;=9999", Sheet1!F2:F4115,"canceled")</f>
        <v>52</v>
      </c>
      <c r="E4">
        <f t="shared" si="0"/>
        <v>716</v>
      </c>
      <c r="F4" s="15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>
      <c r="A5" t="s">
        <v>8392</v>
      </c>
      <c r="B5">
        <f>COUNTIFS(Sheet1!D2:D4115,"&gt;=10000",Sheet1!D2:D4115,"&lt;=14999", Sheet1!F2:F4115,"successful")</f>
        <v>168</v>
      </c>
      <c r="C5">
        <f>COUNTIFS(Sheet1!D2:D4115,"&gt;=10000",Sheet1!D2:D4115,"&lt;=14999", Sheet1!F2:F4115,"failed")</f>
        <v>144</v>
      </c>
      <c r="D5">
        <f>COUNTIFS(Sheet1!D2:D4115,"&gt;=10000",Sheet1!D2:D4115,"&lt;=14999", Sheet1!F2:F4115,"canceled")</f>
        <v>40</v>
      </c>
      <c r="E5">
        <f t="shared" si="0"/>
        <v>352</v>
      </c>
      <c r="F5" s="15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>
      <c r="A6" t="s">
        <v>8393</v>
      </c>
      <c r="B6">
        <f>COUNTIFS(Sheet1!D2:D4115,"&gt;=15000",Sheet1!D2:D4115,"&lt;=19999", Sheet1!F2:F4115,"successful")</f>
        <v>94</v>
      </c>
      <c r="C6">
        <f>COUNTIFS(Sheet1!D2:D4115,"&gt;=15000",Sheet1!D2:D4115,"&lt;=19999", Sheet1!F2:F4115,"failed")</f>
        <v>90</v>
      </c>
      <c r="D6">
        <f>COUNTIFS(Sheet1!D2:D4115,"&gt;=15000",Sheet1!D2:D4115,"&lt;=19999", Sheet1!F2:F4115,"canceled")</f>
        <v>17</v>
      </c>
      <c r="E6">
        <f t="shared" si="0"/>
        <v>201</v>
      </c>
      <c r="F6" s="15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>
      <c r="A7" t="s">
        <v>8394</v>
      </c>
      <c r="B7">
        <f>COUNTIFS(Sheet1!D2:D4115,"&gt;=20000",Sheet1!D2:D4115,"&lt;=24999", Sheet1!F2:F4115,"successful")</f>
        <v>62</v>
      </c>
      <c r="C7">
        <f>COUNTIFS(Sheet1!D2:D4115,"&gt;=20000",Sheet1!D2:D4115,"&lt;=24999", Sheet1!F2:F4115,"failed")</f>
        <v>72</v>
      </c>
      <c r="D7">
        <f>COUNTIFS(Sheet1!D2:D4115,"&gt;=20000",Sheet1!D2:D4115,"&lt;=24999", Sheet1!F2:F4115,"canceled")</f>
        <v>14</v>
      </c>
      <c r="E7">
        <f t="shared" si="0"/>
        <v>148</v>
      </c>
      <c r="F7" s="15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>
      <c r="A8" t="s">
        <v>8395</v>
      </c>
      <c r="B8">
        <f>COUNTIFS(Sheet1!D2:D4115,"&gt;=25000",Sheet1!D2:D4115,"&lt;=29999", Sheet1!F2:F4115,"successful")</f>
        <v>55</v>
      </c>
      <c r="C8">
        <f>COUNTIFS(Sheet1!D2:D4115,"&gt;=25000",Sheet1!D2:D4115,"&lt;=29999", Sheet1!F2:F4115,"failed")</f>
        <v>64</v>
      </c>
      <c r="D8">
        <f>COUNTIFS(Sheet1!D2:D4115,"&gt;=25000",Sheet1!D2:D4115,"&lt;=29999", Sheet1!F2:F4115,"canceled")</f>
        <v>18</v>
      </c>
      <c r="E8">
        <f t="shared" si="0"/>
        <v>137</v>
      </c>
      <c r="F8" s="15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>
      <c r="A9" t="s">
        <v>8396</v>
      </c>
      <c r="B9">
        <f>COUNTIFS(Sheet1!D2:D4115,"&gt;=30000",Sheet1!D2:D4115,"&lt;=34999", Sheet1!F2:F4115,"successful")</f>
        <v>32</v>
      </c>
      <c r="C9">
        <f>COUNTIFS(Sheet1!D2:D4115,"&gt;=30000",Sheet1!D2:D4115,"&lt;=34999", Sheet1!F2:F4115,"failed")</f>
        <v>37</v>
      </c>
      <c r="D9">
        <f>COUNTIFS(Sheet1!D2:D4115,"&gt;=30000",Sheet1!D2:D4115,"&lt;=34999", Sheet1!F2:F4115,"canceled")</f>
        <v>13</v>
      </c>
      <c r="E9">
        <f t="shared" si="0"/>
        <v>82</v>
      </c>
      <c r="F9" s="15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>
      <c r="A10" t="s">
        <v>8397</v>
      </c>
      <c r="B10">
        <f>COUNTIFS(Sheet1!D2:D4115,"&gt;=35000",Sheet1!D2:D4115,"&lt;=39999", Sheet1!F2:F4115,"successful")</f>
        <v>26</v>
      </c>
      <c r="C10">
        <f>COUNTIFS(Sheet1!D2:D4115,"&gt;=35000",Sheet1!D2:D4115,"&lt;=39999", Sheet1!F2:F4115,"failed")</f>
        <v>22</v>
      </c>
      <c r="D10">
        <f>COUNTIFS(Sheet1!D2:D4115,"&gt;=35000",Sheet1!D2:D4115,"&lt;=39999", Sheet1!F2:F4115,"canceled")</f>
        <v>7</v>
      </c>
      <c r="E10">
        <f t="shared" si="0"/>
        <v>55</v>
      </c>
      <c r="F10" s="15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>
      <c r="A11" t="s">
        <v>8398</v>
      </c>
      <c r="B11">
        <f>COUNTIFS(Sheet1!D2:D4115,"&gt;=40000",Sheet1!D2:D4115,"&lt;=44999", Sheet1!F2:F4115,"successful")</f>
        <v>21</v>
      </c>
      <c r="C11">
        <f>COUNTIFS(Sheet1!D2:D4115,"&gt;=40000",Sheet1!D2:D4115,"&lt;=44999", Sheet1!F2:F4115,"failed")</f>
        <v>16</v>
      </c>
      <c r="D11">
        <f>COUNTIFS(Sheet1!D2:D4115,"&gt;=40000",Sheet1!D2:D4115,"&lt;=44999", Sheet1!F2:F4115,"canceled")</f>
        <v>6</v>
      </c>
      <c r="E11">
        <f t="shared" si="0"/>
        <v>43</v>
      </c>
      <c r="F11" s="15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>
      <c r="A12" t="s">
        <v>8399</v>
      </c>
      <c r="B12">
        <f>COUNTIFS(Sheet1!D2:D4115,"&gt;=45000",Sheet1!D2:D4115,"&lt;=49999", Sheet1!F2:F4115,"successful")</f>
        <v>6</v>
      </c>
      <c r="C12">
        <f>COUNTIFS(Sheet1!D2:D4115,"&gt;=45000",Sheet1!D2:D4115,"&lt;=49999", Sheet1!F2:F4115,"failed")</f>
        <v>11</v>
      </c>
      <c r="D12">
        <f>COUNTIFS(Sheet1!D2:D4115,"&gt;=45000",Sheet1!D2:D4115,"&lt;=49999", Sheet1!F2:F4115,"canceled")</f>
        <v>4</v>
      </c>
      <c r="E12">
        <f t="shared" si="0"/>
        <v>21</v>
      </c>
      <c r="F12" s="15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>
      <c r="A13" t="s">
        <v>8400</v>
      </c>
      <c r="B13">
        <f>COUNTIFS(Sheet1!D2:D4115,"&gt;=50000", Sheet1!F2:F4115,"successful")</f>
        <v>86</v>
      </c>
      <c r="C13">
        <f>COUNTIFS(Sheet1!D2:D4115,"&gt;=50000", Sheet1!F2:F4115,"failed")</f>
        <v>258</v>
      </c>
      <c r="D13">
        <f>COUNTIFS(Sheet1!D2:D4115,"&gt;=50000", Sheet1!F2:F4115,"canceled")</f>
        <v>100</v>
      </c>
      <c r="E13">
        <f>SUM(B13:D13)</f>
        <v>444</v>
      </c>
      <c r="F13" s="15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GoalRange</vt:lpstr>
      <vt:lpstr>StateRange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Ashok Kumar</cp:lastModifiedBy>
  <dcterms:created xsi:type="dcterms:W3CDTF">2017-04-20T15:17:24Z</dcterms:created>
  <dcterms:modified xsi:type="dcterms:W3CDTF">2020-09-26T07:09:00Z</dcterms:modified>
</cp:coreProperties>
</file>