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E:\OULU\Projects\SW_SandQ\SW_QandS_ProjectA\results\"/>
    </mc:Choice>
  </mc:AlternateContent>
  <xr:revisionPtr revIDLastSave="0" documentId="13_ncr:9_{9B7E7C3B-42A2-4A2F-AB11-AE286778F549}" xr6:coauthVersionLast="47" xr6:coauthVersionMax="47" xr10:uidLastSave="{00000000-0000-0000-0000-000000000000}"/>
  <bookViews>
    <workbookView xWindow="28680" yWindow="-120" windowWidth="29040" windowHeight="15720" activeTab="2" xr2:uid="{382ECE0A-E47E-462B-A57C-DA4D12A41718}"/>
  </bookViews>
  <sheets>
    <sheet name="rag_test_results" sheetId="1" r:id="rId1"/>
    <sheet name="Senario Examples" sheetId="2" r:id="rId2"/>
    <sheet name="Analysis" sheetId="4" r:id="rId3"/>
  </sheets>
  <externalReferences>
    <externalReference r:id="rId4"/>
    <externalReference r:id="rId5"/>
  </externalReferences>
  <definedNames>
    <definedName name="_xlnm._FilterDatabase" localSheetId="0" hidden="1">rag_test_results!$A$1:$J$252</definedName>
    <definedName name="_xlnm._FilterDatabase" localSheetId="1" hidden="1">'Senario Examples'!$A$1:$J$1284</definedName>
  </definedNames>
  <calcPr calcId="0"/>
</workbook>
</file>

<file path=xl/calcChain.xml><?xml version="1.0" encoding="utf-8"?>
<calcChain xmlns="http://schemas.openxmlformats.org/spreadsheetml/2006/main">
  <c r="B15" i="4" l="1"/>
  <c r="B14" i="4"/>
  <c r="B13" i="4"/>
  <c r="B12" i="4"/>
  <c r="B11" i="4"/>
  <c r="B10" i="4"/>
  <c r="B9" i="4"/>
  <c r="B6" i="4"/>
  <c r="B5" i="4"/>
  <c r="B4" i="4"/>
  <c r="B3" i="4"/>
  <c r="H2" i="4" s="1"/>
  <c r="J1284" i="2"/>
  <c r="I1284" i="2"/>
  <c r="G1284" i="2"/>
  <c r="J1283" i="2"/>
  <c r="I1283" i="2"/>
  <c r="G1283" i="2"/>
  <c r="J1282" i="2"/>
  <c r="I1282" i="2"/>
  <c r="G1282" i="2"/>
  <c r="J1281" i="2"/>
  <c r="I1281" i="2"/>
  <c r="G1281" i="2"/>
  <c r="J1280" i="2"/>
  <c r="I1280" i="2"/>
  <c r="G1280" i="2"/>
  <c r="J1279" i="2"/>
  <c r="I1279" i="2"/>
  <c r="G1279" i="2"/>
  <c r="J1278" i="2"/>
  <c r="I1278" i="2"/>
  <c r="G1278" i="2"/>
  <c r="J1277" i="2"/>
  <c r="I1277" i="2"/>
  <c r="G1277" i="2"/>
  <c r="J1276" i="2"/>
  <c r="I1276" i="2"/>
  <c r="G1276" i="2"/>
  <c r="J1275" i="2"/>
  <c r="I1275" i="2"/>
  <c r="G1275" i="2"/>
  <c r="J1274" i="2"/>
  <c r="I1274" i="2"/>
  <c r="G1274" i="2"/>
  <c r="J1273" i="2"/>
  <c r="I1273" i="2"/>
  <c r="G1273" i="2"/>
  <c r="J1272" i="2"/>
  <c r="I1272" i="2"/>
  <c r="G1272" i="2"/>
  <c r="J1271" i="2"/>
  <c r="I1271" i="2"/>
  <c r="G1271" i="2"/>
  <c r="J1270" i="2"/>
  <c r="I1270" i="2"/>
  <c r="G1270" i="2"/>
  <c r="J1269" i="2"/>
  <c r="I1269" i="2"/>
  <c r="G1269" i="2"/>
  <c r="J1268" i="2"/>
  <c r="I1268" i="2"/>
  <c r="G1268" i="2"/>
  <c r="J1267" i="2"/>
  <c r="I1267" i="2"/>
  <c r="G1267" i="2"/>
  <c r="J1266" i="2"/>
  <c r="I1266" i="2"/>
  <c r="G1266" i="2"/>
  <c r="J1265" i="2"/>
  <c r="I1265" i="2"/>
  <c r="G1265" i="2"/>
  <c r="J1264" i="2"/>
  <c r="I1264" i="2"/>
  <c r="G1264" i="2"/>
  <c r="J1263" i="2"/>
  <c r="I1263" i="2"/>
  <c r="G1263" i="2"/>
  <c r="J1262" i="2"/>
  <c r="I1262" i="2"/>
  <c r="G1262" i="2"/>
  <c r="J1261" i="2"/>
  <c r="I1261" i="2"/>
  <c r="G1261" i="2"/>
  <c r="J1260" i="2"/>
  <c r="I1260" i="2"/>
  <c r="G1260" i="2"/>
  <c r="J1259" i="2"/>
  <c r="I1259" i="2"/>
  <c r="G1259" i="2"/>
  <c r="J1258" i="2"/>
  <c r="I1258" i="2"/>
  <c r="G1258" i="2"/>
  <c r="J1257" i="2"/>
  <c r="I1257" i="2"/>
  <c r="G1257" i="2"/>
  <c r="J1256" i="2"/>
  <c r="I1256" i="2"/>
  <c r="G1256" i="2"/>
  <c r="J1255" i="2"/>
  <c r="I1255" i="2"/>
  <c r="G1255" i="2"/>
  <c r="J1254" i="2"/>
  <c r="I1254" i="2"/>
  <c r="G1254" i="2"/>
  <c r="J1253" i="2"/>
  <c r="I1253" i="2"/>
  <c r="G1253" i="2"/>
  <c r="J1252" i="2"/>
  <c r="I1252" i="2"/>
  <c r="G1252" i="2"/>
  <c r="J1251" i="2"/>
  <c r="I1251" i="2"/>
  <c r="G1251" i="2"/>
  <c r="J1250" i="2"/>
  <c r="I1250" i="2"/>
  <c r="G1250" i="2"/>
  <c r="J1249" i="2"/>
  <c r="I1249" i="2"/>
  <c r="G1249" i="2"/>
  <c r="J1248" i="2"/>
  <c r="I1248" i="2"/>
  <c r="G1248" i="2"/>
  <c r="J1247" i="2"/>
  <c r="I1247" i="2"/>
  <c r="G1247" i="2"/>
  <c r="J1246" i="2"/>
  <c r="I1246" i="2"/>
  <c r="G1246" i="2"/>
  <c r="J1245" i="2"/>
  <c r="I1245" i="2"/>
  <c r="G1245" i="2"/>
  <c r="J1244" i="2"/>
  <c r="I1244" i="2"/>
  <c r="G1244" i="2"/>
  <c r="J1243" i="2"/>
  <c r="I1243" i="2"/>
  <c r="G1243" i="2"/>
  <c r="J1242" i="2"/>
  <c r="I1242" i="2"/>
  <c r="G1242" i="2"/>
  <c r="J1241" i="2"/>
  <c r="I1241" i="2"/>
  <c r="G1241" i="2"/>
  <c r="J1240" i="2"/>
  <c r="I1240" i="2"/>
  <c r="G1240" i="2"/>
  <c r="J1239" i="2"/>
  <c r="I1239" i="2"/>
  <c r="G1239" i="2"/>
  <c r="J1238" i="2"/>
  <c r="I1238" i="2"/>
  <c r="G1238" i="2"/>
  <c r="J1237" i="2"/>
  <c r="I1237" i="2"/>
  <c r="G1237" i="2"/>
  <c r="J1236" i="2"/>
  <c r="I1236" i="2"/>
  <c r="G1236" i="2"/>
  <c r="J1235" i="2"/>
  <c r="I1235" i="2"/>
  <c r="G1235" i="2"/>
  <c r="J1234" i="2"/>
  <c r="I1234" i="2"/>
  <c r="G1234" i="2"/>
  <c r="J1233" i="2"/>
  <c r="I1233" i="2"/>
  <c r="G1233" i="2"/>
  <c r="J1232" i="2"/>
  <c r="I1232" i="2"/>
  <c r="G1232" i="2"/>
  <c r="J1231" i="2"/>
  <c r="I1231" i="2"/>
  <c r="G1231" i="2"/>
  <c r="J1230" i="2"/>
  <c r="I1230" i="2"/>
  <c r="G1230" i="2"/>
  <c r="J1229" i="2"/>
  <c r="I1229" i="2"/>
  <c r="G1229" i="2"/>
  <c r="J1228" i="2"/>
  <c r="I1228" i="2"/>
  <c r="G1228" i="2"/>
  <c r="J1227" i="2"/>
  <c r="I1227" i="2"/>
  <c r="G1227" i="2"/>
  <c r="J1226" i="2"/>
  <c r="I1226" i="2"/>
  <c r="G1226" i="2"/>
  <c r="J1225" i="2"/>
  <c r="I1225" i="2"/>
  <c r="G1225" i="2"/>
  <c r="J1224" i="2"/>
  <c r="I1224" i="2"/>
  <c r="G1224" i="2"/>
  <c r="J1223" i="2"/>
  <c r="I1223" i="2"/>
  <c r="G1223" i="2"/>
  <c r="J1222" i="2"/>
  <c r="I1222" i="2"/>
  <c r="G1222" i="2"/>
  <c r="J1221" i="2"/>
  <c r="I1221" i="2"/>
  <c r="G1221" i="2"/>
  <c r="J1220" i="2"/>
  <c r="I1220" i="2"/>
  <c r="G1220" i="2"/>
  <c r="J1219" i="2"/>
  <c r="I1219" i="2"/>
  <c r="G1219" i="2"/>
  <c r="J1218" i="2"/>
  <c r="I1218" i="2"/>
  <c r="G1218" i="2"/>
  <c r="J1217" i="2"/>
  <c r="I1217" i="2"/>
  <c r="G1217" i="2"/>
  <c r="J1216" i="2"/>
  <c r="I1216" i="2"/>
  <c r="G1216" i="2"/>
  <c r="J1215" i="2"/>
  <c r="I1215" i="2"/>
  <c r="G1215" i="2"/>
  <c r="J1214" i="2"/>
  <c r="I1214" i="2"/>
  <c r="G1214" i="2"/>
  <c r="J1213" i="2"/>
  <c r="I1213" i="2"/>
  <c r="G1213" i="2"/>
  <c r="J1212" i="2"/>
  <c r="I1212" i="2"/>
  <c r="G1212" i="2"/>
  <c r="J1211" i="2"/>
  <c r="I1211" i="2"/>
  <c r="G1211" i="2"/>
  <c r="J1210" i="2"/>
  <c r="I1210" i="2"/>
  <c r="G1210" i="2"/>
  <c r="J1209" i="2"/>
  <c r="I1209" i="2"/>
  <c r="G1209" i="2"/>
  <c r="J1208" i="2"/>
  <c r="I1208" i="2"/>
  <c r="G1208" i="2"/>
  <c r="J1207" i="2"/>
  <c r="I1207" i="2"/>
  <c r="G1207" i="2"/>
  <c r="J1206" i="2"/>
  <c r="I1206" i="2"/>
  <c r="G1206" i="2"/>
  <c r="J1205" i="2"/>
  <c r="I1205" i="2"/>
  <c r="G1205" i="2"/>
  <c r="J1204" i="2"/>
  <c r="I1204" i="2"/>
  <c r="G1204" i="2"/>
  <c r="J1203" i="2"/>
  <c r="I1203" i="2"/>
  <c r="G1203" i="2"/>
  <c r="J1202" i="2"/>
  <c r="I1202" i="2"/>
  <c r="G1202" i="2"/>
  <c r="J1201" i="2"/>
  <c r="I1201" i="2"/>
  <c r="G1201" i="2"/>
  <c r="J1200" i="2"/>
  <c r="I1200" i="2"/>
  <c r="G1200" i="2"/>
  <c r="J1199" i="2"/>
  <c r="I1199" i="2"/>
  <c r="G1199" i="2"/>
  <c r="J1198" i="2"/>
  <c r="I1198" i="2"/>
  <c r="G1198" i="2"/>
  <c r="J1197" i="2"/>
  <c r="I1197" i="2"/>
  <c r="G1197" i="2"/>
  <c r="J1196" i="2"/>
  <c r="I1196" i="2"/>
  <c r="G1196" i="2"/>
  <c r="J1195" i="2"/>
  <c r="I1195" i="2"/>
  <c r="G1195" i="2"/>
  <c r="J1194" i="2"/>
  <c r="I1194" i="2"/>
  <c r="G1194" i="2"/>
  <c r="J1193" i="2"/>
  <c r="I1193" i="2"/>
  <c r="G1193" i="2"/>
  <c r="J1192" i="2"/>
  <c r="I1192" i="2"/>
  <c r="G1192" i="2"/>
  <c r="J1191" i="2"/>
  <c r="I1191" i="2"/>
  <c r="G1191" i="2"/>
  <c r="J1190" i="2"/>
  <c r="I1190" i="2"/>
  <c r="G1190" i="2"/>
  <c r="J1189" i="2"/>
  <c r="I1189" i="2"/>
  <c r="G1189" i="2"/>
  <c r="J1188" i="2"/>
  <c r="I1188" i="2"/>
  <c r="G1188" i="2"/>
  <c r="J1187" i="2"/>
  <c r="I1187" i="2"/>
  <c r="G1187" i="2"/>
  <c r="J1186" i="2"/>
  <c r="I1186" i="2"/>
  <c r="G1186" i="2"/>
  <c r="J1185" i="2"/>
  <c r="I1185" i="2"/>
  <c r="G1185" i="2"/>
  <c r="J1184" i="2"/>
  <c r="I1184" i="2"/>
  <c r="G1184" i="2"/>
  <c r="J1183" i="2"/>
  <c r="I1183" i="2"/>
  <c r="G1183" i="2"/>
  <c r="J1182" i="2"/>
  <c r="I1182" i="2"/>
  <c r="G1182" i="2"/>
  <c r="J1181" i="2"/>
  <c r="I1181" i="2"/>
  <c r="G1181" i="2"/>
  <c r="J1180" i="2"/>
  <c r="I1180" i="2"/>
  <c r="G1180" i="2"/>
  <c r="J1179" i="2"/>
  <c r="I1179" i="2"/>
  <c r="G1179" i="2"/>
  <c r="J1178" i="2"/>
  <c r="I1178" i="2"/>
  <c r="G1178" i="2"/>
  <c r="J1177" i="2"/>
  <c r="I1177" i="2"/>
  <c r="G1177" i="2"/>
  <c r="J1176" i="2"/>
  <c r="I1176" i="2"/>
  <c r="G1176" i="2"/>
  <c r="J1175" i="2"/>
  <c r="I1175" i="2"/>
  <c r="G1175" i="2"/>
  <c r="J1174" i="2"/>
  <c r="I1174" i="2"/>
  <c r="G1174" i="2"/>
  <c r="J1173" i="2"/>
  <c r="I1173" i="2"/>
  <c r="G1173" i="2"/>
  <c r="J1172" i="2"/>
  <c r="I1172" i="2"/>
  <c r="G1172" i="2"/>
  <c r="J1171" i="2"/>
  <c r="I1171" i="2"/>
  <c r="G1171" i="2"/>
  <c r="J1170" i="2"/>
  <c r="I1170" i="2"/>
  <c r="G1170" i="2"/>
  <c r="J1169" i="2"/>
  <c r="I1169" i="2"/>
  <c r="G1169" i="2"/>
  <c r="J1168" i="2"/>
  <c r="I1168" i="2"/>
  <c r="G1168" i="2"/>
  <c r="J1167" i="2"/>
  <c r="I1167" i="2"/>
  <c r="G1167" i="2"/>
  <c r="J1166" i="2"/>
  <c r="I1166" i="2"/>
  <c r="G1166" i="2"/>
  <c r="J1165" i="2"/>
  <c r="I1165" i="2"/>
  <c r="G1165" i="2"/>
  <c r="J1164" i="2"/>
  <c r="I1164" i="2"/>
  <c r="G1164" i="2"/>
  <c r="J1163" i="2"/>
  <c r="I1163" i="2"/>
  <c r="G1163" i="2"/>
  <c r="J1162" i="2"/>
  <c r="I1162" i="2"/>
  <c r="G1162" i="2"/>
  <c r="J1161" i="2"/>
  <c r="I1161" i="2"/>
  <c r="G1161" i="2"/>
  <c r="J1160" i="2"/>
  <c r="I1160" i="2"/>
  <c r="G1160" i="2"/>
  <c r="J1159" i="2"/>
  <c r="I1159" i="2"/>
  <c r="G1159" i="2"/>
  <c r="J1158" i="2"/>
  <c r="I1158" i="2"/>
  <c r="G1158" i="2"/>
  <c r="J1157" i="2"/>
  <c r="I1157" i="2"/>
  <c r="G1157" i="2"/>
  <c r="J1156" i="2"/>
  <c r="I1156" i="2"/>
  <c r="G1156" i="2"/>
  <c r="J1155" i="2"/>
  <c r="I1155" i="2"/>
  <c r="G1155" i="2"/>
  <c r="J1154" i="2"/>
  <c r="I1154" i="2"/>
  <c r="G1154" i="2"/>
  <c r="J1153" i="2"/>
  <c r="I1153" i="2"/>
  <c r="G1153" i="2"/>
  <c r="J1152" i="2"/>
  <c r="I1152" i="2"/>
  <c r="G1152" i="2"/>
  <c r="J1151" i="2"/>
  <c r="I1151" i="2"/>
  <c r="G1151" i="2"/>
  <c r="J1150" i="2"/>
  <c r="I1150" i="2"/>
  <c r="G1150" i="2"/>
  <c r="J1149" i="2"/>
  <c r="I1149" i="2"/>
  <c r="G1149" i="2"/>
  <c r="J1148" i="2"/>
  <c r="I1148" i="2"/>
  <c r="G1148" i="2"/>
  <c r="J1147" i="2"/>
  <c r="I1147" i="2"/>
  <c r="G1147" i="2"/>
  <c r="J1146" i="2"/>
  <c r="I1146" i="2"/>
  <c r="G1146" i="2"/>
  <c r="J1145" i="2"/>
  <c r="I1145" i="2"/>
  <c r="G1145" i="2"/>
  <c r="J1144" i="2"/>
  <c r="I1144" i="2"/>
  <c r="G1144" i="2"/>
  <c r="J1143" i="2"/>
  <c r="I1143" i="2"/>
  <c r="G1143" i="2"/>
  <c r="J1142" i="2"/>
  <c r="I1142" i="2"/>
  <c r="G1142" i="2"/>
  <c r="J1141" i="2"/>
  <c r="I1141" i="2"/>
  <c r="G1141" i="2"/>
  <c r="J1140" i="2"/>
  <c r="I1140" i="2"/>
  <c r="G1140" i="2"/>
  <c r="J1139" i="2"/>
  <c r="I1139" i="2"/>
  <c r="G1139" i="2"/>
  <c r="J1138" i="2"/>
  <c r="I1138" i="2"/>
  <c r="G1138" i="2"/>
  <c r="J1137" i="2"/>
  <c r="I1137" i="2"/>
  <c r="G1137" i="2"/>
  <c r="J1136" i="2"/>
  <c r="I1136" i="2"/>
  <c r="G1136" i="2"/>
  <c r="J1135" i="2"/>
  <c r="I1135" i="2"/>
  <c r="G1135" i="2"/>
  <c r="J1134" i="2"/>
  <c r="I1134" i="2"/>
  <c r="G1134" i="2"/>
  <c r="J1133" i="2"/>
  <c r="I1133" i="2"/>
  <c r="G1133" i="2"/>
  <c r="J1132" i="2"/>
  <c r="I1132" i="2"/>
  <c r="G1132" i="2"/>
  <c r="J1131" i="2"/>
  <c r="I1131" i="2"/>
  <c r="G1131" i="2"/>
  <c r="J1130" i="2"/>
  <c r="I1130" i="2"/>
  <c r="G1130" i="2"/>
  <c r="J1129" i="2"/>
  <c r="I1129" i="2"/>
  <c r="G1129" i="2"/>
  <c r="J1128" i="2"/>
  <c r="I1128" i="2"/>
  <c r="G1128" i="2"/>
  <c r="J1127" i="2"/>
  <c r="I1127" i="2"/>
  <c r="G1127" i="2"/>
  <c r="J1126" i="2"/>
  <c r="I1126" i="2"/>
  <c r="G1126" i="2"/>
  <c r="J1125" i="2"/>
  <c r="I1125" i="2"/>
  <c r="G1125" i="2"/>
  <c r="J1124" i="2"/>
  <c r="I1124" i="2"/>
  <c r="G1124" i="2"/>
  <c r="J1123" i="2"/>
  <c r="I1123" i="2"/>
  <c r="G1123" i="2"/>
  <c r="J1122" i="2"/>
  <c r="I1122" i="2"/>
  <c r="G1122" i="2"/>
  <c r="J1121" i="2"/>
  <c r="I1121" i="2"/>
  <c r="G1121" i="2"/>
  <c r="J1120" i="2"/>
  <c r="I1120" i="2"/>
  <c r="G1120" i="2"/>
  <c r="J1119" i="2"/>
  <c r="I1119" i="2"/>
  <c r="G1119" i="2"/>
  <c r="J1118" i="2"/>
  <c r="I1118" i="2"/>
  <c r="G1118" i="2"/>
  <c r="J1117" i="2"/>
  <c r="I1117" i="2"/>
  <c r="G1117" i="2"/>
  <c r="J1116" i="2"/>
  <c r="I1116" i="2"/>
  <c r="G1116" i="2"/>
  <c r="J1115" i="2"/>
  <c r="I1115" i="2"/>
  <c r="G1115" i="2"/>
  <c r="J1114" i="2"/>
  <c r="I1114" i="2"/>
  <c r="G1114" i="2"/>
  <c r="J1113" i="2"/>
  <c r="I1113" i="2"/>
  <c r="G1113" i="2"/>
  <c r="J1112" i="2"/>
  <c r="I1112" i="2"/>
  <c r="G1112" i="2"/>
  <c r="J1111" i="2"/>
  <c r="I1111" i="2"/>
  <c r="G1111" i="2"/>
  <c r="J1110" i="2"/>
  <c r="I1110" i="2"/>
  <c r="G1110" i="2"/>
  <c r="J1109" i="2"/>
  <c r="I1109" i="2"/>
  <c r="G1109" i="2"/>
  <c r="J1108" i="2"/>
  <c r="I1108" i="2"/>
  <c r="G1108" i="2"/>
  <c r="J1107" i="2"/>
  <c r="I1107" i="2"/>
  <c r="G1107" i="2"/>
  <c r="J1106" i="2"/>
  <c r="I1106" i="2"/>
  <c r="G1106" i="2"/>
  <c r="J1105" i="2"/>
  <c r="I1105" i="2"/>
  <c r="G1105" i="2"/>
  <c r="J1104" i="2"/>
  <c r="I1104" i="2"/>
  <c r="G1104" i="2"/>
  <c r="J1103" i="2"/>
  <c r="I1103" i="2"/>
  <c r="G1103" i="2"/>
  <c r="J1102" i="2"/>
  <c r="I1102" i="2"/>
  <c r="G1102" i="2"/>
  <c r="J1101" i="2"/>
  <c r="I1101" i="2"/>
  <c r="G1101" i="2"/>
  <c r="J1100" i="2"/>
  <c r="I1100" i="2"/>
  <c r="G1100" i="2"/>
  <c r="J1099" i="2"/>
  <c r="I1099" i="2"/>
  <c r="G1099" i="2"/>
  <c r="J1098" i="2"/>
  <c r="I1098" i="2"/>
  <c r="G1098" i="2"/>
  <c r="J1097" i="2"/>
  <c r="I1097" i="2"/>
  <c r="G1097" i="2"/>
  <c r="J1096" i="2"/>
  <c r="I1096" i="2"/>
  <c r="G1096" i="2"/>
  <c r="J1095" i="2"/>
  <c r="I1095" i="2"/>
  <c r="G1095" i="2"/>
  <c r="J1094" i="2"/>
  <c r="I1094" i="2"/>
  <c r="G1094" i="2"/>
  <c r="J1093" i="2"/>
  <c r="I1093" i="2"/>
  <c r="G1093" i="2"/>
  <c r="J1092" i="2"/>
  <c r="I1092" i="2"/>
  <c r="G1092" i="2"/>
  <c r="J1091" i="2"/>
  <c r="I1091" i="2"/>
  <c r="G1091" i="2"/>
  <c r="J1090" i="2"/>
  <c r="I1090" i="2"/>
  <c r="G1090" i="2"/>
  <c r="J1089" i="2"/>
  <c r="I1089" i="2"/>
  <c r="G1089" i="2"/>
  <c r="J1088" i="2"/>
  <c r="I1088" i="2"/>
  <c r="G1088" i="2"/>
  <c r="J1087" i="2"/>
  <c r="I1087" i="2"/>
  <c r="G1087" i="2"/>
  <c r="J1086" i="2"/>
  <c r="I1086" i="2"/>
  <c r="G1086" i="2"/>
  <c r="J1085" i="2"/>
  <c r="I1085" i="2"/>
  <c r="G1085" i="2"/>
  <c r="J1084" i="2"/>
  <c r="I1084" i="2"/>
  <c r="G1084" i="2"/>
  <c r="J1083" i="2"/>
  <c r="I1083" i="2"/>
  <c r="G1083" i="2"/>
  <c r="J1082" i="2"/>
  <c r="I1082" i="2"/>
  <c r="G1082" i="2"/>
  <c r="J1081" i="2"/>
  <c r="I1081" i="2"/>
  <c r="G1081" i="2"/>
  <c r="J1080" i="2"/>
  <c r="I1080" i="2"/>
  <c r="G1080" i="2"/>
  <c r="J1079" i="2"/>
  <c r="I1079" i="2"/>
  <c r="G1079" i="2"/>
  <c r="J1078" i="2"/>
  <c r="I1078" i="2"/>
  <c r="G1078" i="2"/>
  <c r="J1077" i="2"/>
  <c r="I1077" i="2"/>
  <c r="G1077" i="2"/>
  <c r="J1076" i="2"/>
  <c r="I1076" i="2"/>
  <c r="G1076" i="2"/>
  <c r="J1075" i="2"/>
  <c r="I1075" i="2"/>
  <c r="G1075" i="2"/>
  <c r="J1074" i="2"/>
  <c r="I1074" i="2"/>
  <c r="G1074" i="2"/>
  <c r="J1073" i="2"/>
  <c r="I1073" i="2"/>
  <c r="G1073" i="2"/>
  <c r="J1072" i="2"/>
  <c r="I1072" i="2"/>
  <c r="G1072" i="2"/>
  <c r="J1071" i="2"/>
  <c r="I1071" i="2"/>
  <c r="G1071" i="2"/>
  <c r="J1070" i="2"/>
  <c r="I1070" i="2"/>
  <c r="G1070" i="2"/>
  <c r="J1069" i="2"/>
  <c r="I1069" i="2"/>
  <c r="G1069" i="2"/>
  <c r="J1068" i="2"/>
  <c r="I1068" i="2"/>
  <c r="G1068" i="2"/>
  <c r="J1067" i="2"/>
  <c r="I1067" i="2"/>
  <c r="G1067" i="2"/>
  <c r="J1066" i="2"/>
  <c r="I1066" i="2"/>
  <c r="G1066" i="2"/>
  <c r="J1065" i="2"/>
  <c r="I1065" i="2"/>
  <c r="G1065" i="2"/>
  <c r="J1064" i="2"/>
  <c r="I1064" i="2"/>
  <c r="G1064" i="2"/>
  <c r="J1063" i="2"/>
  <c r="I1063" i="2"/>
  <c r="G1063" i="2"/>
  <c r="J1062" i="2"/>
  <c r="I1062" i="2"/>
  <c r="G1062" i="2"/>
  <c r="J1061" i="2"/>
  <c r="I1061" i="2"/>
  <c r="G1061" i="2"/>
  <c r="J1060" i="2"/>
  <c r="I1060" i="2"/>
  <c r="G1060" i="2"/>
  <c r="J1059" i="2"/>
  <c r="I1059" i="2"/>
  <c r="G1059" i="2"/>
  <c r="J1058" i="2"/>
  <c r="I1058" i="2"/>
  <c r="G1058" i="2"/>
  <c r="J1057" i="2"/>
  <c r="I1057" i="2"/>
  <c r="G1057" i="2"/>
  <c r="J1056" i="2"/>
  <c r="I1056" i="2"/>
  <c r="G1056" i="2"/>
  <c r="J1055" i="2"/>
  <c r="I1055" i="2"/>
  <c r="G1055" i="2"/>
  <c r="J1054" i="2"/>
  <c r="I1054" i="2"/>
  <c r="G1054" i="2"/>
  <c r="J1053" i="2"/>
  <c r="I1053" i="2"/>
  <c r="G1053" i="2"/>
  <c r="J1052" i="2"/>
  <c r="I1052" i="2"/>
  <c r="G1052" i="2"/>
  <c r="J1051" i="2"/>
  <c r="I1051" i="2"/>
  <c r="G1051" i="2"/>
  <c r="J1050" i="2"/>
  <c r="I1050" i="2"/>
  <c r="G1050" i="2"/>
  <c r="J1049" i="2"/>
  <c r="I1049" i="2"/>
  <c r="G1049" i="2"/>
  <c r="J1048" i="2"/>
  <c r="I1048" i="2"/>
  <c r="G1048" i="2"/>
  <c r="J1047" i="2"/>
  <c r="I1047" i="2"/>
  <c r="G1047" i="2"/>
  <c r="J1046" i="2"/>
  <c r="I1046" i="2"/>
  <c r="G1046" i="2"/>
  <c r="J1045" i="2"/>
  <c r="I1045" i="2"/>
  <c r="G1045" i="2"/>
  <c r="J1044" i="2"/>
  <c r="I1044" i="2"/>
  <c r="G1044" i="2"/>
  <c r="J1043" i="2"/>
  <c r="I1043" i="2"/>
  <c r="G1043" i="2"/>
  <c r="J1042" i="2"/>
  <c r="I1042" i="2"/>
  <c r="G1042" i="2"/>
  <c r="J1041" i="2"/>
  <c r="I1041" i="2"/>
  <c r="G1041" i="2"/>
  <c r="J1040" i="2"/>
  <c r="I1040" i="2"/>
  <c r="G1040" i="2"/>
  <c r="J1039" i="2"/>
  <c r="I1039" i="2"/>
  <c r="G1039" i="2"/>
  <c r="J1038" i="2"/>
  <c r="I1038" i="2"/>
  <c r="G1038" i="2"/>
  <c r="J1037" i="2"/>
  <c r="I1037" i="2"/>
  <c r="G1037" i="2"/>
  <c r="J1036" i="2"/>
  <c r="I1036" i="2"/>
  <c r="G1036" i="2"/>
  <c r="J1035" i="2"/>
  <c r="I1035" i="2"/>
  <c r="G1035" i="2"/>
  <c r="J1034" i="2"/>
  <c r="I1034" i="2"/>
  <c r="G1034" i="2"/>
  <c r="J1033" i="2"/>
  <c r="I1033" i="2"/>
  <c r="G1033" i="2"/>
  <c r="J1032" i="2"/>
  <c r="I1032" i="2"/>
  <c r="G1032" i="2"/>
  <c r="J1031" i="2"/>
  <c r="I1031" i="2"/>
  <c r="G1031" i="2"/>
  <c r="J1030" i="2"/>
  <c r="I1030" i="2"/>
  <c r="G1030" i="2"/>
  <c r="J1029" i="2"/>
  <c r="I1029" i="2"/>
  <c r="G1029" i="2"/>
  <c r="J1028" i="2"/>
  <c r="I1028" i="2"/>
  <c r="G1028" i="2"/>
  <c r="J1027" i="2"/>
  <c r="I1027" i="2"/>
  <c r="G1027" i="2"/>
  <c r="J1026" i="2"/>
  <c r="I1026" i="2"/>
  <c r="G1026" i="2"/>
  <c r="J1025" i="2"/>
  <c r="I1025" i="2"/>
  <c r="G1025" i="2"/>
  <c r="J1024" i="2"/>
  <c r="I1024" i="2"/>
  <c r="G1024" i="2"/>
  <c r="J1023" i="2"/>
  <c r="I1023" i="2"/>
  <c r="G1023" i="2"/>
  <c r="J1022" i="2"/>
  <c r="I1022" i="2"/>
  <c r="G1022" i="2"/>
  <c r="J1021" i="2"/>
  <c r="I1021" i="2"/>
  <c r="G1021" i="2"/>
  <c r="J1020" i="2"/>
  <c r="I1020" i="2"/>
  <c r="G1020" i="2"/>
  <c r="J1019" i="2"/>
  <c r="I1019" i="2"/>
  <c r="G1019" i="2"/>
  <c r="J1018" i="2"/>
  <c r="I1018" i="2"/>
  <c r="G1018" i="2"/>
  <c r="J1017" i="2"/>
  <c r="I1017" i="2"/>
  <c r="G1017" i="2"/>
  <c r="J1016" i="2"/>
  <c r="I1016" i="2"/>
  <c r="G1016" i="2"/>
  <c r="J1015" i="2"/>
  <c r="I1015" i="2"/>
  <c r="G1015" i="2"/>
  <c r="J1014" i="2"/>
  <c r="I1014" i="2"/>
  <c r="G1014" i="2"/>
  <c r="J1013" i="2"/>
  <c r="I1013" i="2"/>
  <c r="G1013" i="2"/>
  <c r="J1012" i="2"/>
  <c r="I1012" i="2"/>
  <c r="G1012" i="2"/>
  <c r="J1011" i="2"/>
  <c r="I1011" i="2"/>
  <c r="G1011" i="2"/>
  <c r="J1010" i="2"/>
  <c r="I1010" i="2"/>
  <c r="G1010" i="2"/>
  <c r="J1009" i="2"/>
  <c r="I1009" i="2"/>
  <c r="G1009" i="2"/>
  <c r="J1008" i="2"/>
  <c r="I1008" i="2"/>
  <c r="G1008" i="2"/>
  <c r="J1007" i="2"/>
  <c r="I1007" i="2"/>
  <c r="G1007" i="2"/>
  <c r="J1006" i="2"/>
  <c r="I1006" i="2"/>
  <c r="G1006" i="2"/>
  <c r="J1005" i="2"/>
  <c r="I1005" i="2"/>
  <c r="G1005" i="2"/>
  <c r="J1004" i="2"/>
  <c r="I1004" i="2"/>
  <c r="G1004" i="2"/>
  <c r="J1003" i="2"/>
  <c r="I1003" i="2"/>
  <c r="G1003" i="2"/>
  <c r="J1002" i="2"/>
  <c r="I1002" i="2"/>
  <c r="G1002" i="2"/>
  <c r="J1001" i="2"/>
  <c r="I1001" i="2"/>
  <c r="G1001" i="2"/>
  <c r="J1000" i="2"/>
  <c r="I1000" i="2"/>
  <c r="G1000" i="2"/>
  <c r="J999" i="2"/>
  <c r="I999" i="2"/>
  <c r="G999" i="2"/>
  <c r="J998" i="2"/>
  <c r="I998" i="2"/>
  <c r="G998" i="2"/>
  <c r="J997" i="2"/>
  <c r="I997" i="2"/>
  <c r="G997" i="2"/>
  <c r="J996" i="2"/>
  <c r="I996" i="2"/>
  <c r="G996" i="2"/>
  <c r="J995" i="2"/>
  <c r="I995" i="2"/>
  <c r="G995" i="2"/>
  <c r="J994" i="2"/>
  <c r="I994" i="2"/>
  <c r="G994" i="2"/>
  <c r="J993" i="2"/>
  <c r="I993" i="2"/>
  <c r="G993" i="2"/>
  <c r="J992" i="2"/>
  <c r="I992" i="2"/>
  <c r="G992" i="2"/>
  <c r="J991" i="2"/>
  <c r="I991" i="2"/>
  <c r="G991" i="2"/>
  <c r="J990" i="2"/>
  <c r="I990" i="2"/>
  <c r="G990" i="2"/>
  <c r="J989" i="2"/>
  <c r="I989" i="2"/>
  <c r="G989" i="2"/>
  <c r="J988" i="2"/>
  <c r="I988" i="2"/>
  <c r="G988" i="2"/>
  <c r="J987" i="2"/>
  <c r="I987" i="2"/>
  <c r="G987" i="2"/>
  <c r="J986" i="2"/>
  <c r="I986" i="2"/>
  <c r="G986" i="2"/>
  <c r="J985" i="2"/>
  <c r="I985" i="2"/>
  <c r="G985" i="2"/>
  <c r="J984" i="2"/>
  <c r="I984" i="2"/>
  <c r="G984" i="2"/>
  <c r="J983" i="2"/>
  <c r="I983" i="2"/>
  <c r="G983" i="2"/>
  <c r="J982" i="2"/>
  <c r="I982" i="2"/>
  <c r="G982" i="2"/>
  <c r="J981" i="2"/>
  <c r="I981" i="2"/>
  <c r="G981" i="2"/>
  <c r="J980" i="2"/>
  <c r="I980" i="2"/>
  <c r="G980" i="2"/>
  <c r="J979" i="2"/>
  <c r="I979" i="2"/>
  <c r="G979" i="2"/>
  <c r="J978" i="2"/>
  <c r="I978" i="2"/>
  <c r="G978" i="2"/>
  <c r="J977" i="2"/>
  <c r="I977" i="2"/>
  <c r="G977" i="2"/>
  <c r="J976" i="2"/>
  <c r="I976" i="2"/>
  <c r="G976" i="2"/>
  <c r="J975" i="2"/>
  <c r="I975" i="2"/>
  <c r="G975" i="2"/>
  <c r="J974" i="2"/>
  <c r="I974" i="2"/>
  <c r="G974" i="2"/>
  <c r="J973" i="2"/>
  <c r="I973" i="2"/>
  <c r="G973" i="2"/>
  <c r="J972" i="2"/>
  <c r="I972" i="2"/>
  <c r="G972" i="2"/>
  <c r="J971" i="2"/>
  <c r="I971" i="2"/>
  <c r="G971" i="2"/>
  <c r="J970" i="2"/>
  <c r="I970" i="2"/>
  <c r="G970" i="2"/>
  <c r="J969" i="2"/>
  <c r="I969" i="2"/>
  <c r="G969" i="2"/>
  <c r="J968" i="2"/>
  <c r="I968" i="2"/>
  <c r="G968" i="2"/>
  <c r="J967" i="2"/>
  <c r="I967" i="2"/>
  <c r="G967" i="2"/>
  <c r="J966" i="2"/>
  <c r="I966" i="2"/>
  <c r="G966" i="2"/>
  <c r="J965" i="2"/>
  <c r="I965" i="2"/>
  <c r="G965" i="2"/>
  <c r="J964" i="2"/>
  <c r="I964" i="2"/>
  <c r="G964" i="2"/>
  <c r="J963" i="2"/>
  <c r="I963" i="2"/>
  <c r="G963" i="2"/>
  <c r="J962" i="2"/>
  <c r="I962" i="2"/>
  <c r="G962" i="2"/>
  <c r="J961" i="2"/>
  <c r="I961" i="2"/>
  <c r="G961" i="2"/>
  <c r="J960" i="2"/>
  <c r="I960" i="2"/>
  <c r="G960" i="2"/>
  <c r="J959" i="2"/>
  <c r="I959" i="2"/>
  <c r="G959" i="2"/>
  <c r="J958" i="2"/>
  <c r="I958" i="2"/>
  <c r="G958" i="2"/>
  <c r="J957" i="2"/>
  <c r="I957" i="2"/>
  <c r="G957" i="2"/>
  <c r="J956" i="2"/>
  <c r="I956" i="2"/>
  <c r="G956" i="2"/>
  <c r="J955" i="2"/>
  <c r="I955" i="2"/>
  <c r="G955" i="2"/>
  <c r="J954" i="2"/>
  <c r="I954" i="2"/>
  <c r="G954" i="2"/>
  <c r="J953" i="2"/>
  <c r="I953" i="2"/>
  <c r="G953" i="2"/>
  <c r="J952" i="2"/>
  <c r="I952" i="2"/>
  <c r="G952" i="2"/>
  <c r="J951" i="2"/>
  <c r="I951" i="2"/>
  <c r="G951" i="2"/>
  <c r="J950" i="2"/>
  <c r="I950" i="2"/>
  <c r="G950" i="2"/>
  <c r="J949" i="2"/>
  <c r="I949" i="2"/>
  <c r="G949" i="2"/>
  <c r="J948" i="2"/>
  <c r="I948" i="2"/>
  <c r="G948" i="2"/>
  <c r="J947" i="2"/>
  <c r="I947" i="2"/>
  <c r="G947" i="2"/>
  <c r="J946" i="2"/>
  <c r="I946" i="2"/>
  <c r="G946" i="2"/>
  <c r="J945" i="2"/>
  <c r="I945" i="2"/>
  <c r="G945" i="2"/>
  <c r="J944" i="2"/>
  <c r="I944" i="2"/>
  <c r="G944" i="2"/>
  <c r="J943" i="2"/>
  <c r="I943" i="2"/>
  <c r="G943" i="2"/>
  <c r="J942" i="2"/>
  <c r="I942" i="2"/>
  <c r="G942" i="2"/>
  <c r="J941" i="2"/>
  <c r="I941" i="2"/>
  <c r="G941" i="2"/>
  <c r="J940" i="2"/>
  <c r="I940" i="2"/>
  <c r="G940" i="2"/>
  <c r="J939" i="2"/>
  <c r="I939" i="2"/>
  <c r="G939" i="2"/>
  <c r="J938" i="2"/>
  <c r="I938" i="2"/>
  <c r="G938" i="2"/>
  <c r="J937" i="2"/>
  <c r="I937" i="2"/>
  <c r="G937" i="2"/>
  <c r="J936" i="2"/>
  <c r="I936" i="2"/>
  <c r="G936" i="2"/>
  <c r="J935" i="2"/>
  <c r="I935" i="2"/>
  <c r="G935" i="2"/>
  <c r="J934" i="2"/>
  <c r="I934" i="2"/>
  <c r="G934" i="2"/>
  <c r="J933" i="2"/>
  <c r="I933" i="2"/>
  <c r="G933" i="2"/>
  <c r="J932" i="2"/>
  <c r="I932" i="2"/>
  <c r="G932" i="2"/>
  <c r="J931" i="2"/>
  <c r="I931" i="2"/>
  <c r="G931" i="2"/>
  <c r="J930" i="2"/>
  <c r="I930" i="2"/>
  <c r="G930" i="2"/>
  <c r="J929" i="2"/>
  <c r="I929" i="2"/>
  <c r="G929" i="2"/>
  <c r="J928" i="2"/>
  <c r="I928" i="2"/>
  <c r="G928" i="2"/>
  <c r="J927" i="2"/>
  <c r="I927" i="2"/>
  <c r="G927" i="2"/>
  <c r="J926" i="2"/>
  <c r="I926" i="2"/>
  <c r="G926" i="2"/>
  <c r="J925" i="2"/>
  <c r="I925" i="2"/>
  <c r="G925" i="2"/>
  <c r="J924" i="2"/>
  <c r="I924" i="2"/>
  <c r="G924" i="2"/>
  <c r="J923" i="2"/>
  <c r="I923" i="2"/>
  <c r="G923" i="2"/>
  <c r="J922" i="2"/>
  <c r="I922" i="2"/>
  <c r="G922" i="2"/>
  <c r="J921" i="2"/>
  <c r="I921" i="2"/>
  <c r="G921" i="2"/>
  <c r="J920" i="2"/>
  <c r="I920" i="2"/>
  <c r="G920" i="2"/>
  <c r="J919" i="2"/>
  <c r="I919" i="2"/>
  <c r="G919" i="2"/>
  <c r="J918" i="2"/>
  <c r="I918" i="2"/>
  <c r="G918" i="2"/>
  <c r="J917" i="2"/>
  <c r="I917" i="2"/>
  <c r="G917" i="2"/>
  <c r="J916" i="2"/>
  <c r="I916" i="2"/>
  <c r="G916" i="2"/>
  <c r="J915" i="2"/>
  <c r="I915" i="2"/>
  <c r="G915" i="2"/>
  <c r="J914" i="2"/>
  <c r="I914" i="2"/>
  <c r="G914" i="2"/>
  <c r="J913" i="2"/>
  <c r="I913" i="2"/>
  <c r="G913" i="2"/>
  <c r="J912" i="2"/>
  <c r="I912" i="2"/>
  <c r="G912" i="2"/>
  <c r="J911" i="2"/>
  <c r="I911" i="2"/>
  <c r="G911" i="2"/>
  <c r="J910" i="2"/>
  <c r="I910" i="2"/>
  <c r="G910" i="2"/>
  <c r="J909" i="2"/>
  <c r="I909" i="2"/>
  <c r="G909" i="2"/>
  <c r="J908" i="2"/>
  <c r="I908" i="2"/>
  <c r="G908" i="2"/>
  <c r="J907" i="2"/>
  <c r="I907" i="2"/>
  <c r="G907" i="2"/>
  <c r="J906" i="2"/>
  <c r="I906" i="2"/>
  <c r="G906" i="2"/>
  <c r="J905" i="2"/>
  <c r="I905" i="2"/>
  <c r="G905" i="2"/>
  <c r="J904" i="2"/>
  <c r="I904" i="2"/>
  <c r="G904" i="2"/>
  <c r="J903" i="2"/>
  <c r="I903" i="2"/>
  <c r="G903" i="2"/>
  <c r="J902" i="2"/>
  <c r="I902" i="2"/>
  <c r="G902" i="2"/>
  <c r="J901" i="2"/>
  <c r="I901" i="2"/>
  <c r="G901" i="2"/>
  <c r="J900" i="2"/>
  <c r="I900" i="2"/>
  <c r="G900" i="2"/>
  <c r="J899" i="2"/>
  <c r="I899" i="2"/>
  <c r="G899" i="2"/>
  <c r="J898" i="2"/>
  <c r="I898" i="2"/>
  <c r="G898" i="2"/>
  <c r="J897" i="2"/>
  <c r="I897" i="2"/>
  <c r="G897" i="2"/>
  <c r="J896" i="2"/>
  <c r="I896" i="2"/>
  <c r="G896" i="2"/>
  <c r="J895" i="2"/>
  <c r="I895" i="2"/>
  <c r="G895" i="2"/>
  <c r="J894" i="2"/>
  <c r="I894" i="2"/>
  <c r="G894" i="2"/>
  <c r="J893" i="2"/>
  <c r="I893" i="2"/>
  <c r="G893" i="2"/>
  <c r="J892" i="2"/>
  <c r="I892" i="2"/>
  <c r="G892" i="2"/>
  <c r="J891" i="2"/>
  <c r="I891" i="2"/>
  <c r="G891" i="2"/>
  <c r="J890" i="2"/>
  <c r="I890" i="2"/>
  <c r="G890" i="2"/>
  <c r="J889" i="2"/>
  <c r="I889" i="2"/>
  <c r="G889" i="2"/>
  <c r="J888" i="2"/>
  <c r="I888" i="2"/>
  <c r="G888" i="2"/>
  <c r="J887" i="2"/>
  <c r="I887" i="2"/>
  <c r="G887" i="2"/>
  <c r="J886" i="2"/>
  <c r="I886" i="2"/>
  <c r="G886" i="2"/>
  <c r="J885" i="2"/>
  <c r="I885" i="2"/>
  <c r="G885" i="2"/>
  <c r="J884" i="2"/>
  <c r="I884" i="2"/>
  <c r="G884" i="2"/>
  <c r="J883" i="2"/>
  <c r="I883" i="2"/>
  <c r="G883" i="2"/>
  <c r="J882" i="2"/>
  <c r="I882" i="2"/>
  <c r="G882" i="2"/>
  <c r="J881" i="2"/>
  <c r="I881" i="2"/>
  <c r="G881" i="2"/>
  <c r="J880" i="2"/>
  <c r="I880" i="2"/>
  <c r="G880" i="2"/>
  <c r="J879" i="2"/>
  <c r="I879" i="2"/>
  <c r="G879" i="2"/>
  <c r="J878" i="2"/>
  <c r="I878" i="2"/>
  <c r="G878" i="2"/>
  <c r="J877" i="2"/>
  <c r="I877" i="2"/>
  <c r="G877" i="2"/>
  <c r="J876" i="2"/>
  <c r="I876" i="2"/>
  <c r="G876" i="2"/>
  <c r="J875" i="2"/>
  <c r="I875" i="2"/>
  <c r="G875" i="2"/>
  <c r="J874" i="2"/>
  <c r="I874" i="2"/>
  <c r="G874" i="2"/>
  <c r="J873" i="2"/>
  <c r="I873" i="2"/>
  <c r="G873" i="2"/>
  <c r="J872" i="2"/>
  <c r="I872" i="2"/>
  <c r="G872" i="2"/>
  <c r="J871" i="2"/>
  <c r="I871" i="2"/>
  <c r="G871" i="2"/>
  <c r="J870" i="2"/>
  <c r="I870" i="2"/>
  <c r="G870" i="2"/>
  <c r="J869" i="2"/>
  <c r="I869" i="2"/>
  <c r="G869" i="2"/>
  <c r="J868" i="2"/>
  <c r="I868" i="2"/>
  <c r="G868" i="2"/>
  <c r="J867" i="2"/>
  <c r="I867" i="2"/>
  <c r="G867" i="2"/>
  <c r="J866" i="2"/>
  <c r="I866" i="2"/>
  <c r="G866" i="2"/>
  <c r="J865" i="2"/>
  <c r="I865" i="2"/>
  <c r="G865" i="2"/>
  <c r="J864" i="2"/>
  <c r="I864" i="2"/>
  <c r="G864" i="2"/>
  <c r="J863" i="2"/>
  <c r="I863" i="2"/>
  <c r="G863" i="2"/>
  <c r="J862" i="2"/>
  <c r="I862" i="2"/>
  <c r="G862" i="2"/>
  <c r="J861" i="2"/>
  <c r="I861" i="2"/>
  <c r="G861" i="2"/>
  <c r="J860" i="2"/>
  <c r="I860" i="2"/>
  <c r="G860" i="2"/>
  <c r="J859" i="2"/>
  <c r="I859" i="2"/>
  <c r="G859" i="2"/>
  <c r="J858" i="2"/>
  <c r="I858" i="2"/>
  <c r="G858" i="2"/>
  <c r="J857" i="2"/>
  <c r="I857" i="2"/>
  <c r="G857" i="2"/>
  <c r="J856" i="2"/>
  <c r="I856" i="2"/>
  <c r="G856" i="2"/>
  <c r="J855" i="2"/>
  <c r="I855" i="2"/>
  <c r="G855" i="2"/>
  <c r="J854" i="2"/>
  <c r="I854" i="2"/>
  <c r="G854" i="2"/>
  <c r="J853" i="2"/>
  <c r="I853" i="2"/>
  <c r="G853" i="2"/>
  <c r="J852" i="2"/>
  <c r="I852" i="2"/>
  <c r="G852" i="2"/>
  <c r="J851" i="2"/>
  <c r="I851" i="2"/>
  <c r="G851" i="2"/>
  <c r="J850" i="2"/>
  <c r="I850" i="2"/>
  <c r="G850" i="2"/>
  <c r="J849" i="2"/>
  <c r="I849" i="2"/>
  <c r="G849" i="2"/>
  <c r="J848" i="2"/>
  <c r="I848" i="2"/>
  <c r="G848" i="2"/>
  <c r="J847" i="2"/>
  <c r="I847" i="2"/>
  <c r="G847" i="2"/>
  <c r="J846" i="2"/>
  <c r="I846" i="2"/>
  <c r="G846" i="2"/>
  <c r="J845" i="2"/>
  <c r="I845" i="2"/>
  <c r="G845" i="2"/>
  <c r="J844" i="2"/>
  <c r="I844" i="2"/>
  <c r="G844" i="2"/>
  <c r="J843" i="2"/>
  <c r="I843" i="2"/>
  <c r="G843" i="2"/>
  <c r="J842" i="2"/>
  <c r="I842" i="2"/>
  <c r="G842" i="2"/>
  <c r="J841" i="2"/>
  <c r="I841" i="2"/>
  <c r="G841" i="2"/>
  <c r="J840" i="2"/>
  <c r="I840" i="2"/>
  <c r="G840" i="2"/>
  <c r="J839" i="2"/>
  <c r="I839" i="2"/>
  <c r="G839" i="2"/>
  <c r="J838" i="2"/>
  <c r="I838" i="2"/>
  <c r="G838" i="2"/>
  <c r="J837" i="2"/>
  <c r="I837" i="2"/>
  <c r="G837" i="2"/>
  <c r="J836" i="2"/>
  <c r="I836" i="2"/>
  <c r="G836" i="2"/>
  <c r="J835" i="2"/>
  <c r="I835" i="2"/>
  <c r="G835" i="2"/>
  <c r="J834" i="2"/>
  <c r="I834" i="2"/>
  <c r="G834" i="2"/>
  <c r="J833" i="2"/>
  <c r="I833" i="2"/>
  <c r="G833" i="2"/>
  <c r="J832" i="2"/>
  <c r="I832" i="2"/>
  <c r="G832" i="2"/>
  <c r="J831" i="2"/>
  <c r="I831" i="2"/>
  <c r="G831" i="2"/>
  <c r="J830" i="2"/>
  <c r="I830" i="2"/>
  <c r="G830" i="2"/>
  <c r="J829" i="2"/>
  <c r="I829" i="2"/>
  <c r="G829" i="2"/>
  <c r="J828" i="2"/>
  <c r="I828" i="2"/>
  <c r="G828" i="2"/>
  <c r="J827" i="2"/>
  <c r="I827" i="2"/>
  <c r="G827" i="2"/>
  <c r="J826" i="2"/>
  <c r="I826" i="2"/>
  <c r="G826" i="2"/>
  <c r="J825" i="2"/>
  <c r="I825" i="2"/>
  <c r="G825" i="2"/>
  <c r="J824" i="2"/>
  <c r="I824" i="2"/>
  <c r="G824" i="2"/>
  <c r="J823" i="2"/>
  <c r="I823" i="2"/>
  <c r="G823" i="2"/>
  <c r="J822" i="2"/>
  <c r="I822" i="2"/>
  <c r="G822" i="2"/>
  <c r="J821" i="2"/>
  <c r="I821" i="2"/>
  <c r="G821" i="2"/>
  <c r="J820" i="2"/>
  <c r="I820" i="2"/>
  <c r="G820" i="2"/>
  <c r="J819" i="2"/>
  <c r="I819" i="2"/>
  <c r="G819" i="2"/>
  <c r="J818" i="2"/>
  <c r="I818" i="2"/>
  <c r="G818" i="2"/>
  <c r="J817" i="2"/>
  <c r="I817" i="2"/>
  <c r="G817" i="2"/>
  <c r="J816" i="2"/>
  <c r="I816" i="2"/>
  <c r="G816" i="2"/>
  <c r="J815" i="2"/>
  <c r="I815" i="2"/>
  <c r="G815" i="2"/>
  <c r="J814" i="2"/>
  <c r="I814" i="2"/>
  <c r="G814" i="2"/>
  <c r="J813" i="2"/>
  <c r="I813" i="2"/>
  <c r="G813" i="2"/>
  <c r="J812" i="2"/>
  <c r="I812" i="2"/>
  <c r="G812" i="2"/>
  <c r="J811" i="2"/>
  <c r="I811" i="2"/>
  <c r="G811" i="2"/>
  <c r="J810" i="2"/>
  <c r="I810" i="2"/>
  <c r="G810" i="2"/>
  <c r="J809" i="2"/>
  <c r="I809" i="2"/>
  <c r="G809" i="2"/>
  <c r="J808" i="2"/>
  <c r="I808" i="2"/>
  <c r="G808" i="2"/>
  <c r="J807" i="2"/>
  <c r="I807" i="2"/>
  <c r="G807" i="2"/>
  <c r="J806" i="2"/>
  <c r="I806" i="2"/>
  <c r="G806" i="2"/>
  <c r="J805" i="2"/>
  <c r="I805" i="2"/>
  <c r="G805" i="2"/>
  <c r="J804" i="2"/>
  <c r="I804" i="2"/>
  <c r="G804" i="2"/>
  <c r="J803" i="2"/>
  <c r="I803" i="2"/>
  <c r="G803" i="2"/>
  <c r="J802" i="2"/>
  <c r="I802" i="2"/>
  <c r="G802" i="2"/>
  <c r="J801" i="2"/>
  <c r="I801" i="2"/>
  <c r="G801" i="2"/>
  <c r="J800" i="2"/>
  <c r="I800" i="2"/>
  <c r="G800" i="2"/>
  <c r="J799" i="2"/>
  <c r="I799" i="2"/>
  <c r="G799" i="2"/>
  <c r="J798" i="2"/>
  <c r="I798" i="2"/>
  <c r="G798" i="2"/>
  <c r="J797" i="2"/>
  <c r="I797" i="2"/>
  <c r="G797" i="2"/>
  <c r="J796" i="2"/>
  <c r="I796" i="2"/>
  <c r="G796" i="2"/>
  <c r="J795" i="2"/>
  <c r="I795" i="2"/>
  <c r="G795" i="2"/>
  <c r="J794" i="2"/>
  <c r="I794" i="2"/>
  <c r="G794" i="2"/>
  <c r="J793" i="2"/>
  <c r="I793" i="2"/>
  <c r="G793" i="2"/>
  <c r="J792" i="2"/>
  <c r="I792" i="2"/>
  <c r="G792" i="2"/>
  <c r="J791" i="2"/>
  <c r="I791" i="2"/>
  <c r="G791" i="2"/>
  <c r="J790" i="2"/>
  <c r="I790" i="2"/>
  <c r="G790" i="2"/>
  <c r="J789" i="2"/>
  <c r="I789" i="2"/>
  <c r="G789" i="2"/>
  <c r="J788" i="2"/>
  <c r="I788" i="2"/>
  <c r="G788" i="2"/>
  <c r="J787" i="2"/>
  <c r="I787" i="2"/>
  <c r="G787" i="2"/>
  <c r="J786" i="2"/>
  <c r="I786" i="2"/>
  <c r="G786" i="2"/>
  <c r="J785" i="2"/>
  <c r="I785" i="2"/>
  <c r="G785" i="2"/>
  <c r="J784" i="2"/>
  <c r="I784" i="2"/>
  <c r="G784" i="2"/>
  <c r="J783" i="2"/>
  <c r="I783" i="2"/>
  <c r="G783" i="2"/>
  <c r="J782" i="2"/>
  <c r="I782" i="2"/>
  <c r="G782" i="2"/>
  <c r="J781" i="2"/>
  <c r="I781" i="2"/>
  <c r="G781" i="2"/>
  <c r="J780" i="2"/>
  <c r="I780" i="2"/>
  <c r="G780" i="2"/>
  <c r="J779" i="2"/>
  <c r="I779" i="2"/>
  <c r="G779" i="2"/>
  <c r="J778" i="2"/>
  <c r="I778" i="2"/>
  <c r="G778" i="2"/>
  <c r="J777" i="2"/>
  <c r="I777" i="2"/>
  <c r="G777" i="2"/>
  <c r="J776" i="2"/>
  <c r="I776" i="2"/>
  <c r="G776" i="2"/>
  <c r="J775" i="2"/>
  <c r="I775" i="2"/>
  <c r="G775" i="2"/>
  <c r="J774" i="2"/>
  <c r="I774" i="2"/>
  <c r="G774" i="2"/>
  <c r="J773" i="2"/>
  <c r="I773" i="2"/>
  <c r="G773" i="2"/>
  <c r="J772" i="2"/>
  <c r="I772" i="2"/>
  <c r="G772" i="2"/>
  <c r="J771" i="2"/>
  <c r="I771" i="2"/>
  <c r="G771" i="2"/>
  <c r="J770" i="2"/>
  <c r="I770" i="2"/>
  <c r="G770" i="2"/>
  <c r="J769" i="2"/>
  <c r="I769" i="2"/>
  <c r="G769" i="2"/>
  <c r="J768" i="2"/>
  <c r="I768" i="2"/>
  <c r="G768" i="2"/>
  <c r="J767" i="2"/>
  <c r="I767" i="2"/>
  <c r="G767" i="2"/>
  <c r="J766" i="2"/>
  <c r="I766" i="2"/>
  <c r="G766" i="2"/>
  <c r="J765" i="2"/>
  <c r="I765" i="2"/>
  <c r="G765" i="2"/>
  <c r="J764" i="2"/>
  <c r="I764" i="2"/>
  <c r="G764" i="2"/>
  <c r="J763" i="2"/>
  <c r="I763" i="2"/>
  <c r="G763" i="2"/>
  <c r="J762" i="2"/>
  <c r="I762" i="2"/>
  <c r="G762" i="2"/>
  <c r="J761" i="2"/>
  <c r="I761" i="2"/>
  <c r="G761" i="2"/>
  <c r="J760" i="2"/>
  <c r="I760" i="2"/>
  <c r="G760" i="2"/>
  <c r="J759" i="2"/>
  <c r="I759" i="2"/>
  <c r="G759" i="2"/>
  <c r="J758" i="2"/>
  <c r="I758" i="2"/>
  <c r="G758" i="2"/>
  <c r="J757" i="2"/>
  <c r="I757" i="2"/>
  <c r="G757" i="2"/>
  <c r="J756" i="2"/>
  <c r="I756" i="2"/>
  <c r="G756" i="2"/>
  <c r="J755" i="2"/>
  <c r="I755" i="2"/>
  <c r="G755" i="2"/>
  <c r="J754" i="2"/>
  <c r="I754" i="2"/>
  <c r="G754" i="2"/>
  <c r="J753" i="2"/>
  <c r="I753" i="2"/>
  <c r="G753" i="2"/>
  <c r="J752" i="2"/>
  <c r="I752" i="2"/>
  <c r="G752" i="2"/>
  <c r="J751" i="2"/>
  <c r="I751" i="2"/>
  <c r="G751" i="2"/>
  <c r="J750" i="2"/>
  <c r="I750" i="2"/>
  <c r="G750" i="2"/>
  <c r="J749" i="2"/>
  <c r="I749" i="2"/>
  <c r="G749" i="2"/>
  <c r="J748" i="2"/>
  <c r="I748" i="2"/>
  <c r="G748" i="2"/>
  <c r="J747" i="2"/>
  <c r="I747" i="2"/>
  <c r="G747" i="2"/>
  <c r="J746" i="2"/>
  <c r="I746" i="2"/>
  <c r="G746" i="2"/>
  <c r="J745" i="2"/>
  <c r="I745" i="2"/>
  <c r="G745" i="2"/>
  <c r="J744" i="2"/>
  <c r="I744" i="2"/>
  <c r="G744" i="2"/>
  <c r="J743" i="2"/>
  <c r="I743" i="2"/>
  <c r="G743" i="2"/>
  <c r="J742" i="2"/>
  <c r="I742" i="2"/>
  <c r="G742" i="2"/>
  <c r="J741" i="2"/>
  <c r="I741" i="2"/>
  <c r="G741" i="2"/>
  <c r="J740" i="2"/>
  <c r="I740" i="2"/>
  <c r="G740" i="2"/>
  <c r="J739" i="2"/>
  <c r="I739" i="2"/>
  <c r="G739" i="2"/>
  <c r="J738" i="2"/>
  <c r="I738" i="2"/>
  <c r="G738" i="2"/>
  <c r="J737" i="2"/>
  <c r="I737" i="2"/>
  <c r="G737" i="2"/>
  <c r="J736" i="2"/>
  <c r="I736" i="2"/>
  <c r="G736" i="2"/>
  <c r="J735" i="2"/>
  <c r="I735" i="2"/>
  <c r="G735" i="2"/>
  <c r="J734" i="2"/>
  <c r="I734" i="2"/>
  <c r="G734" i="2"/>
  <c r="J733" i="2"/>
  <c r="I733" i="2"/>
  <c r="G733" i="2"/>
  <c r="J732" i="2"/>
  <c r="I732" i="2"/>
  <c r="G732" i="2"/>
  <c r="J731" i="2"/>
  <c r="I731" i="2"/>
  <c r="G731" i="2"/>
  <c r="J730" i="2"/>
  <c r="I730" i="2"/>
  <c r="G730" i="2"/>
  <c r="J729" i="2"/>
  <c r="I729" i="2"/>
  <c r="G729" i="2"/>
  <c r="J728" i="2"/>
  <c r="I728" i="2"/>
  <c r="G728" i="2"/>
  <c r="J727" i="2"/>
  <c r="I727" i="2"/>
  <c r="G727" i="2"/>
  <c r="J726" i="2"/>
  <c r="I726" i="2"/>
  <c r="G726" i="2"/>
  <c r="J725" i="2"/>
  <c r="I725" i="2"/>
  <c r="G725" i="2"/>
  <c r="J724" i="2"/>
  <c r="I724" i="2"/>
  <c r="G724" i="2"/>
  <c r="J723" i="2"/>
  <c r="I723" i="2"/>
  <c r="G723" i="2"/>
  <c r="J722" i="2"/>
  <c r="I722" i="2"/>
  <c r="G722" i="2"/>
  <c r="J721" i="2"/>
  <c r="I721" i="2"/>
  <c r="G721" i="2"/>
  <c r="J720" i="2"/>
  <c r="I720" i="2"/>
  <c r="G720" i="2"/>
  <c r="J719" i="2"/>
  <c r="I719" i="2"/>
  <c r="G719" i="2"/>
  <c r="J718" i="2"/>
  <c r="I718" i="2"/>
  <c r="G718" i="2"/>
  <c r="J717" i="2"/>
  <c r="I717" i="2"/>
  <c r="G717" i="2"/>
  <c r="J716" i="2"/>
  <c r="I716" i="2"/>
  <c r="G716" i="2"/>
  <c r="J715" i="2"/>
  <c r="I715" i="2"/>
  <c r="G715" i="2"/>
  <c r="J714" i="2"/>
  <c r="I714" i="2"/>
  <c r="G714" i="2"/>
  <c r="J713" i="2"/>
  <c r="I713" i="2"/>
  <c r="G713" i="2"/>
  <c r="J712" i="2"/>
  <c r="I712" i="2"/>
  <c r="G712" i="2"/>
  <c r="J711" i="2"/>
  <c r="I711" i="2"/>
  <c r="G711" i="2"/>
  <c r="J710" i="2"/>
  <c r="I710" i="2"/>
  <c r="G710" i="2"/>
  <c r="J709" i="2"/>
  <c r="I709" i="2"/>
  <c r="G709" i="2"/>
  <c r="J708" i="2"/>
  <c r="I708" i="2"/>
  <c r="G708" i="2"/>
  <c r="J707" i="2"/>
  <c r="I707" i="2"/>
  <c r="G707" i="2"/>
  <c r="J706" i="2"/>
  <c r="I706" i="2"/>
  <c r="G706" i="2"/>
  <c r="J705" i="2"/>
  <c r="I705" i="2"/>
  <c r="G705" i="2"/>
  <c r="J704" i="2"/>
  <c r="I704" i="2"/>
  <c r="G704" i="2"/>
  <c r="J703" i="2"/>
  <c r="I703" i="2"/>
  <c r="G703" i="2"/>
  <c r="J702" i="2"/>
  <c r="I702" i="2"/>
  <c r="G702" i="2"/>
  <c r="J701" i="2"/>
  <c r="I701" i="2"/>
  <c r="G701" i="2"/>
  <c r="J700" i="2"/>
  <c r="I700" i="2"/>
  <c r="G700" i="2"/>
  <c r="J699" i="2"/>
  <c r="I699" i="2"/>
  <c r="G699" i="2"/>
  <c r="J698" i="2"/>
  <c r="I698" i="2"/>
  <c r="G698" i="2"/>
  <c r="J697" i="2"/>
  <c r="I697" i="2"/>
  <c r="G697" i="2"/>
  <c r="J696" i="2"/>
  <c r="I696" i="2"/>
  <c r="G696" i="2"/>
  <c r="J695" i="2"/>
  <c r="I695" i="2"/>
  <c r="G695" i="2"/>
  <c r="J694" i="2"/>
  <c r="I694" i="2"/>
  <c r="G694" i="2"/>
  <c r="J693" i="2"/>
  <c r="I693" i="2"/>
  <c r="G693" i="2"/>
  <c r="J692" i="2"/>
  <c r="I692" i="2"/>
  <c r="G692" i="2"/>
  <c r="J691" i="2"/>
  <c r="I691" i="2"/>
  <c r="G691" i="2"/>
  <c r="J690" i="2"/>
  <c r="I690" i="2"/>
  <c r="G690" i="2"/>
  <c r="J689" i="2"/>
  <c r="I689" i="2"/>
  <c r="G689" i="2"/>
  <c r="J688" i="2"/>
  <c r="I688" i="2"/>
  <c r="G688" i="2"/>
  <c r="J687" i="2"/>
  <c r="I687" i="2"/>
  <c r="G687" i="2"/>
  <c r="J686" i="2"/>
  <c r="I686" i="2"/>
  <c r="G686" i="2"/>
  <c r="J685" i="2"/>
  <c r="I685" i="2"/>
  <c r="G685" i="2"/>
  <c r="J684" i="2"/>
  <c r="I684" i="2"/>
  <c r="G684" i="2"/>
  <c r="J683" i="2"/>
  <c r="I683" i="2"/>
  <c r="G683" i="2"/>
  <c r="J682" i="2"/>
  <c r="I682" i="2"/>
  <c r="G682" i="2"/>
  <c r="J681" i="2"/>
  <c r="I681" i="2"/>
  <c r="G681" i="2"/>
  <c r="J680" i="2"/>
  <c r="I680" i="2"/>
  <c r="G680" i="2"/>
  <c r="J679" i="2"/>
  <c r="I679" i="2"/>
  <c r="G679" i="2"/>
  <c r="J678" i="2"/>
  <c r="I678" i="2"/>
  <c r="G678" i="2"/>
  <c r="J677" i="2"/>
  <c r="I677" i="2"/>
  <c r="G677" i="2"/>
  <c r="J676" i="2"/>
  <c r="I676" i="2"/>
  <c r="G676" i="2"/>
  <c r="J675" i="2"/>
  <c r="I675" i="2"/>
  <c r="G675" i="2"/>
  <c r="J674" i="2"/>
  <c r="I674" i="2"/>
  <c r="G674" i="2"/>
  <c r="J673" i="2"/>
  <c r="I673" i="2"/>
  <c r="G673" i="2"/>
  <c r="J672" i="2"/>
  <c r="I672" i="2"/>
  <c r="G672" i="2"/>
  <c r="J671" i="2"/>
  <c r="I671" i="2"/>
  <c r="G671" i="2"/>
  <c r="J670" i="2"/>
  <c r="I670" i="2"/>
  <c r="G670" i="2"/>
  <c r="J669" i="2"/>
  <c r="I669" i="2"/>
  <c r="G669" i="2"/>
  <c r="J668" i="2"/>
  <c r="I668" i="2"/>
  <c r="G668" i="2"/>
  <c r="J667" i="2"/>
  <c r="I667" i="2"/>
  <c r="G667" i="2"/>
  <c r="J666" i="2"/>
  <c r="I666" i="2"/>
  <c r="G666" i="2"/>
  <c r="J665" i="2"/>
  <c r="I665" i="2"/>
  <c r="G665" i="2"/>
  <c r="J664" i="2"/>
  <c r="I664" i="2"/>
  <c r="G664" i="2"/>
  <c r="J663" i="2"/>
  <c r="I663" i="2"/>
  <c r="G663" i="2"/>
  <c r="J662" i="2"/>
  <c r="I662" i="2"/>
  <c r="G662" i="2"/>
  <c r="J661" i="2"/>
  <c r="I661" i="2"/>
  <c r="G661" i="2"/>
  <c r="J660" i="2"/>
  <c r="I660" i="2"/>
  <c r="G660" i="2"/>
  <c r="J659" i="2"/>
  <c r="I659" i="2"/>
  <c r="G659" i="2"/>
  <c r="J658" i="2"/>
  <c r="I658" i="2"/>
  <c r="G658" i="2"/>
  <c r="J657" i="2"/>
  <c r="I657" i="2"/>
  <c r="G657" i="2"/>
  <c r="J656" i="2"/>
  <c r="I656" i="2"/>
  <c r="G656" i="2"/>
  <c r="J655" i="2"/>
  <c r="I655" i="2"/>
  <c r="G655" i="2"/>
  <c r="J654" i="2"/>
  <c r="I654" i="2"/>
  <c r="G654" i="2"/>
  <c r="J653" i="2"/>
  <c r="I653" i="2"/>
  <c r="G653" i="2"/>
  <c r="J652" i="2"/>
  <c r="I652" i="2"/>
  <c r="G652" i="2"/>
  <c r="J651" i="2"/>
  <c r="I651" i="2"/>
  <c r="G651" i="2"/>
  <c r="J650" i="2"/>
  <c r="I650" i="2"/>
  <c r="G650" i="2"/>
  <c r="J649" i="2"/>
  <c r="I649" i="2"/>
  <c r="G649" i="2"/>
  <c r="J648" i="2"/>
  <c r="I648" i="2"/>
  <c r="G648" i="2"/>
  <c r="J647" i="2"/>
  <c r="I647" i="2"/>
  <c r="G647" i="2"/>
  <c r="J646" i="2"/>
  <c r="I646" i="2"/>
  <c r="G646" i="2"/>
  <c r="J645" i="2"/>
  <c r="I645" i="2"/>
  <c r="G645" i="2"/>
  <c r="J644" i="2"/>
  <c r="I644" i="2"/>
  <c r="G644" i="2"/>
  <c r="J643" i="2"/>
  <c r="I643" i="2"/>
  <c r="G643" i="2"/>
  <c r="J642" i="2"/>
  <c r="I642" i="2"/>
  <c r="G642" i="2"/>
  <c r="J641" i="2"/>
  <c r="I641" i="2"/>
  <c r="G641" i="2"/>
  <c r="J640" i="2"/>
  <c r="I640" i="2"/>
  <c r="G640" i="2"/>
  <c r="J639" i="2"/>
  <c r="I639" i="2"/>
  <c r="G639" i="2"/>
  <c r="J638" i="2"/>
  <c r="I638" i="2"/>
  <c r="G638" i="2"/>
  <c r="J637" i="2"/>
  <c r="I637" i="2"/>
  <c r="G637" i="2"/>
  <c r="J636" i="2"/>
  <c r="I636" i="2"/>
  <c r="G636" i="2"/>
  <c r="J635" i="2"/>
  <c r="I635" i="2"/>
  <c r="G635" i="2"/>
  <c r="J634" i="2"/>
  <c r="I634" i="2"/>
  <c r="G634" i="2"/>
  <c r="J633" i="2"/>
  <c r="I633" i="2"/>
  <c r="G633" i="2"/>
  <c r="J632" i="2"/>
  <c r="I632" i="2"/>
  <c r="G632" i="2"/>
  <c r="J631" i="2"/>
  <c r="I631" i="2"/>
  <c r="G631" i="2"/>
  <c r="J630" i="2"/>
  <c r="I630" i="2"/>
  <c r="G630" i="2"/>
  <c r="J629" i="2"/>
  <c r="I629" i="2"/>
  <c r="G629" i="2"/>
  <c r="J628" i="2"/>
  <c r="I628" i="2"/>
  <c r="G628" i="2"/>
  <c r="J627" i="2"/>
  <c r="I627" i="2"/>
  <c r="G627" i="2"/>
  <c r="J626" i="2"/>
  <c r="I626" i="2"/>
  <c r="G626" i="2"/>
  <c r="J625" i="2"/>
  <c r="I625" i="2"/>
  <c r="G625" i="2"/>
  <c r="J624" i="2"/>
  <c r="I624" i="2"/>
  <c r="G624" i="2"/>
  <c r="J623" i="2"/>
  <c r="I623" i="2"/>
  <c r="G623" i="2"/>
  <c r="J622" i="2"/>
  <c r="I622" i="2"/>
  <c r="G622" i="2"/>
  <c r="J621" i="2"/>
  <c r="I621" i="2"/>
  <c r="G621" i="2"/>
  <c r="J620" i="2"/>
  <c r="I620" i="2"/>
  <c r="G620" i="2"/>
  <c r="J619" i="2"/>
  <c r="I619" i="2"/>
  <c r="G619" i="2"/>
  <c r="J618" i="2"/>
  <c r="I618" i="2"/>
  <c r="G618" i="2"/>
  <c r="J617" i="2"/>
  <c r="I617" i="2"/>
  <c r="G617" i="2"/>
  <c r="J616" i="2"/>
  <c r="I616" i="2"/>
  <c r="G616" i="2"/>
  <c r="J615" i="2"/>
  <c r="I615" i="2"/>
  <c r="G615" i="2"/>
  <c r="J614" i="2"/>
  <c r="I614" i="2"/>
  <c r="G614" i="2"/>
  <c r="J613" i="2"/>
  <c r="I613" i="2"/>
  <c r="G613" i="2"/>
  <c r="J612" i="2"/>
  <c r="I612" i="2"/>
  <c r="G612" i="2"/>
  <c r="J611" i="2"/>
  <c r="I611" i="2"/>
  <c r="G611" i="2"/>
  <c r="J610" i="2"/>
  <c r="I610" i="2"/>
  <c r="G610" i="2"/>
  <c r="J609" i="2"/>
  <c r="I609" i="2"/>
  <c r="G609" i="2"/>
  <c r="J608" i="2"/>
  <c r="I608" i="2"/>
  <c r="G608" i="2"/>
  <c r="J607" i="2"/>
  <c r="I607" i="2"/>
  <c r="G607" i="2"/>
  <c r="J606" i="2"/>
  <c r="I606" i="2"/>
  <c r="G606" i="2"/>
  <c r="J605" i="2"/>
  <c r="I605" i="2"/>
  <c r="G605" i="2"/>
  <c r="J604" i="2"/>
  <c r="I604" i="2"/>
  <c r="G604" i="2"/>
  <c r="J603" i="2"/>
  <c r="I603" i="2"/>
  <c r="G603" i="2"/>
  <c r="J602" i="2"/>
  <c r="I602" i="2"/>
  <c r="G602" i="2"/>
  <c r="J601" i="2"/>
  <c r="I601" i="2"/>
  <c r="G601" i="2"/>
  <c r="J600" i="2"/>
  <c r="I600" i="2"/>
  <c r="G600" i="2"/>
  <c r="J599" i="2"/>
  <c r="I599" i="2"/>
  <c r="G599" i="2"/>
  <c r="J598" i="2"/>
  <c r="I598" i="2"/>
  <c r="G598" i="2"/>
  <c r="J597" i="2"/>
  <c r="I597" i="2"/>
  <c r="G597" i="2"/>
  <c r="J596" i="2"/>
  <c r="I596" i="2"/>
  <c r="G596" i="2"/>
  <c r="J595" i="2"/>
  <c r="I595" i="2"/>
  <c r="G595" i="2"/>
  <c r="J594" i="2"/>
  <c r="I594" i="2"/>
  <c r="G594" i="2"/>
  <c r="J593" i="2"/>
  <c r="I593" i="2"/>
  <c r="G593" i="2"/>
  <c r="J592" i="2"/>
  <c r="I592" i="2"/>
  <c r="G592" i="2"/>
  <c r="J591" i="2"/>
  <c r="I591" i="2"/>
  <c r="G591" i="2"/>
  <c r="J590" i="2"/>
  <c r="I590" i="2"/>
  <c r="G590" i="2"/>
  <c r="J589" i="2"/>
  <c r="I589" i="2"/>
  <c r="G589" i="2"/>
  <c r="J588" i="2"/>
  <c r="I588" i="2"/>
  <c r="G588" i="2"/>
  <c r="J587" i="2"/>
  <c r="I587" i="2"/>
  <c r="G587" i="2"/>
  <c r="J586" i="2"/>
  <c r="I586" i="2"/>
  <c r="G586" i="2"/>
  <c r="J585" i="2"/>
  <c r="I585" i="2"/>
  <c r="G585" i="2"/>
  <c r="J584" i="2"/>
  <c r="I584" i="2"/>
  <c r="G584" i="2"/>
  <c r="J583" i="2"/>
  <c r="G583" i="2"/>
  <c r="J582" i="2"/>
  <c r="I582" i="2"/>
  <c r="G582" i="2"/>
  <c r="J581" i="2"/>
  <c r="I581" i="2"/>
  <c r="G581" i="2"/>
  <c r="J580" i="2"/>
  <c r="I580" i="2"/>
  <c r="G580" i="2"/>
  <c r="J579" i="2"/>
  <c r="I579" i="2"/>
  <c r="G579" i="2"/>
  <c r="J578" i="2"/>
  <c r="I578" i="2"/>
  <c r="G578" i="2"/>
  <c r="J577" i="2"/>
  <c r="I577" i="2"/>
  <c r="G577" i="2"/>
  <c r="J576" i="2"/>
  <c r="I576" i="2"/>
  <c r="G576" i="2"/>
  <c r="J575" i="2"/>
  <c r="I575" i="2"/>
  <c r="G575" i="2"/>
  <c r="J574" i="2"/>
  <c r="I574" i="2"/>
  <c r="G574" i="2"/>
  <c r="J573" i="2"/>
  <c r="I573" i="2"/>
  <c r="G573" i="2"/>
  <c r="J572" i="2"/>
  <c r="I572" i="2"/>
  <c r="G572" i="2"/>
  <c r="J571" i="2"/>
  <c r="I571" i="2"/>
  <c r="G571" i="2"/>
  <c r="J570" i="2"/>
  <c r="I570" i="2"/>
  <c r="G570" i="2"/>
  <c r="J569" i="2"/>
  <c r="I569" i="2"/>
  <c r="G569" i="2"/>
  <c r="J568" i="2"/>
  <c r="I568" i="2"/>
  <c r="G568" i="2"/>
  <c r="J567" i="2"/>
  <c r="I567" i="2"/>
  <c r="G567" i="2"/>
  <c r="J566" i="2"/>
  <c r="I566" i="2"/>
  <c r="G566" i="2"/>
  <c r="J565" i="2"/>
  <c r="I565" i="2"/>
  <c r="G565" i="2"/>
  <c r="J564" i="2"/>
  <c r="I564" i="2"/>
  <c r="G564" i="2"/>
  <c r="J563" i="2"/>
  <c r="I563" i="2"/>
  <c r="G563" i="2"/>
  <c r="J562" i="2"/>
  <c r="I562" i="2"/>
  <c r="G562" i="2"/>
  <c r="J561" i="2"/>
  <c r="I561" i="2"/>
  <c r="G561" i="2"/>
  <c r="J560" i="2"/>
  <c r="I560" i="2"/>
  <c r="G560" i="2"/>
  <c r="J559" i="2"/>
  <c r="I559" i="2"/>
  <c r="G559" i="2"/>
  <c r="J558" i="2"/>
  <c r="I558" i="2"/>
  <c r="G558" i="2"/>
  <c r="J557" i="2"/>
  <c r="I557" i="2"/>
  <c r="G557" i="2"/>
  <c r="J556" i="2"/>
  <c r="I556" i="2"/>
  <c r="G556" i="2"/>
  <c r="J555" i="2"/>
  <c r="I555" i="2"/>
  <c r="G555" i="2"/>
  <c r="J554" i="2"/>
  <c r="I554" i="2"/>
  <c r="G554" i="2"/>
  <c r="J553" i="2"/>
  <c r="I553" i="2"/>
  <c r="G553" i="2"/>
  <c r="J552" i="2"/>
  <c r="I552" i="2"/>
  <c r="G552" i="2"/>
  <c r="J551" i="2"/>
  <c r="I551" i="2"/>
  <c r="G551" i="2"/>
  <c r="J550" i="2"/>
  <c r="I550" i="2"/>
  <c r="G550" i="2"/>
  <c r="J549" i="2"/>
  <c r="I549" i="2"/>
  <c r="G549" i="2"/>
  <c r="J548" i="2"/>
  <c r="I548" i="2"/>
  <c r="G548" i="2"/>
  <c r="J547" i="2"/>
  <c r="I547" i="2"/>
  <c r="G547" i="2"/>
  <c r="J546" i="2"/>
  <c r="I546" i="2"/>
  <c r="G546" i="2"/>
  <c r="J545" i="2"/>
  <c r="I545" i="2"/>
  <c r="G545" i="2"/>
  <c r="J544" i="2"/>
  <c r="I544" i="2"/>
  <c r="G544" i="2"/>
  <c r="J543" i="2"/>
  <c r="I543" i="2"/>
  <c r="G543" i="2"/>
  <c r="J542" i="2"/>
  <c r="I542" i="2"/>
  <c r="G542" i="2"/>
  <c r="J541" i="2"/>
  <c r="I541" i="2"/>
  <c r="G541" i="2"/>
  <c r="J540" i="2"/>
  <c r="I540" i="2"/>
  <c r="G540" i="2"/>
  <c r="J539" i="2"/>
  <c r="I539" i="2"/>
  <c r="G539" i="2"/>
  <c r="J538" i="2"/>
  <c r="I538" i="2"/>
  <c r="G538" i="2"/>
  <c r="J537" i="2"/>
  <c r="I537" i="2"/>
  <c r="G537" i="2"/>
  <c r="J536" i="2"/>
  <c r="I536" i="2"/>
  <c r="G536" i="2"/>
  <c r="J535" i="2"/>
  <c r="I535" i="2"/>
  <c r="G535" i="2"/>
  <c r="J534" i="2"/>
  <c r="I534" i="2"/>
  <c r="G534" i="2"/>
  <c r="J533" i="2"/>
  <c r="I533" i="2"/>
  <c r="G533" i="2"/>
  <c r="J532" i="2"/>
  <c r="I532" i="2"/>
  <c r="G532" i="2"/>
  <c r="J531" i="2"/>
  <c r="I531" i="2"/>
  <c r="G531" i="2"/>
  <c r="J530" i="2"/>
  <c r="I530" i="2"/>
  <c r="G530" i="2"/>
  <c r="J529" i="2"/>
  <c r="I529" i="2"/>
  <c r="G529" i="2"/>
  <c r="J528" i="2"/>
  <c r="I528" i="2"/>
  <c r="G528" i="2"/>
  <c r="J527" i="2"/>
  <c r="I527" i="2"/>
  <c r="G527" i="2"/>
  <c r="J526" i="2"/>
  <c r="I526" i="2"/>
  <c r="G526" i="2"/>
  <c r="J525" i="2"/>
  <c r="I525" i="2"/>
  <c r="G525" i="2"/>
  <c r="J524" i="2"/>
  <c r="I524" i="2"/>
  <c r="G524" i="2"/>
  <c r="J523" i="2"/>
  <c r="I523" i="2"/>
  <c r="G523" i="2"/>
  <c r="J522" i="2"/>
  <c r="I522" i="2"/>
  <c r="G522" i="2"/>
  <c r="J521" i="2"/>
  <c r="I521" i="2"/>
  <c r="G521" i="2"/>
  <c r="J520" i="2"/>
  <c r="I520" i="2"/>
  <c r="G520" i="2"/>
  <c r="J519" i="2"/>
  <c r="I519" i="2"/>
  <c r="G519" i="2"/>
  <c r="J518" i="2"/>
  <c r="I518" i="2"/>
  <c r="G518" i="2"/>
  <c r="J517" i="2"/>
  <c r="I517" i="2"/>
  <c r="G517" i="2"/>
  <c r="J516" i="2"/>
  <c r="I516" i="2"/>
  <c r="G516" i="2"/>
  <c r="J515" i="2"/>
  <c r="I515" i="2"/>
  <c r="G515" i="2"/>
  <c r="J514" i="2"/>
  <c r="I514" i="2"/>
  <c r="G514" i="2"/>
  <c r="J513" i="2"/>
  <c r="I513" i="2"/>
  <c r="G513" i="2"/>
  <c r="J512" i="2"/>
  <c r="I512" i="2"/>
  <c r="G512" i="2"/>
  <c r="J511" i="2"/>
  <c r="I511" i="2"/>
  <c r="G511" i="2"/>
  <c r="J510" i="2"/>
  <c r="I510" i="2"/>
  <c r="G510" i="2"/>
  <c r="J509" i="2"/>
  <c r="I509" i="2"/>
  <c r="G509" i="2"/>
  <c r="J508" i="2"/>
  <c r="I508" i="2"/>
  <c r="G508" i="2"/>
  <c r="J507" i="2"/>
  <c r="I507" i="2"/>
  <c r="G507" i="2"/>
  <c r="J506" i="2"/>
  <c r="I506" i="2"/>
  <c r="G506" i="2"/>
  <c r="J505" i="2"/>
  <c r="I505" i="2"/>
  <c r="G505" i="2"/>
  <c r="J504" i="2"/>
  <c r="I504" i="2"/>
  <c r="G504" i="2"/>
  <c r="J503" i="2"/>
  <c r="I503" i="2"/>
  <c r="G503" i="2"/>
  <c r="J502" i="2"/>
  <c r="I502" i="2"/>
  <c r="G502" i="2"/>
  <c r="J501" i="2"/>
  <c r="I501" i="2"/>
  <c r="G501" i="2"/>
  <c r="J500" i="2"/>
  <c r="I500" i="2"/>
  <c r="G500" i="2"/>
  <c r="J499" i="2"/>
  <c r="I499" i="2"/>
  <c r="G499" i="2"/>
  <c r="J498" i="2"/>
  <c r="I498" i="2"/>
  <c r="G498" i="2"/>
  <c r="J497" i="2"/>
  <c r="I497" i="2"/>
  <c r="G497" i="2"/>
  <c r="J496" i="2"/>
  <c r="I496" i="2"/>
  <c r="G496" i="2"/>
  <c r="J495" i="2"/>
  <c r="I495" i="2"/>
  <c r="G495" i="2"/>
  <c r="J494" i="2"/>
  <c r="I494" i="2"/>
  <c r="G494" i="2"/>
  <c r="J493" i="2"/>
  <c r="I493" i="2"/>
  <c r="G493" i="2"/>
  <c r="J492" i="2"/>
  <c r="I492" i="2"/>
  <c r="G492" i="2"/>
  <c r="J491" i="2"/>
  <c r="I491" i="2"/>
  <c r="G491" i="2"/>
  <c r="J490" i="2"/>
  <c r="I490" i="2"/>
  <c r="G490" i="2"/>
  <c r="J489" i="2"/>
  <c r="I489" i="2"/>
  <c r="G489" i="2"/>
  <c r="J488" i="2"/>
  <c r="I488" i="2"/>
  <c r="G488" i="2"/>
  <c r="J487" i="2"/>
  <c r="I487" i="2"/>
  <c r="G487" i="2"/>
  <c r="J486" i="2"/>
  <c r="I486" i="2"/>
  <c r="G486" i="2"/>
  <c r="J485" i="2"/>
  <c r="I485" i="2"/>
  <c r="G485" i="2"/>
  <c r="J484" i="2"/>
  <c r="I484" i="2"/>
  <c r="G484" i="2"/>
  <c r="J483" i="2"/>
  <c r="I483" i="2"/>
  <c r="G483" i="2"/>
  <c r="J482" i="2"/>
  <c r="I482" i="2"/>
  <c r="G482" i="2"/>
  <c r="J481" i="2"/>
  <c r="I481" i="2"/>
  <c r="G481" i="2"/>
  <c r="J480" i="2"/>
  <c r="I480" i="2"/>
  <c r="G480" i="2"/>
  <c r="J479" i="2"/>
  <c r="I479" i="2"/>
  <c r="G479" i="2"/>
  <c r="J478" i="2"/>
  <c r="I478" i="2"/>
  <c r="G478" i="2"/>
  <c r="J477" i="2"/>
  <c r="I477" i="2"/>
  <c r="G477" i="2"/>
  <c r="J476" i="2"/>
  <c r="I476" i="2"/>
  <c r="G476" i="2"/>
  <c r="J475" i="2"/>
  <c r="I475" i="2"/>
  <c r="G475" i="2"/>
  <c r="J474" i="2"/>
  <c r="I474" i="2"/>
  <c r="G474" i="2"/>
  <c r="J473" i="2"/>
  <c r="I473" i="2"/>
  <c r="G473" i="2"/>
  <c r="J472" i="2"/>
  <c r="I472" i="2"/>
  <c r="G472" i="2"/>
  <c r="J471" i="2"/>
  <c r="I471" i="2"/>
  <c r="G471" i="2"/>
  <c r="J470" i="2"/>
  <c r="I470" i="2"/>
  <c r="G470" i="2"/>
  <c r="J469" i="2"/>
  <c r="I469" i="2"/>
  <c r="G469" i="2"/>
  <c r="J468" i="2"/>
  <c r="I468" i="2"/>
  <c r="G468" i="2"/>
  <c r="J467" i="2"/>
  <c r="I467" i="2"/>
  <c r="G467" i="2"/>
  <c r="J466" i="2"/>
  <c r="I466" i="2"/>
  <c r="G466" i="2"/>
  <c r="J465" i="2"/>
  <c r="I465" i="2"/>
  <c r="G465" i="2"/>
  <c r="J464" i="2"/>
  <c r="I464" i="2"/>
  <c r="G464" i="2"/>
  <c r="J463" i="2"/>
  <c r="I463" i="2"/>
  <c r="G463" i="2"/>
  <c r="J462" i="2"/>
  <c r="I462" i="2"/>
  <c r="G462" i="2"/>
  <c r="J461" i="2"/>
  <c r="I461" i="2"/>
  <c r="G461" i="2"/>
  <c r="J460" i="2"/>
  <c r="I460" i="2"/>
  <c r="G460" i="2"/>
  <c r="J459" i="2"/>
  <c r="I459" i="2"/>
  <c r="G459" i="2"/>
  <c r="J458" i="2"/>
  <c r="I458" i="2"/>
  <c r="G458" i="2"/>
  <c r="J457" i="2"/>
  <c r="I457" i="2"/>
  <c r="G457" i="2"/>
  <c r="J456" i="2"/>
  <c r="I456" i="2"/>
  <c r="G456" i="2"/>
  <c r="J455" i="2"/>
  <c r="I455" i="2"/>
  <c r="G455" i="2"/>
  <c r="J454" i="2"/>
  <c r="I454" i="2"/>
  <c r="G454" i="2"/>
  <c r="J453" i="2"/>
  <c r="I453" i="2"/>
  <c r="G453" i="2"/>
  <c r="J452" i="2"/>
  <c r="I452" i="2"/>
  <c r="G452" i="2"/>
  <c r="J451" i="2"/>
  <c r="I451" i="2"/>
  <c r="G451" i="2"/>
  <c r="J450" i="2"/>
  <c r="I450" i="2"/>
  <c r="G450" i="2"/>
  <c r="J449" i="2"/>
  <c r="I449" i="2"/>
  <c r="G449" i="2"/>
  <c r="J448" i="2"/>
  <c r="I448" i="2"/>
  <c r="G448" i="2"/>
  <c r="J447" i="2"/>
  <c r="I447" i="2"/>
  <c r="G447" i="2"/>
  <c r="J446" i="2"/>
  <c r="I446" i="2"/>
  <c r="G446" i="2"/>
  <c r="J445" i="2"/>
  <c r="I445" i="2"/>
  <c r="G445" i="2"/>
  <c r="J444" i="2"/>
  <c r="I444" i="2"/>
  <c r="G444" i="2"/>
  <c r="J443" i="2"/>
  <c r="I443" i="2"/>
  <c r="G443" i="2"/>
  <c r="J442" i="2"/>
  <c r="I442" i="2"/>
  <c r="G442" i="2"/>
  <c r="J441" i="2"/>
  <c r="I441" i="2"/>
  <c r="G441" i="2"/>
  <c r="J440" i="2"/>
  <c r="I440" i="2"/>
  <c r="G440" i="2"/>
  <c r="J439" i="2"/>
  <c r="I439" i="2"/>
  <c r="G439" i="2"/>
  <c r="J438" i="2"/>
  <c r="I438" i="2"/>
  <c r="G438" i="2"/>
  <c r="J437" i="2"/>
  <c r="I437" i="2"/>
  <c r="G437" i="2"/>
  <c r="J436" i="2"/>
  <c r="I436" i="2"/>
  <c r="G436" i="2"/>
  <c r="J435" i="2"/>
  <c r="I435" i="2"/>
  <c r="G435" i="2"/>
  <c r="J434" i="2"/>
  <c r="I434" i="2"/>
  <c r="G434" i="2"/>
  <c r="J433" i="2"/>
  <c r="I433" i="2"/>
  <c r="G433" i="2"/>
  <c r="J432" i="2"/>
  <c r="I432" i="2"/>
  <c r="G432" i="2"/>
  <c r="J431" i="2"/>
  <c r="I431" i="2"/>
  <c r="G431" i="2"/>
  <c r="J430" i="2"/>
  <c r="I430" i="2"/>
  <c r="G430" i="2"/>
  <c r="J429" i="2"/>
  <c r="I429" i="2"/>
  <c r="G429" i="2"/>
  <c r="J428" i="2"/>
  <c r="I428" i="2"/>
  <c r="G428" i="2"/>
  <c r="J427" i="2"/>
  <c r="I427" i="2"/>
  <c r="G427" i="2"/>
  <c r="J426" i="2"/>
  <c r="I426" i="2"/>
  <c r="G426" i="2"/>
  <c r="J425" i="2"/>
  <c r="I425" i="2"/>
  <c r="G425" i="2"/>
  <c r="J424" i="2"/>
  <c r="I424" i="2"/>
  <c r="G424" i="2"/>
  <c r="J423" i="2"/>
  <c r="I423" i="2"/>
  <c r="G423" i="2"/>
  <c r="J422" i="2"/>
  <c r="I422" i="2"/>
  <c r="G422" i="2"/>
  <c r="J421" i="2"/>
  <c r="I421" i="2"/>
  <c r="G421" i="2"/>
  <c r="J420" i="2"/>
  <c r="I420" i="2"/>
  <c r="G420" i="2"/>
  <c r="J419" i="2"/>
  <c r="I419" i="2"/>
  <c r="G419" i="2"/>
  <c r="J418" i="2"/>
  <c r="I418" i="2"/>
  <c r="G418" i="2"/>
  <c r="J417" i="2"/>
  <c r="I417" i="2"/>
  <c r="G417" i="2"/>
  <c r="J416" i="2"/>
  <c r="I416" i="2"/>
  <c r="G416" i="2"/>
  <c r="J415" i="2"/>
  <c r="I415" i="2"/>
  <c r="G415" i="2"/>
  <c r="J414" i="2"/>
  <c r="I414" i="2"/>
  <c r="G414" i="2"/>
  <c r="J413" i="2"/>
  <c r="I413" i="2"/>
  <c r="G413" i="2"/>
  <c r="J412" i="2"/>
  <c r="I412" i="2"/>
  <c r="G412" i="2"/>
  <c r="J411" i="2"/>
  <c r="I411" i="2"/>
  <c r="G411" i="2"/>
  <c r="J410" i="2"/>
  <c r="I410" i="2"/>
  <c r="G410" i="2"/>
  <c r="J409" i="2"/>
  <c r="I409" i="2"/>
  <c r="G409" i="2"/>
  <c r="J408" i="2"/>
  <c r="I408" i="2"/>
  <c r="G408" i="2"/>
  <c r="J407" i="2"/>
  <c r="I407" i="2"/>
  <c r="G407" i="2"/>
  <c r="J406" i="2"/>
  <c r="I406" i="2"/>
  <c r="G406" i="2"/>
  <c r="J405" i="2"/>
  <c r="I405" i="2"/>
  <c r="G405" i="2"/>
  <c r="J404" i="2"/>
  <c r="I404" i="2"/>
  <c r="G404" i="2"/>
  <c r="J403" i="2"/>
  <c r="I403" i="2"/>
  <c r="G403" i="2"/>
  <c r="J402" i="2"/>
  <c r="I402" i="2"/>
  <c r="G402" i="2"/>
  <c r="J401" i="2"/>
  <c r="I401" i="2"/>
  <c r="G401" i="2"/>
  <c r="J400" i="2"/>
  <c r="I400" i="2"/>
  <c r="G400" i="2"/>
  <c r="J399" i="2"/>
  <c r="I399" i="2"/>
  <c r="G399" i="2"/>
  <c r="J398" i="2"/>
  <c r="I398" i="2"/>
  <c r="G398" i="2"/>
  <c r="J397" i="2"/>
  <c r="I397" i="2"/>
  <c r="G397" i="2"/>
  <c r="J396" i="2"/>
  <c r="I396" i="2"/>
  <c r="G396" i="2"/>
  <c r="J395" i="2"/>
  <c r="I395" i="2"/>
  <c r="G395" i="2"/>
  <c r="J394" i="2"/>
  <c r="I394" i="2"/>
  <c r="G394" i="2"/>
  <c r="J393" i="2"/>
  <c r="I393" i="2"/>
  <c r="G393" i="2"/>
  <c r="J392" i="2"/>
  <c r="I392" i="2"/>
  <c r="G392" i="2"/>
  <c r="J391" i="2"/>
  <c r="I391" i="2"/>
  <c r="G391" i="2"/>
  <c r="J390" i="2"/>
  <c r="I390" i="2"/>
  <c r="G390" i="2"/>
  <c r="J389" i="2"/>
  <c r="I389" i="2"/>
  <c r="G389" i="2"/>
  <c r="J388" i="2"/>
  <c r="I388" i="2"/>
  <c r="G388" i="2"/>
  <c r="J387" i="2"/>
  <c r="I387" i="2"/>
  <c r="G387" i="2"/>
  <c r="J386" i="2"/>
  <c r="I386" i="2"/>
  <c r="G386" i="2"/>
  <c r="J385" i="2"/>
  <c r="I385" i="2"/>
  <c r="G385" i="2"/>
  <c r="J384" i="2"/>
  <c r="I384" i="2"/>
  <c r="G384" i="2"/>
  <c r="J383" i="2"/>
  <c r="I383" i="2"/>
  <c r="G383" i="2"/>
  <c r="J382" i="2"/>
  <c r="I382" i="2"/>
  <c r="G382" i="2"/>
  <c r="J381" i="2"/>
  <c r="I381" i="2"/>
  <c r="G381" i="2"/>
  <c r="J380" i="2"/>
  <c r="I380" i="2"/>
  <c r="G380" i="2"/>
  <c r="J379" i="2"/>
  <c r="I379" i="2"/>
  <c r="G379" i="2"/>
  <c r="J378" i="2"/>
  <c r="I378" i="2"/>
  <c r="G378" i="2"/>
  <c r="J377" i="2"/>
  <c r="I377" i="2"/>
  <c r="G377" i="2"/>
  <c r="J376" i="2"/>
  <c r="I376" i="2"/>
  <c r="G376" i="2"/>
  <c r="J375" i="2"/>
  <c r="I375" i="2"/>
  <c r="G375" i="2"/>
  <c r="J374" i="2"/>
  <c r="I374" i="2"/>
  <c r="G374" i="2"/>
  <c r="J373" i="2"/>
  <c r="I373" i="2"/>
  <c r="G373" i="2"/>
  <c r="J372" i="2"/>
  <c r="I372" i="2"/>
  <c r="G372" i="2"/>
  <c r="J371" i="2"/>
  <c r="I371" i="2"/>
  <c r="G371" i="2"/>
  <c r="J370" i="2"/>
  <c r="I370" i="2"/>
  <c r="G370" i="2"/>
  <c r="J369" i="2"/>
  <c r="I369" i="2"/>
  <c r="G369" i="2"/>
  <c r="J368" i="2"/>
  <c r="I368" i="2"/>
  <c r="G368" i="2"/>
  <c r="J367" i="2"/>
  <c r="I367" i="2"/>
  <c r="G367" i="2"/>
  <c r="J366" i="2"/>
  <c r="I366" i="2"/>
  <c r="G366" i="2"/>
  <c r="J365" i="2"/>
  <c r="I365" i="2"/>
  <c r="G365" i="2"/>
  <c r="J364" i="2"/>
  <c r="I364" i="2"/>
  <c r="G364" i="2"/>
  <c r="J363" i="2"/>
  <c r="I363" i="2"/>
  <c r="G363" i="2"/>
  <c r="J362" i="2"/>
  <c r="I362" i="2"/>
  <c r="G362" i="2"/>
  <c r="J361" i="2"/>
  <c r="I361" i="2"/>
  <c r="G361" i="2"/>
  <c r="J360" i="2"/>
  <c r="I360" i="2"/>
  <c r="G360" i="2"/>
  <c r="J359" i="2"/>
  <c r="I359" i="2"/>
  <c r="G359" i="2"/>
  <c r="J358" i="2"/>
  <c r="I358" i="2"/>
  <c r="G358" i="2"/>
  <c r="J357" i="2"/>
  <c r="I357" i="2"/>
  <c r="G357" i="2"/>
  <c r="J356" i="2"/>
  <c r="I356" i="2"/>
  <c r="G356" i="2"/>
  <c r="J355" i="2"/>
  <c r="I355" i="2"/>
  <c r="G355" i="2"/>
  <c r="J354" i="2"/>
  <c r="I354" i="2"/>
  <c r="G354" i="2"/>
  <c r="J353" i="2"/>
  <c r="I353" i="2"/>
  <c r="G353" i="2"/>
  <c r="J352" i="2"/>
  <c r="I352" i="2"/>
  <c r="G352" i="2"/>
  <c r="J351" i="2"/>
  <c r="I351" i="2"/>
  <c r="G351" i="2"/>
  <c r="J350" i="2"/>
  <c r="I350" i="2"/>
  <c r="G350" i="2"/>
  <c r="J349" i="2"/>
  <c r="I349" i="2"/>
  <c r="G349" i="2"/>
  <c r="J348" i="2"/>
  <c r="I348" i="2"/>
  <c r="G348" i="2"/>
  <c r="J347" i="2"/>
  <c r="I347" i="2"/>
  <c r="G347" i="2"/>
  <c r="J346" i="2"/>
  <c r="I346" i="2"/>
  <c r="G346" i="2"/>
  <c r="J345" i="2"/>
  <c r="I345" i="2"/>
  <c r="G345" i="2"/>
  <c r="J344" i="2"/>
  <c r="I344" i="2"/>
  <c r="G344" i="2"/>
  <c r="J343" i="2"/>
  <c r="I343" i="2"/>
  <c r="G343" i="2"/>
  <c r="J342" i="2"/>
  <c r="I342" i="2"/>
  <c r="G342" i="2"/>
  <c r="J341" i="2"/>
  <c r="I341" i="2"/>
  <c r="G341" i="2"/>
  <c r="J340" i="2"/>
  <c r="I340" i="2"/>
  <c r="G340" i="2"/>
  <c r="J339" i="2"/>
  <c r="I339" i="2"/>
  <c r="G339" i="2"/>
  <c r="J338" i="2"/>
  <c r="I338" i="2"/>
  <c r="G338" i="2"/>
  <c r="J337" i="2"/>
  <c r="I337" i="2"/>
  <c r="G337" i="2"/>
  <c r="J336" i="2"/>
  <c r="I336" i="2"/>
  <c r="G336" i="2"/>
  <c r="J335" i="2"/>
  <c r="I335" i="2"/>
  <c r="G335" i="2"/>
  <c r="J334" i="2"/>
  <c r="I334" i="2"/>
  <c r="G334" i="2"/>
  <c r="J333" i="2"/>
  <c r="I333" i="2"/>
  <c r="G333" i="2"/>
  <c r="J332" i="2"/>
  <c r="I332" i="2"/>
  <c r="G332" i="2"/>
  <c r="J331" i="2"/>
  <c r="I331" i="2"/>
  <c r="G331" i="2"/>
  <c r="J330" i="2"/>
  <c r="I330" i="2"/>
  <c r="G330" i="2"/>
  <c r="J329" i="2"/>
  <c r="I329" i="2"/>
  <c r="G329" i="2"/>
  <c r="J328" i="2"/>
  <c r="I328" i="2"/>
  <c r="G328" i="2"/>
  <c r="J327" i="2"/>
  <c r="I327" i="2"/>
  <c r="G327" i="2"/>
  <c r="J326" i="2"/>
  <c r="I326" i="2"/>
  <c r="G326" i="2"/>
  <c r="J325" i="2"/>
  <c r="I325" i="2"/>
  <c r="G325" i="2"/>
  <c r="J324" i="2"/>
  <c r="I324" i="2"/>
  <c r="G324" i="2"/>
  <c r="J323" i="2"/>
  <c r="I323" i="2"/>
  <c r="G323" i="2"/>
  <c r="J322" i="2"/>
  <c r="I322" i="2"/>
  <c r="G322" i="2"/>
  <c r="J321" i="2"/>
  <c r="I321" i="2"/>
  <c r="G321" i="2"/>
  <c r="J320" i="2"/>
  <c r="I320" i="2"/>
  <c r="G320" i="2"/>
  <c r="J319" i="2"/>
  <c r="I319" i="2"/>
  <c r="G319" i="2"/>
  <c r="J318" i="2"/>
  <c r="I318" i="2"/>
  <c r="G318" i="2"/>
  <c r="J317" i="2"/>
  <c r="I317" i="2"/>
  <c r="G317" i="2"/>
  <c r="J316" i="2"/>
  <c r="I316" i="2"/>
  <c r="G316" i="2"/>
  <c r="J315" i="2"/>
  <c r="I315" i="2"/>
  <c r="G315" i="2"/>
  <c r="J314" i="2"/>
  <c r="I314" i="2"/>
  <c r="G314" i="2"/>
  <c r="J313" i="2"/>
  <c r="I313" i="2"/>
  <c r="G313" i="2"/>
  <c r="J312" i="2"/>
  <c r="I312" i="2"/>
  <c r="G312" i="2"/>
  <c r="J311" i="2"/>
  <c r="I311" i="2"/>
  <c r="G311" i="2"/>
  <c r="J310" i="2"/>
  <c r="I310" i="2"/>
  <c r="G310" i="2"/>
  <c r="J309" i="2"/>
  <c r="I309" i="2"/>
  <c r="G309" i="2"/>
  <c r="J308" i="2"/>
  <c r="I308" i="2"/>
  <c r="G308" i="2"/>
  <c r="J307" i="2"/>
  <c r="I307" i="2"/>
  <c r="G307" i="2"/>
  <c r="J306" i="2"/>
  <c r="I306" i="2"/>
  <c r="G306" i="2"/>
  <c r="J305" i="2"/>
  <c r="I305" i="2"/>
  <c r="G305" i="2"/>
  <c r="J304" i="2"/>
  <c r="I304" i="2"/>
  <c r="G304" i="2"/>
  <c r="J303" i="2"/>
  <c r="I303" i="2"/>
  <c r="G303" i="2"/>
  <c r="J302" i="2"/>
  <c r="I302" i="2"/>
  <c r="G302" i="2"/>
  <c r="J301" i="2"/>
  <c r="I301" i="2"/>
  <c r="G301" i="2"/>
  <c r="J300" i="2"/>
  <c r="I300" i="2"/>
  <c r="G300" i="2"/>
  <c r="J299" i="2"/>
  <c r="I299" i="2"/>
  <c r="G299" i="2"/>
  <c r="J298" i="2"/>
  <c r="I298" i="2"/>
  <c r="G298" i="2"/>
  <c r="J297" i="2"/>
  <c r="I297" i="2"/>
  <c r="G297" i="2"/>
  <c r="J296" i="2"/>
  <c r="I296" i="2"/>
  <c r="G296" i="2"/>
  <c r="J295" i="2"/>
  <c r="I295" i="2"/>
  <c r="G295" i="2"/>
  <c r="J294" i="2"/>
  <c r="I294" i="2"/>
  <c r="G294" i="2"/>
  <c r="J293" i="2"/>
  <c r="I293" i="2"/>
  <c r="G293" i="2"/>
  <c r="J292" i="2"/>
  <c r="I292" i="2"/>
  <c r="G292" i="2"/>
  <c r="J291" i="2"/>
  <c r="I291" i="2"/>
  <c r="G291" i="2"/>
  <c r="J290" i="2"/>
  <c r="I290" i="2"/>
  <c r="G290" i="2"/>
  <c r="J289" i="2"/>
  <c r="I289" i="2"/>
  <c r="G289" i="2"/>
  <c r="J288" i="2"/>
  <c r="I288" i="2"/>
  <c r="G288" i="2"/>
  <c r="J287" i="2"/>
  <c r="I287" i="2"/>
  <c r="G287" i="2"/>
  <c r="J286" i="2"/>
  <c r="I286" i="2"/>
  <c r="G286" i="2"/>
  <c r="J285" i="2"/>
  <c r="I285" i="2"/>
  <c r="G285" i="2"/>
  <c r="J284" i="2"/>
  <c r="I284" i="2"/>
  <c r="G284" i="2"/>
  <c r="J283" i="2"/>
  <c r="I283" i="2"/>
  <c r="G283" i="2"/>
  <c r="J282" i="2"/>
  <c r="I282" i="2"/>
  <c r="G282" i="2"/>
  <c r="J281" i="2"/>
  <c r="I281" i="2"/>
  <c r="G281" i="2"/>
  <c r="J280" i="2"/>
  <c r="I280" i="2"/>
  <c r="G280" i="2"/>
  <c r="J279" i="2"/>
  <c r="I279" i="2"/>
  <c r="G279" i="2"/>
  <c r="J278" i="2"/>
  <c r="I278" i="2"/>
  <c r="G278" i="2"/>
  <c r="J277" i="2"/>
  <c r="I277" i="2"/>
  <c r="G277" i="2"/>
  <c r="J276" i="2"/>
  <c r="I276" i="2"/>
  <c r="G276" i="2"/>
  <c r="J275" i="2"/>
  <c r="I275" i="2"/>
  <c r="G275" i="2"/>
  <c r="J274" i="2"/>
  <c r="I274" i="2"/>
  <c r="G274" i="2"/>
  <c r="J273" i="2"/>
  <c r="I273" i="2"/>
  <c r="G273" i="2"/>
  <c r="J272" i="2"/>
  <c r="I272" i="2"/>
  <c r="G272" i="2"/>
  <c r="J271" i="2"/>
  <c r="I271" i="2"/>
  <c r="G271" i="2"/>
  <c r="J270" i="2"/>
  <c r="I270" i="2"/>
  <c r="G270" i="2"/>
  <c r="J269" i="2"/>
  <c r="I269" i="2"/>
  <c r="G269" i="2"/>
  <c r="J268" i="2"/>
  <c r="I268" i="2"/>
  <c r="G268" i="2"/>
  <c r="J267" i="2"/>
  <c r="I267" i="2"/>
  <c r="G267" i="2"/>
  <c r="J266" i="2"/>
  <c r="I266" i="2"/>
  <c r="G266" i="2"/>
  <c r="J265" i="2"/>
  <c r="I265" i="2"/>
  <c r="G265" i="2"/>
  <c r="J264" i="2"/>
  <c r="I264" i="2"/>
  <c r="G264" i="2"/>
  <c r="J263" i="2"/>
  <c r="I263" i="2"/>
  <c r="G263" i="2"/>
  <c r="J262" i="2"/>
  <c r="I262" i="2"/>
  <c r="G262" i="2"/>
  <c r="J261" i="2"/>
  <c r="I261" i="2"/>
  <c r="G261" i="2"/>
  <c r="J260" i="2"/>
  <c r="I260" i="2"/>
  <c r="G260" i="2"/>
  <c r="J259" i="2"/>
  <c r="I259" i="2"/>
  <c r="G259" i="2"/>
  <c r="J258" i="2"/>
  <c r="I258" i="2"/>
  <c r="G258" i="2"/>
  <c r="J257" i="2"/>
  <c r="I257" i="2"/>
  <c r="G257" i="2"/>
  <c r="J256" i="2"/>
  <c r="I256" i="2"/>
  <c r="G256" i="2"/>
  <c r="J255" i="2"/>
  <c r="I255" i="2"/>
  <c r="G255" i="2"/>
  <c r="J254" i="2"/>
  <c r="I254" i="2"/>
  <c r="G254" i="2"/>
  <c r="J253" i="2"/>
  <c r="I253" i="2"/>
  <c r="G253" i="2"/>
  <c r="J252" i="2"/>
  <c r="I252" i="2"/>
  <c r="G252" i="2"/>
  <c r="J251" i="2"/>
  <c r="I251" i="2"/>
  <c r="G251" i="2"/>
  <c r="J250" i="2"/>
  <c r="I250" i="2"/>
  <c r="G250" i="2"/>
  <c r="J249" i="2"/>
  <c r="I249" i="2"/>
  <c r="G249" i="2"/>
  <c r="J248" i="2"/>
  <c r="I248" i="2"/>
  <c r="G248" i="2"/>
  <c r="J247" i="2"/>
  <c r="I247" i="2"/>
  <c r="G247" i="2"/>
  <c r="J246" i="2"/>
  <c r="I246" i="2"/>
  <c r="G246" i="2"/>
  <c r="J245" i="2"/>
  <c r="I245" i="2"/>
  <c r="G245" i="2"/>
  <c r="J244" i="2"/>
  <c r="I244" i="2"/>
  <c r="G244" i="2"/>
  <c r="J243" i="2"/>
  <c r="I243" i="2"/>
  <c r="G243" i="2"/>
  <c r="J242" i="2"/>
  <c r="I242" i="2"/>
  <c r="G242" i="2"/>
  <c r="J241" i="2"/>
  <c r="I241" i="2"/>
  <c r="G241" i="2"/>
  <c r="J240" i="2"/>
  <c r="I240" i="2"/>
  <c r="G240" i="2"/>
  <c r="J239" i="2"/>
  <c r="I239" i="2"/>
  <c r="G239" i="2"/>
  <c r="J238" i="2"/>
  <c r="I238" i="2"/>
  <c r="G238" i="2"/>
  <c r="J237" i="2"/>
  <c r="I237" i="2"/>
  <c r="G237" i="2"/>
  <c r="J236" i="2"/>
  <c r="I236" i="2"/>
  <c r="G236" i="2"/>
  <c r="J235" i="2"/>
  <c r="I235" i="2"/>
  <c r="G235" i="2"/>
  <c r="J234" i="2"/>
  <c r="I234" i="2"/>
  <c r="G234" i="2"/>
  <c r="J233" i="2"/>
  <c r="I233" i="2"/>
  <c r="G233" i="2"/>
  <c r="J232" i="2"/>
  <c r="I232" i="2"/>
  <c r="G232" i="2"/>
  <c r="J231" i="2"/>
  <c r="I231" i="2"/>
  <c r="G231" i="2"/>
  <c r="J230" i="2"/>
  <c r="I230" i="2"/>
  <c r="G230" i="2"/>
  <c r="J229" i="2"/>
  <c r="I229" i="2"/>
  <c r="G229" i="2"/>
  <c r="J228" i="2"/>
  <c r="I228" i="2"/>
  <c r="G228" i="2"/>
  <c r="J227" i="2"/>
  <c r="I227" i="2"/>
  <c r="G227" i="2"/>
  <c r="J226" i="2"/>
  <c r="I226" i="2"/>
  <c r="G226" i="2"/>
  <c r="J225" i="2"/>
  <c r="I225" i="2"/>
  <c r="G225" i="2"/>
  <c r="J224" i="2"/>
  <c r="I224" i="2"/>
  <c r="G224" i="2"/>
  <c r="J223" i="2"/>
  <c r="I223" i="2"/>
  <c r="G223" i="2"/>
  <c r="J222" i="2"/>
  <c r="I222" i="2"/>
  <c r="G222" i="2"/>
  <c r="J221" i="2"/>
  <c r="I221" i="2"/>
  <c r="G221" i="2"/>
  <c r="J220" i="2"/>
  <c r="I220" i="2"/>
  <c r="G220" i="2"/>
  <c r="J219" i="2"/>
  <c r="I219" i="2"/>
  <c r="G219" i="2"/>
  <c r="J218" i="2"/>
  <c r="I218" i="2"/>
  <c r="G218" i="2"/>
  <c r="J217" i="2"/>
  <c r="I217" i="2"/>
  <c r="G217" i="2"/>
  <c r="J216" i="2"/>
  <c r="I216" i="2"/>
  <c r="G216" i="2"/>
  <c r="J215" i="2"/>
  <c r="I215" i="2"/>
  <c r="G215" i="2"/>
  <c r="J214" i="2"/>
  <c r="I214" i="2"/>
  <c r="G214" i="2"/>
  <c r="J213" i="2"/>
  <c r="I213" i="2"/>
  <c r="G213" i="2"/>
  <c r="J212" i="2"/>
  <c r="I212" i="2"/>
  <c r="G212" i="2"/>
  <c r="J211" i="2"/>
  <c r="I211" i="2"/>
  <c r="G211" i="2"/>
  <c r="J210" i="2"/>
  <c r="I210" i="2"/>
  <c r="G210" i="2"/>
  <c r="J209" i="2"/>
  <c r="I209" i="2"/>
  <c r="G209" i="2"/>
  <c r="J208" i="2"/>
  <c r="I208" i="2"/>
  <c r="G208" i="2"/>
  <c r="J207" i="2"/>
  <c r="I207" i="2"/>
  <c r="G207" i="2"/>
  <c r="J206" i="2"/>
  <c r="I206" i="2"/>
  <c r="G206" i="2"/>
  <c r="J205" i="2"/>
  <c r="I205" i="2"/>
  <c r="G205" i="2"/>
  <c r="J204" i="2"/>
  <c r="I204" i="2"/>
  <c r="G204" i="2"/>
  <c r="J203" i="2"/>
  <c r="I203" i="2"/>
  <c r="G203" i="2"/>
  <c r="J202" i="2"/>
  <c r="I202" i="2"/>
  <c r="G202" i="2"/>
  <c r="J201" i="2"/>
  <c r="I201" i="2"/>
  <c r="G201" i="2"/>
  <c r="J200" i="2"/>
  <c r="I200" i="2"/>
  <c r="G200" i="2"/>
  <c r="J199" i="2"/>
  <c r="I199" i="2"/>
  <c r="G199" i="2"/>
  <c r="J198" i="2"/>
  <c r="I198" i="2"/>
  <c r="G198" i="2"/>
  <c r="J197" i="2"/>
  <c r="I197" i="2"/>
  <c r="G197" i="2"/>
  <c r="J196" i="2"/>
  <c r="I196" i="2"/>
  <c r="G196" i="2"/>
  <c r="J195" i="2"/>
  <c r="I195" i="2"/>
  <c r="G195" i="2"/>
  <c r="J194" i="2"/>
  <c r="I194" i="2"/>
  <c r="G194" i="2"/>
  <c r="J193" i="2"/>
  <c r="I193" i="2"/>
  <c r="G193" i="2"/>
  <c r="J192" i="2"/>
  <c r="I192" i="2"/>
  <c r="G192" i="2"/>
  <c r="J191" i="2"/>
  <c r="I191" i="2"/>
  <c r="G191" i="2"/>
  <c r="J190" i="2"/>
  <c r="I190" i="2"/>
  <c r="G190" i="2"/>
  <c r="J189" i="2"/>
  <c r="I189" i="2"/>
  <c r="G189" i="2"/>
  <c r="J188" i="2"/>
  <c r="I188" i="2"/>
  <c r="G188" i="2"/>
  <c r="J187" i="2"/>
  <c r="I187" i="2"/>
  <c r="G187" i="2"/>
  <c r="J186" i="2"/>
  <c r="I186" i="2"/>
  <c r="G186" i="2"/>
  <c r="J185" i="2"/>
  <c r="I185" i="2"/>
  <c r="G185" i="2"/>
  <c r="J184" i="2"/>
  <c r="I184" i="2"/>
  <c r="G184" i="2"/>
  <c r="J183" i="2"/>
  <c r="I183" i="2"/>
  <c r="G183" i="2"/>
  <c r="J182" i="2"/>
  <c r="I182" i="2"/>
  <c r="G182" i="2"/>
  <c r="J181" i="2"/>
  <c r="I181" i="2"/>
  <c r="G181" i="2"/>
  <c r="J180" i="2"/>
  <c r="I180" i="2"/>
  <c r="G180" i="2"/>
  <c r="J179" i="2"/>
  <c r="I179" i="2"/>
  <c r="G179" i="2"/>
  <c r="J178" i="2"/>
  <c r="I178" i="2"/>
  <c r="G178" i="2"/>
  <c r="J177" i="2"/>
  <c r="I177" i="2"/>
  <c r="G177" i="2"/>
  <c r="J176" i="2"/>
  <c r="I176" i="2"/>
  <c r="G176" i="2"/>
  <c r="J175" i="2"/>
  <c r="I175" i="2"/>
  <c r="G175" i="2"/>
  <c r="J174" i="2"/>
  <c r="I174" i="2"/>
  <c r="G174" i="2"/>
  <c r="J173" i="2"/>
  <c r="I173" i="2"/>
  <c r="G173" i="2"/>
  <c r="J172" i="2"/>
  <c r="I172" i="2"/>
  <c r="G172" i="2"/>
  <c r="J171" i="2"/>
  <c r="I171" i="2"/>
  <c r="G171" i="2"/>
  <c r="J170" i="2"/>
  <c r="I170" i="2"/>
  <c r="G170" i="2"/>
  <c r="J169" i="2"/>
  <c r="I169" i="2"/>
  <c r="G169" i="2"/>
  <c r="J168" i="2"/>
  <c r="I168" i="2"/>
  <c r="G168" i="2"/>
  <c r="J167" i="2"/>
  <c r="I167" i="2"/>
  <c r="G167" i="2"/>
  <c r="J166" i="2"/>
  <c r="I166" i="2"/>
  <c r="G166" i="2"/>
  <c r="J165" i="2"/>
  <c r="I165" i="2"/>
  <c r="G165" i="2"/>
  <c r="J164" i="2"/>
  <c r="I164" i="2"/>
  <c r="G164" i="2"/>
  <c r="J163" i="2"/>
  <c r="I163" i="2"/>
  <c r="G163" i="2"/>
  <c r="J162" i="2"/>
  <c r="I162" i="2"/>
  <c r="G162" i="2"/>
  <c r="J161" i="2"/>
  <c r="I161" i="2"/>
  <c r="G161" i="2"/>
  <c r="J160" i="2"/>
  <c r="I160" i="2"/>
  <c r="G160" i="2"/>
  <c r="J159" i="2"/>
  <c r="I159" i="2"/>
  <c r="G159" i="2"/>
  <c r="J158" i="2"/>
  <c r="I158" i="2"/>
  <c r="G158" i="2"/>
  <c r="J157" i="2"/>
  <c r="I157" i="2"/>
  <c r="G157" i="2"/>
  <c r="J156" i="2"/>
  <c r="I156" i="2"/>
  <c r="G156" i="2"/>
  <c r="J155" i="2"/>
  <c r="I155" i="2"/>
  <c r="G155" i="2"/>
  <c r="J154" i="2"/>
  <c r="I154" i="2"/>
  <c r="G154" i="2"/>
  <c r="J153" i="2"/>
  <c r="I153" i="2"/>
  <c r="G153" i="2"/>
  <c r="J152" i="2"/>
  <c r="I152" i="2"/>
  <c r="G152" i="2"/>
  <c r="J151" i="2"/>
  <c r="I151" i="2"/>
  <c r="G151" i="2"/>
  <c r="J150" i="2"/>
  <c r="I150" i="2"/>
  <c r="G150" i="2"/>
  <c r="J149" i="2"/>
  <c r="I149" i="2"/>
  <c r="G149" i="2"/>
  <c r="J148" i="2"/>
  <c r="I148" i="2"/>
  <c r="G148" i="2"/>
  <c r="J147" i="2"/>
  <c r="I147" i="2"/>
  <c r="G147" i="2"/>
  <c r="J146" i="2"/>
  <c r="I146" i="2"/>
  <c r="G146" i="2"/>
  <c r="J145" i="2"/>
  <c r="I145" i="2"/>
  <c r="G145" i="2"/>
  <c r="J144" i="2"/>
  <c r="I144" i="2"/>
  <c r="G144" i="2"/>
  <c r="J143" i="2"/>
  <c r="I143" i="2"/>
  <c r="G143" i="2"/>
  <c r="J142" i="2"/>
  <c r="I142" i="2"/>
  <c r="G142" i="2"/>
  <c r="J141" i="2"/>
  <c r="I141" i="2"/>
  <c r="G141" i="2"/>
  <c r="J140" i="2"/>
  <c r="I140" i="2"/>
  <c r="G140" i="2"/>
  <c r="J139" i="2"/>
  <c r="I139" i="2"/>
  <c r="G139" i="2"/>
  <c r="J138" i="2"/>
  <c r="I138" i="2"/>
  <c r="G138" i="2"/>
  <c r="J137" i="2"/>
  <c r="I137" i="2"/>
  <c r="G137" i="2"/>
  <c r="J136" i="2"/>
  <c r="I136" i="2"/>
  <c r="G136" i="2"/>
  <c r="J135" i="2"/>
  <c r="I135" i="2"/>
  <c r="G135" i="2"/>
  <c r="J134" i="2"/>
  <c r="I134" i="2"/>
  <c r="G134" i="2"/>
  <c r="J133" i="2"/>
  <c r="I133" i="2"/>
  <c r="G133" i="2"/>
  <c r="J132" i="2"/>
  <c r="I132" i="2"/>
  <c r="G132" i="2"/>
  <c r="J131" i="2"/>
  <c r="I131" i="2"/>
  <c r="G131" i="2"/>
  <c r="J130" i="2"/>
  <c r="I130" i="2"/>
  <c r="G130" i="2"/>
  <c r="J129" i="2"/>
  <c r="I129" i="2"/>
  <c r="G129" i="2"/>
  <c r="J128" i="2"/>
  <c r="I128" i="2"/>
  <c r="G128" i="2"/>
  <c r="J127" i="2"/>
  <c r="I127" i="2"/>
  <c r="G127" i="2"/>
  <c r="J126" i="2"/>
  <c r="I126" i="2"/>
  <c r="G126" i="2"/>
  <c r="J125" i="2"/>
  <c r="I125" i="2"/>
  <c r="G125" i="2"/>
  <c r="J124" i="2"/>
  <c r="I124" i="2"/>
  <c r="G124" i="2"/>
  <c r="J123" i="2"/>
  <c r="I123" i="2"/>
  <c r="G123" i="2"/>
  <c r="J122" i="2"/>
  <c r="I122" i="2"/>
  <c r="G122" i="2"/>
  <c r="J121" i="2"/>
  <c r="I121" i="2"/>
  <c r="G121" i="2"/>
  <c r="J120" i="2"/>
  <c r="I120" i="2"/>
  <c r="G120" i="2"/>
  <c r="J119" i="2"/>
  <c r="I119" i="2"/>
  <c r="G119" i="2"/>
  <c r="J118" i="2"/>
  <c r="I118" i="2"/>
  <c r="G118" i="2"/>
  <c r="J117" i="2"/>
  <c r="I117" i="2"/>
  <c r="G117" i="2"/>
  <c r="J116" i="2"/>
  <c r="I116" i="2"/>
  <c r="G116" i="2"/>
  <c r="J115" i="2"/>
  <c r="I115" i="2"/>
  <c r="G115" i="2"/>
  <c r="J114" i="2"/>
  <c r="I114" i="2"/>
  <c r="G114" i="2"/>
  <c r="J113" i="2"/>
  <c r="I113" i="2"/>
  <c r="G113" i="2"/>
  <c r="J112" i="2"/>
  <c r="I112" i="2"/>
  <c r="G112" i="2"/>
  <c r="J111" i="2"/>
  <c r="I111" i="2"/>
  <c r="G111" i="2"/>
  <c r="J110" i="2"/>
  <c r="I110" i="2"/>
  <c r="G110" i="2"/>
  <c r="J109" i="2"/>
  <c r="I109" i="2"/>
  <c r="G109" i="2"/>
  <c r="J108" i="2"/>
  <c r="I108" i="2"/>
  <c r="G108" i="2"/>
  <c r="J107" i="2"/>
  <c r="I107" i="2"/>
  <c r="G107" i="2"/>
  <c r="J106" i="2"/>
  <c r="I106" i="2"/>
  <c r="G106" i="2"/>
  <c r="J105" i="2"/>
  <c r="I105" i="2"/>
  <c r="G105" i="2"/>
  <c r="J104" i="2"/>
  <c r="I104" i="2"/>
  <c r="G104" i="2"/>
  <c r="J103" i="2"/>
  <c r="I103" i="2"/>
  <c r="G103" i="2"/>
  <c r="J102" i="2"/>
  <c r="I102" i="2"/>
  <c r="G102" i="2"/>
  <c r="J101" i="2"/>
  <c r="I101" i="2"/>
  <c r="G101" i="2"/>
  <c r="J100" i="2"/>
  <c r="I100" i="2"/>
  <c r="G100" i="2"/>
  <c r="J99" i="2"/>
  <c r="I99" i="2"/>
  <c r="G99" i="2"/>
  <c r="J98" i="2"/>
  <c r="I98" i="2"/>
  <c r="G98" i="2"/>
  <c r="J97" i="2"/>
  <c r="I97" i="2"/>
  <c r="G97" i="2"/>
  <c r="J96" i="2"/>
  <c r="I96" i="2"/>
  <c r="G96" i="2"/>
  <c r="J95" i="2"/>
  <c r="I95" i="2"/>
  <c r="G95" i="2"/>
  <c r="J94" i="2"/>
  <c r="I94" i="2"/>
  <c r="G94" i="2"/>
  <c r="J93" i="2"/>
  <c r="I93" i="2"/>
  <c r="G93" i="2"/>
  <c r="J92" i="2"/>
  <c r="I92" i="2"/>
  <c r="G92" i="2"/>
  <c r="J91" i="2"/>
  <c r="I91" i="2"/>
  <c r="G91" i="2"/>
  <c r="J90" i="2"/>
  <c r="I90" i="2"/>
  <c r="G90" i="2"/>
  <c r="J89" i="2"/>
  <c r="I89" i="2"/>
  <c r="G89" i="2"/>
  <c r="J88" i="2"/>
  <c r="I88" i="2"/>
  <c r="G88" i="2"/>
  <c r="J87" i="2"/>
  <c r="I87" i="2"/>
  <c r="G87" i="2"/>
  <c r="J86" i="2"/>
  <c r="I86" i="2"/>
  <c r="G86" i="2"/>
  <c r="J85" i="2"/>
  <c r="I85" i="2"/>
  <c r="G85" i="2"/>
  <c r="J84" i="2"/>
  <c r="I84" i="2"/>
  <c r="G84" i="2"/>
  <c r="J83" i="2"/>
  <c r="I83" i="2"/>
  <c r="G83" i="2"/>
  <c r="J82" i="2"/>
  <c r="I82" i="2"/>
  <c r="G82" i="2"/>
  <c r="J81" i="2"/>
  <c r="I81" i="2"/>
  <c r="G81" i="2"/>
  <c r="J80" i="2"/>
  <c r="I80" i="2"/>
  <c r="G80" i="2"/>
  <c r="J79" i="2"/>
  <c r="I79" i="2"/>
  <c r="G79" i="2"/>
  <c r="J78" i="2"/>
  <c r="I78" i="2"/>
  <c r="G78" i="2"/>
  <c r="J77" i="2"/>
  <c r="I77" i="2"/>
  <c r="G77" i="2"/>
  <c r="J76" i="2"/>
  <c r="I76" i="2"/>
  <c r="G76" i="2"/>
  <c r="J75" i="2"/>
  <c r="I75" i="2"/>
  <c r="G75" i="2"/>
  <c r="J74" i="2"/>
  <c r="I74" i="2"/>
  <c r="G74" i="2"/>
  <c r="J73" i="2"/>
  <c r="I73" i="2"/>
  <c r="G73" i="2"/>
  <c r="J72" i="2"/>
  <c r="I72" i="2"/>
  <c r="G72" i="2"/>
  <c r="J71" i="2"/>
  <c r="I71" i="2"/>
  <c r="G71" i="2"/>
  <c r="J70" i="2"/>
  <c r="I70" i="2"/>
  <c r="G70" i="2"/>
  <c r="J69" i="2"/>
  <c r="I69" i="2"/>
  <c r="G69" i="2"/>
  <c r="J68" i="2"/>
  <c r="I68" i="2"/>
  <c r="G68" i="2"/>
  <c r="J67" i="2"/>
  <c r="I67" i="2"/>
  <c r="G67" i="2"/>
  <c r="J66" i="2"/>
  <c r="I66" i="2"/>
  <c r="G66" i="2"/>
  <c r="J65" i="2"/>
  <c r="I65" i="2"/>
  <c r="G65" i="2"/>
  <c r="J64" i="2"/>
  <c r="I64" i="2"/>
  <c r="G64" i="2"/>
  <c r="J63" i="2"/>
  <c r="I63" i="2"/>
  <c r="G63" i="2"/>
  <c r="J62" i="2"/>
  <c r="I62" i="2"/>
  <c r="G62" i="2"/>
  <c r="J61" i="2"/>
  <c r="I61" i="2"/>
  <c r="G61" i="2"/>
  <c r="J60" i="2"/>
  <c r="I60" i="2"/>
  <c r="G60" i="2"/>
  <c r="J59" i="2"/>
  <c r="I59" i="2"/>
  <c r="G59" i="2"/>
  <c r="J58" i="2"/>
  <c r="I58" i="2"/>
  <c r="G58" i="2"/>
  <c r="J57" i="2"/>
  <c r="I57" i="2"/>
  <c r="G57" i="2"/>
  <c r="J56" i="2"/>
  <c r="I56" i="2"/>
  <c r="G56" i="2"/>
  <c r="J55" i="2"/>
  <c r="I55" i="2"/>
  <c r="G55" i="2"/>
  <c r="J54" i="2"/>
  <c r="I54" i="2"/>
  <c r="G54" i="2"/>
  <c r="J53" i="2"/>
  <c r="I53" i="2"/>
  <c r="G53" i="2"/>
  <c r="J52" i="2"/>
  <c r="I52" i="2"/>
  <c r="G52" i="2"/>
  <c r="J51" i="2"/>
  <c r="I51" i="2"/>
  <c r="G51" i="2"/>
  <c r="J50" i="2"/>
  <c r="I50" i="2"/>
  <c r="G50" i="2"/>
  <c r="J49" i="2"/>
  <c r="I49" i="2"/>
  <c r="G49" i="2"/>
  <c r="J48" i="2"/>
  <c r="I48" i="2"/>
  <c r="G48" i="2"/>
  <c r="J47" i="2"/>
  <c r="I47" i="2"/>
  <c r="G47" i="2"/>
  <c r="J46" i="2"/>
  <c r="I46" i="2"/>
  <c r="G46" i="2"/>
  <c r="J45" i="2"/>
  <c r="I45" i="2"/>
  <c r="G45" i="2"/>
  <c r="J44" i="2"/>
  <c r="I44" i="2"/>
  <c r="G44" i="2"/>
  <c r="J43" i="2"/>
  <c r="I43" i="2"/>
  <c r="G43" i="2"/>
  <c r="J42" i="2"/>
  <c r="I42" i="2"/>
  <c r="G42" i="2"/>
  <c r="J41" i="2"/>
  <c r="I41" i="2"/>
  <c r="G41" i="2"/>
  <c r="J40" i="2"/>
  <c r="I40" i="2"/>
  <c r="G40" i="2"/>
  <c r="J39" i="2"/>
  <c r="I39" i="2"/>
  <c r="G39" i="2"/>
  <c r="J38" i="2"/>
  <c r="I38" i="2"/>
  <c r="G38" i="2"/>
  <c r="J37" i="2"/>
  <c r="I37" i="2"/>
  <c r="G37" i="2"/>
  <c r="J36" i="2"/>
  <c r="I36" i="2"/>
  <c r="G36" i="2"/>
  <c r="J35" i="2"/>
  <c r="I35" i="2"/>
  <c r="G35" i="2"/>
  <c r="J34" i="2"/>
  <c r="I34" i="2"/>
  <c r="G34" i="2"/>
  <c r="J33" i="2"/>
  <c r="I33" i="2"/>
  <c r="G33" i="2"/>
  <c r="J32" i="2"/>
  <c r="I32" i="2"/>
  <c r="G32" i="2"/>
  <c r="J31" i="2"/>
  <c r="I31" i="2"/>
  <c r="G31" i="2"/>
  <c r="J30" i="2"/>
  <c r="I30" i="2"/>
  <c r="G30" i="2"/>
  <c r="J29" i="2"/>
  <c r="I29" i="2"/>
  <c r="G29" i="2"/>
  <c r="J28" i="2"/>
  <c r="I28" i="2"/>
  <c r="G28" i="2"/>
  <c r="J27" i="2"/>
  <c r="I27" i="2"/>
  <c r="G27" i="2"/>
  <c r="J26" i="2"/>
  <c r="I26" i="2"/>
  <c r="G26" i="2"/>
  <c r="J25" i="2"/>
  <c r="I25" i="2"/>
  <c r="G25" i="2"/>
  <c r="J24" i="2"/>
  <c r="I24" i="2"/>
  <c r="G24" i="2"/>
  <c r="J23" i="2"/>
  <c r="I23" i="2"/>
  <c r="G23" i="2"/>
  <c r="J22" i="2"/>
  <c r="I22" i="2"/>
  <c r="G22" i="2"/>
  <c r="J21" i="2"/>
  <c r="I21" i="2"/>
  <c r="G21" i="2"/>
  <c r="J20" i="2"/>
  <c r="I20" i="2"/>
  <c r="G20" i="2"/>
  <c r="J19" i="2"/>
  <c r="I19" i="2"/>
  <c r="G19" i="2"/>
  <c r="J18" i="2"/>
  <c r="I18" i="2"/>
  <c r="G18" i="2"/>
  <c r="J17" i="2"/>
  <c r="I17" i="2"/>
  <c r="G17" i="2"/>
  <c r="J16" i="2"/>
  <c r="I16" i="2"/>
  <c r="G16" i="2"/>
  <c r="J15" i="2"/>
  <c r="I15" i="2"/>
  <c r="G15" i="2"/>
  <c r="J14" i="2"/>
  <c r="I14" i="2"/>
  <c r="G14" i="2"/>
  <c r="J13" i="2"/>
  <c r="I13" i="2"/>
  <c r="G13" i="2"/>
  <c r="J12" i="2"/>
  <c r="I12" i="2"/>
  <c r="G12" i="2"/>
  <c r="J11" i="2"/>
  <c r="I11" i="2"/>
  <c r="G11" i="2"/>
  <c r="J10" i="2"/>
  <c r="I10" i="2"/>
  <c r="G10" i="2"/>
  <c r="J9" i="2"/>
  <c r="I9" i="2"/>
  <c r="G9" i="2"/>
  <c r="J8" i="2"/>
  <c r="I8" i="2"/>
  <c r="G8" i="2"/>
  <c r="J7" i="2"/>
  <c r="I7" i="2"/>
  <c r="G7" i="2"/>
  <c r="J6" i="2"/>
  <c r="I6" i="2"/>
  <c r="G6" i="2"/>
  <c r="J5" i="2"/>
  <c r="I5" i="2"/>
  <c r="G5" i="2"/>
  <c r="J4" i="2"/>
  <c r="I4" i="2"/>
  <c r="G4" i="2"/>
  <c r="J3" i="2"/>
  <c r="I3" i="2"/>
  <c r="G3" i="2"/>
  <c r="J2" i="2"/>
  <c r="I2" i="2"/>
  <c r="G2" i="2"/>
  <c r="H4" i="4" l="1"/>
  <c r="H5" i="4"/>
  <c r="B7" i="4"/>
  <c r="H3" i="4" s="1"/>
  <c r="H13" i="4" l="1"/>
  <c r="H12" i="4"/>
  <c r="H11" i="4"/>
  <c r="H10" i="4"/>
  <c r="H9" i="4"/>
  <c r="H8" i="4"/>
  <c r="H7" i="4"/>
</calcChain>
</file>

<file path=xl/sharedStrings.xml><?xml version="1.0" encoding="utf-8"?>
<sst xmlns="http://schemas.openxmlformats.org/spreadsheetml/2006/main" count="11662" uniqueCount="679">
  <si>
    <t>Scenario ID</t>
  </si>
  <si>
    <t>User Input</t>
  </si>
  <si>
    <t>Extended</t>
  </si>
  <si>
    <t>Short</t>
  </si>
  <si>
    <t>Details</t>
  </si>
  <si>
    <t>RiskID</t>
  </si>
  <si>
    <t>RiskDesc</t>
  </si>
  <si>
    <t>VulnID</t>
  </si>
  <si>
    <t>VulnDesc</t>
  </si>
  <si>
    <t>RiskType</t>
  </si>
  <si>
    <t>S166</t>
  </si>
  <si>
    <t>Audit data analysis is available to all users</t>
  </si>
  <si>
    <t>The described scenario presents at least one security threat.</t>
  </si>
  <si>
    <t>Yes</t>
  </si>
  <si>
    <t>Audit data must be available only to security managers and the System Administrator.</t>
  </si>
  <si>
    <t>M21</t>
  </si>
  <si>
    <t>Masking</t>
  </si>
  <si>
    <t>V17</t>
  </si>
  <si>
    <t>S68</t>
  </si>
  <si>
    <t>The system is put into operation and used as is, without any prior or subsequent checks.</t>
  </si>
  <si>
    <t>System security is not evaluated</t>
  </si>
  <si>
    <t>M14</t>
  </si>
  <si>
    <t>V14</t>
  </si>
  <si>
    <t>S41</t>
  </si>
  <si>
    <t>Periodic data backups are performed</t>
  </si>
  <si>
    <t>The scenario is not sufficiently characterized to perform a preliminary analysis.</t>
  </si>
  <si>
    <t>More</t>
  </si>
  <si>
    <t>It is not possible to evaluate whether the backup procedures adopted are adequate</t>
  </si>
  <si>
    <t>M13</t>
  </si>
  <si>
    <t>V12</t>
  </si>
  <si>
    <t>Potential</t>
  </si>
  <si>
    <t>S32</t>
  </si>
  <si>
    <t>There is a log of changes made to the system</t>
  </si>
  <si>
    <t>It is not clear how changes made to the system are tracked.</t>
  </si>
  <si>
    <t>M27</t>
  </si>
  <si>
    <t>Violation of login procedures</t>
  </si>
  <si>
    <t>V2</t>
  </si>
  <si>
    <t>S16</t>
  </si>
  <si>
    <t>No system logs are recorded</t>
  </si>
  <si>
    <t>It is not possible to monitor the system and its use by users</t>
  </si>
  <si>
    <t>V8</t>
  </si>
  <si>
    <t>S127</t>
  </si>
  <si>
    <t>Are there any procedures for installing new hardware/software?</t>
  </si>
  <si>
    <t>It is not possible to understand whether the procedures are adequate</t>
  </si>
  <si>
    <t>M5</t>
  </si>
  <si>
    <t>V7</t>
  </si>
  <si>
    <t>S22</t>
  </si>
  <si>
    <t>There is no written procedure</t>
  </si>
  <si>
    <t>Users cannot refer to certain and formally approved procedures</t>
  </si>
  <si>
    <t>M10</t>
  </si>
  <si>
    <t>Covert storage channel</t>
  </si>
  <si>
    <t>V4</t>
  </si>
  <si>
    <t>Failure to periodically check the procedures installed on the system</t>
  </si>
  <si>
    <t>S78</t>
  </si>
  <si>
    <t>The staff are not given any specific instructions and are left to deal with their own complaints.</t>
  </si>
  <si>
    <t>Staff are not trained and are not incentivized to follow the company safety policy</t>
  </si>
  <si>
    <t>M28</t>
  </si>
  <si>
    <t>V23</t>
  </si>
  <si>
    <t>S168</t>
  </si>
  <si>
    <t>The access and exit of employees and visitors to the CIS Service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system security settings (including audit functions); - Access to data relating to system security; - Creation, modification or deletion of audit files; - Change of system time and date; - Failed attempts to access system resources. The data is overwritten monthly and is not retained</t>
  </si>
  <si>
    <t>Log data should never be overwritten and should be retained for at least 5 years</t>
  </si>
  <si>
    <t>M6</t>
  </si>
  <si>
    <t>Computer virus attack</t>
  </si>
  <si>
    <t>V3</t>
  </si>
  <si>
    <t>S110</t>
  </si>
  <si>
    <t>Computers and servers are delivered to the equipment maintenance technicians for repair with the mass storage media inserted.</t>
  </si>
  <si>
    <t>The system can be (negligently, maliciously or accidentally) infected by malware by technicians</t>
  </si>
  <si>
    <t>S44</t>
  </si>
  <si>
    <t>Is there any control over external drives connected to the system or your work computer?</t>
  </si>
  <si>
    <t>The ways in which external storage media are controlled are not detailed enough</t>
  </si>
  <si>
    <t>M26</t>
  </si>
  <si>
    <t>S156</t>
  </si>
  <si>
    <t>It is up to the sensitivity of the staff to ensure compliance with the application of safety procedures, which are described for this purpose in the "Internal Safety Regulations" of each location, where the safety measures adopted are indicated in detail.</t>
  </si>
  <si>
    <t>There is no provision for enforcing the application of safety measures by managers towards all personnel.</t>
  </si>
  <si>
    <t>S123</t>
  </si>
  <si>
    <t>There are armed guards present</t>
  </si>
  <si>
    <t>It is not possible to understand what their mission is</t>
  </si>
  <si>
    <t>M25</t>
  </si>
  <si>
    <t>V33</t>
  </si>
  <si>
    <t>S187</t>
  </si>
  <si>
    <t>The maximum classification level of the information processed is SECRET but it is not considered necessary to adopt TEMPEST protection measures for the equipment and communication networks used in the CIS system in question.</t>
  </si>
  <si>
    <t>The possibility of not adopting TEMPEST safety measures can only be assessed following the implementation of a TEMPEST Zoning</t>
  </si>
  <si>
    <t>M24</t>
  </si>
  <si>
    <t>Playback Retransmission</t>
  </si>
  <si>
    <t>V1</t>
  </si>
  <si>
    <t>S31</t>
  </si>
  <si>
    <t>There is no log of changes made to the system</t>
  </si>
  <si>
    <t>It is not possible to control the changes made to the system</t>
  </si>
  <si>
    <t>M4</t>
  </si>
  <si>
    <t>Asynchronous attack</t>
  </si>
  <si>
    <t>S158</t>
  </si>
  <si>
    <t>Inspections are carried out annually by external personnel in order to check the maintenance and observance of the safety regulations and procedures in force.</t>
  </si>
  <si>
    <t>Inspections must be conducted by the Safety Officer assisted, where necessary, only by authorised internal personnel.</t>
  </si>
  <si>
    <t>S18</t>
  </si>
  <si>
    <t>Application logs are recorded</t>
  </si>
  <si>
    <t>S64</t>
  </si>
  <si>
    <t>Any software can be installed on the system</t>
  </si>
  <si>
    <t>The system may run uncontrolled and unauthorized software</t>
  </si>
  <si>
    <t>M22</t>
  </si>
  <si>
    <t>V5</t>
  </si>
  <si>
    <t>S131</t>
  </si>
  <si>
    <t>Authorized technicians may be given the equipment used for processing classified data</t>
  </si>
  <si>
    <t>It is not clear whether the devices are delivered to the technicians without the mass storage devices.</t>
  </si>
  <si>
    <t>S26</t>
  </si>
  <si>
    <t>Staff is trained</t>
  </si>
  <si>
    <t>It is not possible to know whether the staff is adequately trained</t>
  </si>
  <si>
    <t>M17</t>
  </si>
  <si>
    <t>V16</t>
  </si>
  <si>
    <t>S106</t>
  </si>
  <si>
    <t>The user can continue to use the password provided to him for the first access to the system</t>
  </si>
  <si>
    <t>The logical access control system is not adequate</t>
  </si>
  <si>
    <t>S104</t>
  </si>
  <si>
    <t>To access the system, users can continue to enter their password until they are granted access.</t>
  </si>
  <si>
    <t>The access and exit of employees and visitors to the CIS Application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system security settings (including audit functions); - Access to data relating to system security; - Creation, modification or deletion of audit files; - Change of system time and date; - Failed attempts to access system resources. The data is overwritten monthly and is not retained</t>
  </si>
  <si>
    <t>S193</t>
  </si>
  <si>
    <t>The management of the utilities is entrusted to the staff of the parent company, who makes the necessary changes remotely by connecting from another country, communicating the list of added/modified/suspended and cancelled utilities to the CIS Security Officer on a monthly basis.</t>
  </si>
  <si>
    <t>The utilities must be managed and authorized by the CIS Security Officer</t>
  </si>
  <si>
    <t>M12</t>
  </si>
  <si>
    <t>V18</t>
  </si>
  <si>
    <t>M20</t>
  </si>
  <si>
    <t>M1</t>
  </si>
  <si>
    <t>S136</t>
  </si>
  <si>
    <t>The combinations of the safety cabinets are written on them in case you forget them.</t>
  </si>
  <si>
    <t>Documents can be easily stolen</t>
  </si>
  <si>
    <t>V19</t>
  </si>
  <si>
    <t>S34</t>
  </si>
  <si>
    <t>There is no register for access to restricted areas</t>
  </si>
  <si>
    <t>It is not possible to verify who has accessed the restricted areas</t>
  </si>
  <si>
    <t>S73</t>
  </si>
  <si>
    <t>A program for detecting computer viruses and malware is installed on the system, which is updated at least weekly, capable of recognizing the viral strain and the type of infection, proceeding to quarantine or delete the infected files.</t>
  </si>
  <si>
    <t>The described scenario presents no known security threats.</t>
  </si>
  <si>
    <t>No</t>
  </si>
  <si>
    <t>V10</t>
  </si>
  <si>
    <t>Documents can be easily manipulated</t>
  </si>
  <si>
    <t>S71</t>
  </si>
  <si>
    <t>The system is continuously updated, applying the security patches released by the manufacturer, after a formal check of its functioning has been carried out. Each change is noted in the system configuration change log</t>
  </si>
  <si>
    <t>S38</t>
  </si>
  <si>
    <t>The computers are installed in locked offices</t>
  </si>
  <si>
    <t>It is unclear whether access to the workstations is properly supervised.</t>
  </si>
  <si>
    <t>V11</t>
  </si>
  <si>
    <t>S160</t>
  </si>
  <si>
    <t>Users have access to configuration/administration procedures and management tools</t>
  </si>
  <si>
    <t>Users must not have access to configuration/administration procedures and management tools</t>
  </si>
  <si>
    <t>V15</t>
  </si>
  <si>
    <t>M7</t>
  </si>
  <si>
    <t>M19</t>
  </si>
  <si>
    <t>V30</t>
  </si>
  <si>
    <t>S86</t>
  </si>
  <si>
    <t>Users are allowed to leave their workstations without having to take any special precautions.</t>
  </si>
  <si>
    <t>The workstations are not properly locked in the absence of the user</t>
  </si>
  <si>
    <t>V9</t>
  </si>
  <si>
    <t>Service logs are recorded</t>
  </si>
  <si>
    <t>M11</t>
  </si>
  <si>
    <t>S82</t>
  </si>
  <si>
    <t>The CED is installed inside a room with plasterboard walls, closed with a normal wooden door</t>
  </si>
  <si>
    <t>The walls of the data center room do not offer adequate resistance</t>
  </si>
  <si>
    <t>V38</t>
  </si>
  <si>
    <t>Platform logs are recorded</t>
  </si>
  <si>
    <t>S132</t>
  </si>
  <si>
    <t>The doors of the reserved areas are closed in the absence of staff but the cabinets are left open</t>
  </si>
  <si>
    <t>S66</t>
  </si>
  <si>
    <t>There are no specific procedures for controlling the development of new software created directly by the company</t>
  </si>
  <si>
    <t>The suitability and safety of the developed software are not evaluated</t>
  </si>
  <si>
    <t>M23</t>
  </si>
  <si>
    <t>Unconditional access procedure</t>
  </si>
  <si>
    <t>S10</t>
  </si>
  <si>
    <t>Anyone can access the system</t>
  </si>
  <si>
    <t>The system is vulnerable to unauthorized logical access</t>
  </si>
  <si>
    <t>S23</t>
  </si>
  <si>
    <t>There are written procedures</t>
  </si>
  <si>
    <t>It is not possible to know with sufficient certainty whether users can refer to correct procedures</t>
  </si>
  <si>
    <t>The access and exit of employees and visitors to the CIS Platform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system security settings (including audit functions); - Access to data relating to system security; - Creation, modification or deletion of audit files; - Change of system time and date; - Failed attempts to access system resources. The data is overwritten monthly and is not retained</t>
  </si>
  <si>
    <t>M9</t>
  </si>
  <si>
    <t>Searching through the garbage</t>
  </si>
  <si>
    <t>S172</t>
  </si>
  <si>
    <t>All storage media are properly protected to prevent disclosure of information during maintenance work on the CIS Service workstations.</t>
  </si>
  <si>
    <t>It is not specified what the methods are for protecting storage media.</t>
  </si>
  <si>
    <t>S179</t>
  </si>
  <si>
    <t>Software updates concern only the antivirus, and are done online.</t>
  </si>
  <si>
    <t>Updates must concern all security and critical components of the system and can only be performed through specific off-line procedures.</t>
  </si>
  <si>
    <t>V6</t>
  </si>
  <si>
    <t>S70</t>
  </si>
  <si>
    <t>No security patches released by the manufacturer are ever applied to the system</t>
  </si>
  <si>
    <t>The system is vulnerable to new cyber threats</t>
  </si>
  <si>
    <t>S176</t>
  </si>
  <si>
    <t>In case of any malfunction of all the HW components of the Application (PC, server, switch, etc.) users contact the company in charge of maintenance directly without informing anyone else.</t>
  </si>
  <si>
    <t>Only the System Administrator can contact the company in charge of maintenance, informing the CIS Security Officer in advance</t>
  </si>
  <si>
    <t>V13</t>
  </si>
  <si>
    <t>S57</t>
  </si>
  <si>
    <t>To access the CED, you must be previously authorised. Access is via an electronically locked door that must be unlocked using your personal badge and the relevant access PIN.</t>
  </si>
  <si>
    <t>S171</t>
  </si>
  <si>
    <t>At least once every six months the consistency of the users registered in the CIS Platform is verified</t>
  </si>
  <si>
    <t>It is not clear whether the checks are also conducted on the system or only on the documentation</t>
  </si>
  <si>
    <t>S120</t>
  </si>
  <si>
    <t>In case of emergency, the staff immediately abandons their positions and leaves the documents where they are to get to safety as soon as possible.</t>
  </si>
  <si>
    <t>Emergency procedures are not correct</t>
  </si>
  <si>
    <t>M3</t>
  </si>
  <si>
    <t>S98</t>
  </si>
  <si>
    <t>Cabinets and desks remain open even after working hours and non-essential systems are left on when unattended</t>
  </si>
  <si>
    <t>Technicians can steal data</t>
  </si>
  <si>
    <t>V22</t>
  </si>
  <si>
    <t>S162</t>
  </si>
  <si>
    <t>The data relating to â€œuser authenticationâ€ are available to anyone who requests them.</t>
  </si>
  <si>
    <t>Credentials must be personal, nominative and must never be shared</t>
  </si>
  <si>
    <t>S134</t>
  </si>
  <si>
    <t>The keys to the reserved areas are given to those who need them, without having to verify their authorization.</t>
  </si>
  <si>
    <t>Unauthorized personnel are allowed access to the system</t>
  </si>
  <si>
    <t>S153</t>
  </si>
  <si>
    <t>At the end of an event that requires the implementation of emergency procedures, the Security Officer orders the immediate resumption of activities, without verifying the consistency of the classified material</t>
  </si>
  <si>
    <t>The security measures adopted do not allow for the verification of the consistency of the classified material at the end of an emergency</t>
  </si>
  <si>
    <t>S35</t>
  </si>
  <si>
    <t>There is a register for access to restricted areas</t>
  </si>
  <si>
    <t>It is not clear whether the methods of recording access to restricted areas are adequate</t>
  </si>
  <si>
    <t>S182</t>
  </si>
  <si>
    <t>The responsibility of the security organization is to verify that the CIS Platform maintains its security features over time, possibly adapting the system itself to new emerging threats and vulnerabilities, subject to approval of the changes by DIS-UCSe according to the National Certification Scheme</t>
  </si>
  <si>
    <t>S143</t>
  </si>
  <si>
    <t>The Restricted Areas are protected by appropriate security measures (such as, for example, armoured doors, anti-intrusion alarm systems, safes and security containers for the storage of classified information)</t>
  </si>
  <si>
    <t>The level of detail is not sufficient to understand the adequacy of the security measures adopted</t>
  </si>
  <si>
    <t>S37</t>
  </si>
  <si>
    <t>The computers are installed in "open space" offices also open to the public</t>
  </si>
  <si>
    <t>Anyone can have direct access to the stations</t>
  </si>
  <si>
    <t>S47</t>
  </si>
  <si>
    <t>There are measures to protect against lightning</t>
  </si>
  <si>
    <t>It is not possible to assess the suitability of the measures applied</t>
  </si>
  <si>
    <t>M8</t>
  </si>
  <si>
    <t>V34</t>
  </si>
  <si>
    <t>S56</t>
  </si>
  <si>
    <t>Anyone can access the CED, without checks</t>
  </si>
  <si>
    <t>Access to the CED area is not properly controlled</t>
  </si>
  <si>
    <t>S102</t>
  </si>
  <si>
    <t>Users can also use passwords made up of identical characters or numbers to access the system, and it is also possible to use empty passwords or passwords of the type "password" or "admin"</t>
  </si>
  <si>
    <t>S164</t>
  </si>
  <si>
    <t>The CIS Application services are managed based on user access rights, identification and assignment of access rights are managed directly by the system users.</t>
  </si>
  <si>
    <t>Only the CIS Security Officer and the System Administrator must manage the users and assign the related rights</t>
  </si>
  <si>
    <t>V21</t>
  </si>
  <si>
    <t>The system is vulnerable to unauthorized physical access</t>
  </si>
  <si>
    <t>V32</t>
  </si>
  <si>
    <t>S50</t>
  </si>
  <si>
    <t>The computers handle highly classified data and TEMPEST protection measures are in place</t>
  </si>
  <si>
    <t>It is not possible to assess the adequacy of the measures for protection from electromagnetic emissions</t>
  </si>
  <si>
    <t>The CIS Platform services are managed based on user access rights, identification and assignment of access rights are managed directly by the system users.</t>
  </si>
  <si>
    <t>S19</t>
  </si>
  <si>
    <t>There are no emergency plans</t>
  </si>
  <si>
    <t>The system cannot be managed properly in an emergency</t>
  </si>
  <si>
    <t>S103</t>
  </si>
  <si>
    <t>Users must use passwords of at least 12 characters to access the system, which must contain at least one number, one special character and one capital letter. Furthermore, it is not possible to enter more than two consecutive identical numbers or letters and it is not possible to enter empty passwords or passwords vulnerable to dictionary-based attacks</t>
  </si>
  <si>
    <t>S43</t>
  </si>
  <si>
    <t>Anyone can connect any external drive to the system or their work computer</t>
  </si>
  <si>
    <t>There is no control over external storage media</t>
  </si>
  <si>
    <t>At least once every six months the consistency of the users registered in the CIS Service is verified</t>
  </si>
  <si>
    <t>S140</t>
  </si>
  <si>
    <t>The internal and external lighting of the reserved areas is turned off in the event of absence of personnel to promote energy saving</t>
  </si>
  <si>
    <t>It is possible to hide your presence inside restricted areas by taking advantage of the lack of lighting</t>
  </si>
  <si>
    <t>S178</t>
  </si>
  <si>
    <t>The IT system is in primary PC/secondary PC architecture and is composed of two â€œAll in Oneâ€ type computers, completed by a connection switch between the two stations and between these and a multifunction printer. Both the PC and the printer are TEMPEST Class B devices</t>
  </si>
  <si>
    <t>At least one device does not comply with the required TEMPEST specifications</t>
  </si>
  <si>
    <t>S115</t>
  </si>
  <si>
    <t>All classified documents are labeled with the classification level of the data they contain.</t>
  </si>
  <si>
    <t>S11</t>
  </si>
  <si>
    <t>Only those who have a password can access the system. The password must meet complexity requirements, is stored in a historical database and must be changed once every 90 days. The password is shared among members of the same office</t>
  </si>
  <si>
    <t>S14</t>
  </si>
  <si>
    <t>The system is installed in the highest-ranking operating mode, and only authorized users can access documents.</t>
  </si>
  <si>
    <t>There are no details on how to access the documents</t>
  </si>
  <si>
    <t>M18</t>
  </si>
  <si>
    <t>S96</t>
  </si>
  <si>
    <t>There are no special procedures during the processing of sensitive data</t>
  </si>
  <si>
    <t>The system is vulnerable to malware attacks</t>
  </si>
  <si>
    <t>S25</t>
  </si>
  <si>
    <t>Staff is not trained</t>
  </si>
  <si>
    <t>The staff does not have adequate training</t>
  </si>
  <si>
    <t>S45</t>
  </si>
  <si>
    <t>You can connect to the system or to your work computer only and exclusively external drives, appropriately labelled and stored in specific security containers based on the highest classification level of the data contained in them, listed in the specific register of authorised media.</t>
  </si>
  <si>
    <t>S13</t>
  </si>
  <si>
    <t>The system is installed in the highest-ranked operating mode, and all users can access all documents, regardless of their security clearance, role and need-to-know.</t>
  </si>
  <si>
    <t>The system is vulnerable to data theft/theft</t>
  </si>
  <si>
    <t>S126</t>
  </si>
  <si>
    <t>There is an access control system</t>
  </si>
  <si>
    <t>It is not possible to understand whether the access control system is adequate</t>
  </si>
  <si>
    <t>S113</t>
  </si>
  <si>
    <t>In the corridors of the reserved area, printers dedicated to printing classified documents have been installed, in order to reduce the generation of dust inside the data processing center and the offices containing the IT equipment.</t>
  </si>
  <si>
    <t>V25</t>
  </si>
  <si>
    <t>S180</t>
  </si>
  <si>
    <t>Software updates concern only the antivirus, and are performed offline.</t>
  </si>
  <si>
    <t>Updates must cover all security and critical system components.</t>
  </si>
  <si>
    <t>S51</t>
  </si>
  <si>
    <t>The computers process high-level classified data and TEMPEST protection measures are adopted in accordance with the results of the TEMPEST Zoning carried out</t>
  </si>
  <si>
    <t>S147</t>
  </si>
  <si>
    <t>All authorised personnel are periodically trained in safety and a high level of attention is paid to safety issues.</t>
  </si>
  <si>
    <t>S189</t>
  </si>
  <si>
    <t>The communication channels between the servers and between them and the clients are protected via VPN generated by a third-party cloud service.</t>
  </si>
  <si>
    <t>It is not possible to use cloud services for CIS Systems as Internet connection is prohibited</t>
  </si>
  <si>
    <t>S130</t>
  </si>
  <si>
    <t>Authorized visitors can, in principle, access restricted areas</t>
  </si>
  <si>
    <t>It is unclear how visitors are monitored.</t>
  </si>
  <si>
    <t>S42</t>
  </si>
  <si>
    <t>Periodic data backups are performed on a daily basis, in incremental mode, with rotation of the storage memories and relative conservation in special fireproof security containers and suitable for the highest classification level of the data contained therein. There are two copies of each backup, one of which is stored on site and the other at a secondary site, also approved at the same level as the main one and with the same conservation methods</t>
  </si>
  <si>
    <t>Predicted Type</t>
  </si>
  <si>
    <t>Actionable</t>
  </si>
  <si>
    <t>Extended Groung Truth</t>
  </si>
  <si>
    <t>Required More Info</t>
  </si>
  <si>
    <t>Risk ID</t>
  </si>
  <si>
    <t>Risk Descript</t>
  </si>
  <si>
    <t>Vulnarability ID</t>
  </si>
  <si>
    <t>Vulnarability Desc</t>
  </si>
  <si>
    <t>User</t>
  </si>
  <si>
    <t>Assistant - Extended</t>
  </si>
  <si>
    <t>Assistant - Short</t>
  </si>
  <si>
    <t>Assistant - Details</t>
  </si>
  <si>
    <t>Assistant - Risk ID</t>
  </si>
  <si>
    <t>Assistant - Risk description</t>
  </si>
  <si>
    <t>Assistant - Vulnerability ID</t>
  </si>
  <si>
    <t>Assistant - Vulnerability description</t>
  </si>
  <si>
    <t>Assistant - Risk occurrence type</t>
  </si>
  <si>
    <t>S1</t>
  </si>
  <si>
    <t>The processing center is located in the basement. A sewer system runs under the building. The walls of the room that houses the processing center are not reinforced.</t>
  </si>
  <si>
    <t>The system is vulnerable to flooding</t>
  </si>
  <si>
    <t>V27</t>
  </si>
  <si>
    <t>The system is vulnerable to explosions or collapses</t>
  </si>
  <si>
    <t>S2</t>
  </si>
  <si>
    <t>Confidential documents are stored in an archive constantly protected by armed guards, with three levels of biometric protection. The room that houses the archive is reinforced and burglar-proof.</t>
  </si>
  <si>
    <t>Details on the physical characteristics of the entrances are missing</t>
  </si>
  <si>
    <t>M15</t>
  </si>
  <si>
    <t>S3</t>
  </si>
  <si>
    <t>The connection between the data center and the offices is made of fiber optics.</t>
  </si>
  <si>
    <t>Details on data line protection are missing</t>
  </si>
  <si>
    <t>S4</t>
  </si>
  <si>
    <t>The connection between the CED and the offices is made of optical fiber. The cable is laid inside protected and dedicated channels. Communication on the channel is protected by ciphers approved at the highest classification level compared to that of the transmitted data.</t>
  </si>
  <si>
    <t>S5</t>
  </si>
  <si>
    <t>The system is installed on the third floor of a building without any special security controls</t>
  </si>
  <si>
    <t>S6</t>
  </si>
  <si>
    <t>There are no fire protection systems installed on the site</t>
  </si>
  <si>
    <t>The system is vulnerable to fires</t>
  </si>
  <si>
    <t>M16</t>
  </si>
  <si>
    <t>V26</t>
  </si>
  <si>
    <t>V28</t>
  </si>
  <si>
    <t>S7</t>
  </si>
  <si>
    <t>A fire protection system with smoke detector and temperature control system is installed on the site</t>
  </si>
  <si>
    <t>Details on the type of fire prevention system are missing</t>
  </si>
  <si>
    <t>S8</t>
  </si>
  <si>
    <t>The site is equipped with a fire protection system based on Halon 1301 gas with smoke detector and a temperature control system based on a redundant air conditioner with humidity sensors. In addition, the system is connected to the nearest Fire Brigade station which is automatically contacted in the event of an alarm.</t>
  </si>
  <si>
    <t>S9</t>
  </si>
  <si>
    <t>A password is required to access the system</t>
  </si>
  <si>
    <t>Details on password features are missing</t>
  </si>
  <si>
    <t>S12</t>
  </si>
  <si>
    <t>Only those who have a password can access the system. The password must meet complexity requirements, is stored in a historical database and must be changed once every 90 days. The access credentials are nominative and it is forbidden to reveal them to third parties</t>
  </si>
  <si>
    <t>S15</t>
  </si>
  <si>
    <t>The system is installed in the highest-ranking operating mode, and only authorized users can access documents based on their security clearance level and need-to-know.</t>
  </si>
  <si>
    <t>V20</t>
  </si>
  <si>
    <t>V36</t>
  </si>
  <si>
    <t>S17</t>
  </si>
  <si>
    <t>System logs are recorded. They are retained for at least five years, backed up periodically (at least once a year), and the following events are recorded: successful/denied system access, security policy changes, print jobs performed/stopped/failed, user creation/modification/addition, security group creation/modification/addition</t>
  </si>
  <si>
    <t>System logs are recorded</t>
  </si>
  <si>
    <t>S20</t>
  </si>
  <si>
    <t>There are emergency plans</t>
  </si>
  <si>
    <t>It is not possible to verify the correctness of the emergency procedures</t>
  </si>
  <si>
    <t>S21</t>
  </si>
  <si>
    <t>There are contingency plans that are periodically tested and evaluated to update them if necessary.</t>
  </si>
  <si>
    <t>S24</t>
  </si>
  <si>
    <t>All procedures relating to the use and maintenance of the system and safety measures are reported in writing, appropriately labeled and registered, stored in the appropriate safety containers and are made available to authorized personnel. These procedures are also updated where necessary</t>
  </si>
  <si>
    <t>S27</t>
  </si>
  <si>
    <t>There is a plan for training and periodic updating of personnel on security threats and the correct behavior to adopt in various circumstances in the event of security incidents. Furthermore, checks are carried out on the effectiveness of the training</t>
  </si>
  <si>
    <t>S28</t>
  </si>
  <si>
    <t>The data is all contained in the same directory</t>
  </si>
  <si>
    <t>All staff can access all data, regardless of their classification level, qualification and need to know.</t>
  </si>
  <si>
    <t>S29</t>
  </si>
  <si>
    <t>The data is separated</t>
  </si>
  <si>
    <t>The criteria according to which the data separation is carried out are not specified</t>
  </si>
  <si>
    <t>S30</t>
  </si>
  <si>
    <t>The data is separated according to its classification level and work program. Each directory (and the files it contains) is associated with one or more users or work groups according to the mandatory access control, and can only be accessed by the corresponding users.</t>
  </si>
  <si>
    <t>S33</t>
  </si>
  <si>
    <t>There is a log of the changes made to the system that reports: the date of the change, the reason, who made the change, who authorised the change, what was changed, signature of who made the change and who authorised the change</t>
  </si>
  <si>
    <t>S36</t>
  </si>
  <si>
    <t>There is a log for access to restricted areas which reports: date and time of access, name of the person accessing, reason for access, who authorised access, date and time of exit, signature of the person accessing and of the person authorised access</t>
  </si>
  <si>
    <t>S39</t>
  </si>
  <si>
    <t>The computers are installed in offices that are only accessible to personnel authorized to access the system, with the monitors not facing the door or windows.</t>
  </si>
  <si>
    <t>S40</t>
  </si>
  <si>
    <t>No data backups are made</t>
  </si>
  <si>
    <t>There are no data backups in case of emergencies</t>
  </si>
  <si>
    <t>S46</t>
  </si>
  <si>
    <t>There are no lightning protection measures</t>
  </si>
  <si>
    <t>The system is vulnerable to lightning strikes</t>
  </si>
  <si>
    <t>S48</t>
  </si>
  <si>
    <t>There are lightning protection measures such as: earthing, lightning rods, shielded and filtered electrical panels</t>
  </si>
  <si>
    <t>S49</t>
  </si>
  <si>
    <t>Computers handle highly classified data but no TEMPEST protection measures are in place</t>
  </si>
  <si>
    <t>It is possible to intercept data through the electromagnetic emissions of the system</t>
  </si>
  <si>
    <t>S52</t>
  </si>
  <si>
    <t>There are no flood protection measures in place</t>
  </si>
  <si>
    <t>S53</t>
  </si>
  <si>
    <t>Sensors have been installed under the raised floor of the CED, with humidity detectors. The water system can be blocked both automatically and, as an alternative measure, manually. There are no pipes in the walls of the CED room and it was built far from the bathrooms. Finally, the CED is located on the first floor of the building</t>
  </si>
  <si>
    <t>S54</t>
  </si>
  <si>
    <t>Printed sheets are left unattended on the desk</t>
  </si>
  <si>
    <t>Paper information can be easily stolen</t>
  </si>
  <si>
    <t>S55</t>
  </si>
  <si>
    <t>All printed documents are closed inside specific security containers, based on the highest classification level of the information contained therein, when not directly consulted by authorized personnel.</t>
  </si>
  <si>
    <t>S58</t>
  </si>
  <si>
    <t>There are no rules or procedures regarding copying digital media and prints.</t>
  </si>
  <si>
    <t>Information can be easily stolen</t>
  </si>
  <si>
    <t>S59</t>
  </si>
  <si>
    <t>It is forbidden to make copies of digital media and printed documents</t>
  </si>
  <si>
    <t>S60</t>
  </si>
  <si>
    <t>Visitors are not accompanied when authorized</t>
  </si>
  <si>
    <t>Visitors can steal media</t>
  </si>
  <si>
    <t>Visitors can sabotage the system</t>
  </si>
  <si>
    <t>S61</t>
  </si>
  <si>
    <t>Visitors must be authorized in advance to access and are accompanied, during their entire stay in the facility, by the designated personnel. During their stay, they will not be able to access classified information, unless it is provided for by a specific contract and, in this case, they will only be able to access information at the classification level for which they are authorized and for which they have a need to know.</t>
  </si>
  <si>
    <t>S62</t>
  </si>
  <si>
    <t>Server systems are placed on a table</t>
  </si>
  <si>
    <t>The system can easily fall to the ground and be damaged</t>
  </si>
  <si>
    <t>V31</t>
  </si>
  <si>
    <t>The system can be easily stolen</t>
  </si>
  <si>
    <t>S63</t>
  </si>
  <si>
    <t>Server systems are installed inside special racks and locked onto special containment supports. Furthermore, the racks are anchored to the ground</t>
  </si>
  <si>
    <t>S65</t>
  </si>
  <si>
    <t>Only the software authorized by the Security Manager may be installed on the system by the System Administrator only, after an appropriate security assessment has been carried out. Said software is also reported in the system configuration change log.</t>
  </si>
  <si>
    <t>S67</t>
  </si>
  <si>
    <t>All software produced internally by the company must comply with precise procedures relating to the tools and best security practices to be used for writing, checking, reviewing and testing the produced code.</t>
  </si>
  <si>
    <t>S69</t>
  </si>
  <si>
    <t>Before being put into operation, the system is checked and evaluated through vulnerability assessment and penetration testing tools. This activity is repeated on a periodic basis (at least once a year)</t>
  </si>
  <si>
    <t>S72</t>
  </si>
  <si>
    <t>There are no antivirus programs installed on the system</t>
  </si>
  <si>
    <t>The system is vulnerable to malware</t>
  </si>
  <si>
    <t>S74</t>
  </si>
  <si>
    <t>The system is not equipped with UPS</t>
  </si>
  <si>
    <t>The system is not protected against unstable power supply</t>
  </si>
  <si>
    <t>M2</t>
  </si>
  <si>
    <t>V29</t>
  </si>
  <si>
    <t>The system is not protected from electrostatic charges</t>
  </si>
  <si>
    <t>V35</t>
  </si>
  <si>
    <t>S75</t>
  </si>
  <si>
    <t>The system is protected from power failures and surges by a UPS with voltage stabilizing function, with the ability to send a command to the servers connected to it to safely shut them down once a residual battery capacity of 30% has been reached.</t>
  </si>
  <si>
    <t>S76</t>
  </si>
  <si>
    <t>Data is saved on the system on a single disk</t>
  </si>
  <si>
    <t>The data is not sufficiently redundant</t>
  </si>
  <si>
    <t>V37</t>
  </si>
  <si>
    <t>S77</t>
  </si>
  <si>
    <t>The system disks on which the data is saved are configured in RAID 6 mode with an additional spare disk, in order to guarantee data availability even in the event of failure of 3 disks.</t>
  </si>
  <si>
    <t>V24</t>
  </si>
  <si>
    <t>S79</t>
  </si>
  <si>
    <t>Staff are motivated to follow company policy and there is particular attention to maintaining a peaceful and safety-oriented work environment.</t>
  </si>
  <si>
    <t>S80</t>
  </si>
  <si>
    <t>There are no detection systems against night-time or unauthorized intrusions</t>
  </si>
  <si>
    <t>The system is subject to theft and sabotage</t>
  </si>
  <si>
    <t>S81</t>
  </si>
  <si>
    <t>An alarm system is installed with dual technology sensors with infrared detection and heat and motion sensitive cameras. In the event of an alarm, the control panel contacts both the Security Manager and the nearest Carabinieri Station by telephone.</t>
  </si>
  <si>
    <t>The access door does not provide adequate protection against unauthorized access</t>
  </si>
  <si>
    <t>S83</t>
  </si>
  <si>
    <t>The CED is installed in a room with certified earthquake-proof walls and capable of withstanding medium-sized explosions. This room is closed with a triple-combination armored door</t>
  </si>
  <si>
    <t>S84</t>
  </si>
  <si>
    <t>The office windows are of the normal type, with transparent glass.</t>
  </si>
  <si>
    <t>Office windows are not adequately protected</t>
  </si>
  <si>
    <t>S85</t>
  </si>
  <si>
    <t>Office windows are not adequately shielded from outside views</t>
  </si>
  <si>
    <t>The office windows are shatterproof and are darkened by applying a special tear-proof film on the inside so as not to allow the inside of the rooms to be seen from the outside.</t>
  </si>
  <si>
    <t>S87</t>
  </si>
  <si>
    <t>Staff are trained to ensure that, if they need to leave their workstation, they place work documents and digital media in the appropriate security containers and ensure that they lock their computer by logging out of their account.</t>
  </si>
  <si>
    <t>S88</t>
  </si>
  <si>
    <t>The waste material is sent directly to the landfill, without any control</t>
  </si>
  <si>
    <t>Uncontrolled abandoned material may contain recoverable classified data</t>
  </si>
  <si>
    <t>S89</t>
  </si>
  <si>
    <t>Before being thrown away, printed documents are passed through a shredder corresponding to the category of the classification level of the information to be destroyed, while digital media are first overwritten 35 times and then demagnetized, finally mechanically destroyed.</t>
  </si>
  <si>
    <t>S90</t>
  </si>
  <si>
    <t>Eating/drinking is permitted near the servers and terminals</t>
  </si>
  <si>
    <t>User activity may cause accidental damage to the system making it non-functional</t>
  </si>
  <si>
    <t>S91</t>
  </si>
  <si>
    <t>Eating/drinking near servers and terminals is prohibited</t>
  </si>
  <si>
    <t>S92</t>
  </si>
  <si>
    <t>No maintenance is carried out on the premises and systems</t>
  </si>
  <si>
    <t>Lack of maintenance can lead to emergency situations</t>
  </si>
  <si>
    <t>S93</t>
  </si>
  <si>
    <t>Regular inspections of the electrical distribution system and cables located under the raised floor, as well as the water system with maintenance against any leaks. Regular maintenance is also carried out on the air conditioning system, with replacement of refrigerants, and cleaning of air vents. Finally, regular inspections are carried out to identify possible fire risks.</t>
  </si>
  <si>
    <t>S94</t>
  </si>
  <si>
    <t>Only available personnel are employed</t>
  </si>
  <si>
    <t>The system is vulnerable to sabotage</t>
  </si>
  <si>
    <t>S95</t>
  </si>
  <si>
    <t>The continuous availability of technical and support staff is arranged, with rotation and, where necessary, 24-hour supervision for critical systems.</t>
  </si>
  <si>
    <t>It is highly likely that you will accidentally damage the media</t>
  </si>
  <si>
    <t>Accidental errors are highly likely to occur</t>
  </si>
  <si>
    <t>It is easy to insert false information</t>
  </si>
  <si>
    <t>It is possible to impersonate another user</t>
  </si>
  <si>
    <t>It is very easy to steal data secretly</t>
  </si>
  <si>
    <t>S97</t>
  </si>
  <si>
    <t>Specific procedures have been put in place to safely carry out the processing of sensitive data.</t>
  </si>
  <si>
    <t>S99</t>
  </si>
  <si>
    <t>Cabinets and desks are locked after working hours and non-essential systems are turned off when unattended</t>
  </si>
  <si>
    <t>S100</t>
  </si>
  <si>
    <t>Emergency procedures exist but they are known only to managers</t>
  </si>
  <si>
    <t>Staff do not have access to emergency procedures</t>
  </si>
  <si>
    <t>S101</t>
  </si>
  <si>
    <t>There is an emergency procedures manual that is provided to all personnel and summary tables of emergency procedures have been placed (including emergency telephone numbers and those of management staff to contact)</t>
  </si>
  <si>
    <t>S105</t>
  </si>
  <si>
    <t>If a user enters the wrong credentials more than three times, the related account will be blocked and the System Administrator will have to be asked to unblock it.</t>
  </si>
  <si>
    <t>S107</t>
  </si>
  <si>
    <t>The system forces the user to change the password received from the System Administrator at the first login</t>
  </si>
  <si>
    <t>S108</t>
  </si>
  <si>
    <t>Only authorized users can open the cabinets containing classified documents and no tracking is required.</t>
  </si>
  <si>
    <t>Documentation can easily be stolen unseen</t>
  </si>
  <si>
    <t>S109</t>
  </si>
  <si>
    <t>Only authorized users can open the cabinets containing classified documents and it is mandatory to report, on the appropriate sheet on the outside of the cabinet, who opened it, on what date and at what time with a signature. The same registration occurs for the closing of the cabinet</t>
  </si>
  <si>
    <t>Storage media can be damaged by technicians</t>
  </si>
  <si>
    <t>Technical personnel can manipulate data contained in mass storage devices</t>
  </si>
  <si>
    <t>Technicians may install unintended applications</t>
  </si>
  <si>
    <t>Technicians can bypass login procedures</t>
  </si>
  <si>
    <t>S111</t>
  </si>
  <si>
    <t>Before handing over a computer or server to the equipment maintenance technicians, all the mass storage devices installed in them are removed and stored in the appropriate security containers based on the maximum classification level of the data saved on them.</t>
  </si>
  <si>
    <t>S112</t>
  </si>
  <si>
    <t>The printers dedicated to printing classified documents are positioned in the corridors to reduce the generation of dust inside the data processing center and the offices containing the IT equipment. These corridors are located outside the restricted areas</t>
  </si>
  <si>
    <t>v14</t>
  </si>
  <si>
    <t>v25</t>
  </si>
  <si>
    <t>S114</t>
  </si>
  <si>
    <t>Classified documents are produced without specifying the classification level of the information they contain for security reasons.</t>
  </si>
  <si>
    <t>It is very easy to mislead classified data by confusing it with unclassified data.</t>
  </si>
  <si>
    <t>S116</t>
  </si>
  <si>
    <t>There are several locations where classified data is processed but only the main one has been approved</t>
  </si>
  <si>
    <t>Classified data in non-approved locations can be easily stolen</t>
  </si>
  <si>
    <t>S117</t>
  </si>
  <si>
    <t>All locations where the processing of classified data is carried out have been approved in accordance with the maximum classification level of the data itself.</t>
  </si>
  <si>
    <t>S118</t>
  </si>
  <si>
    <t>There are several locations where classified data is processed but only the main one has a security organization</t>
  </si>
  <si>
    <t>In case of emergency there is no reference figure at the headquarters to contact</t>
  </si>
  <si>
    <t>S119</t>
  </si>
  <si>
    <t>All locations where classified data is processed have a security organization, with remote location managers reporting to the head office manager.</t>
  </si>
  <si>
    <t>S121</t>
  </si>
  <si>
    <t>In case of emergency, within the limits of personal safety, users must block access to the PC and must lock the documents in their respective cabinets or security containers or take out as many as possible, monitoring them and delivering them to the Security Manager who will carry out the reporting and move them to another suitable location of the company or deliver them to the nearest Carabinieri Station.</t>
  </si>
  <si>
    <t>S122</t>
  </si>
  <si>
    <t>The headquarters is protected by a video surveillance system</t>
  </si>
  <si>
    <t>It is not possible to understand whether the video surveillance system is adequate</t>
  </si>
  <si>
    <t>S124</t>
  </si>
  <si>
    <t>The external perimeter is protected by a net</t>
  </si>
  <si>
    <t>It is not possible to understand if the technical characteristics are adequate</t>
  </si>
  <si>
    <t>S125</t>
  </si>
  <si>
    <t>There is a fire prevention system</t>
  </si>
  <si>
    <t>It is not possible to understand whether the fire prevention system is adequate</t>
  </si>
  <si>
    <t>S128</t>
  </si>
  <si>
    <t>Classified documents are kept</t>
  </si>
  <si>
    <t>It is unclear whether the storage arrangements for classified documents are adequate.</t>
  </si>
  <si>
    <t>S129</t>
  </si>
  <si>
    <t>There are emergency procedures</t>
  </si>
  <si>
    <t>S133</t>
  </si>
  <si>
    <t>A periodic check is carried out, with unpredictable timing, to verify the closure of all cabinets and safes containing classified material and of the access doors to restricted areas</t>
  </si>
  <si>
    <t>S135</t>
  </si>
  <si>
    <t>The keys to the reserved areas can only be delivered to those who are authorised and after completing the appropriate register required by current legislation.</t>
  </si>
  <si>
    <t>S137</t>
  </si>
  <si>
    <t>The System Administrator's access password is inserted in a sealed envelope and signed by the Security Officer and is kept inside a security safe, appropriate to the classification level of the information contained in the system to which it refers, inside a reserved area. A second copy is kept in a similar safe inside another reserved area</t>
  </si>
  <si>
    <t>S138</t>
  </si>
  <si>
    <t>If the envelope containing the System Administrator password is opened, the password remains the same and is only changed when decided by the person who used it.</t>
  </si>
  <si>
    <t>The System Administrator password management methods are not adequate</t>
  </si>
  <si>
    <t>S139</t>
  </si>
  <si>
    <t>All external accesses to the reserved areas are controlled by a video surveillance system with cables that are contained in special TEMPEST channels with anti-burglary measures. The images taken are recorded and stored for at least two years and treated in compliance with current legislation</t>
  </si>
  <si>
    <t>S141</t>
  </si>
  <si>
    <t>All accesses to the air conditioning system pipes are closed by a resistant anti-throw net and with an alarmed sensor against unauthorised opening and removal and are of such a size as to prevent the passage of humans or animals.</t>
  </si>
  <si>
    <t>S142</t>
  </si>
  <si>
    <t>Only personnel authorized to handle classified information may access the Restricted Areas where such information is handled and/or stored.</t>
  </si>
  <si>
    <t>S144</t>
  </si>
  <si>
    <t>Authorized personnel accessing the Reserved Areas are recorded in special registers</t>
  </si>
  <si>
    <t>S145</t>
  </si>
  <si>
    <t>Authorized personnel who are granted access to classified information are recorded in special registers and are prohibited from taking such information outside the Restricted Areas.</t>
  </si>
  <si>
    <t>S146</t>
  </si>
  <si>
    <t>Authorized personnel are periodically screened to ensure they still need to access classified information.</t>
  </si>
  <si>
    <t>S148</t>
  </si>
  <si>
    <t>Inside the Reserved Areas there are no devices for reproducing paper documents and the prints produced by the PC used for the maximum level CONFIDENTIAL information are controlled</t>
  </si>
  <si>
    <t>S149</t>
  </si>
  <si>
    <t>It is forbidden to introduce electronic devices such as memory media into the Reserved Areas unless previously authorised and registered, while the introduction of other devices such as voice recorders, cameras, video cameras, smartphones, tablets and PCs is always forbidden.</t>
  </si>
  <si>
    <t>S150</t>
  </si>
  <si>
    <t>The company headquarters is adjacent to other industrial plants, separated from them by fences and with the walls of the building surrounded by parking areas for employees' cars on all sides, with a closed entrance gate (it is opened only during office hours for the time strictly necessary for the entry/exit of vehicles and personnel on foot) and a video surveillance system.</t>
  </si>
  <si>
    <t>S151</t>
  </si>
  <si>
    <t>The plant is manned during opening hours, with surveillance and control service entrusted to the company's internal staff. During the company's hours and days of closure, surveillance is ensured by an external Surveillance Company with which the company is connected by a direct tele-radio system, which comes into operation when the alarm system detects a possible intrusion. The system is equipped with a device with a telephone dialer connected to the control panel of the aforementioned Surveillance Company, to the Security Officer and to the Law Enforcement, and makes a series of cascade calls</t>
  </si>
  <si>
    <t>S152</t>
  </si>
  <si>
    <t>At the end of an event that requires the implementation of emergency procedures, the Security Officer will carry out an inspection and draw up an inventory of all the material and documentation, stored in the Restricted Areas, to ensure that nothing has been lost and/or compromised.</t>
  </si>
  <si>
    <t>S154</t>
  </si>
  <si>
    <t>The company headquarters is adjacent to other industrial plants, separated from them by fences, which in some places are interrupted due to landslides, and with the walls of the building surrounded by parking areas for employees' cars on all sides, with an entrance gate that is normally open and not controlled during working hours.</t>
  </si>
  <si>
    <t>The security measures for access to the premises are not suitable</t>
  </si>
  <si>
    <t>S155</t>
  </si>
  <si>
    <t>It is the responsibility of the Security Officer (and those designated) to ensure that all security procedures are applied, which are described for this purpose in the "Internal Security Regulations" of each location, where the security measures adopted are indicated in detail.</t>
  </si>
  <si>
    <t>S157</t>
  </si>
  <si>
    <t>Self-inspections are carried out annually by the Headquarters Security Officer assisted by the CIS Security Officer and the COMSEC Security Officer, in order to check the maintenance and observance of the security regulations and procedures in force.</t>
  </si>
  <si>
    <t>S159</t>
  </si>
  <si>
    <t>Users do not have access to configuration/administration procedures and management tools</t>
  </si>
  <si>
    <t>S161</t>
  </si>
  <si>
    <t>The data relating to "user authentication" are protected in accordance with current security regulations</t>
  </si>
  <si>
    <t>The data relating to “user authentication” are available to anyone who requests them.</t>
  </si>
  <si>
    <t>S163</t>
  </si>
  <si>
    <t>The CIS System services are managed based on user access rights, identification and assignment of access rights are managed by the System Administrator</t>
  </si>
  <si>
    <t>The CIS System services are managed based on user access rights, identification and assignment of access rights are managed directly by the system users.</t>
  </si>
  <si>
    <t>S165</t>
  </si>
  <si>
    <t>The analysis of audit data will be possible only by the CIS Security Officer and his security staff.</t>
  </si>
  <si>
    <t>S167</t>
  </si>
  <si>
    <t>The access and exit of employees and visitors to the CIS System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the system security settings (including audit functions); - Access to data relating to system security; - Creation, modification or deletion of audit files; - Change of system time and date; - Failed attempts to access system resources. The data is retained for a period of not less than two years</t>
  </si>
  <si>
    <t>The access and exit of employees and visitors to the CIS System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system security settings (including audit functions); - Access to data relating to system security; - Creation, modification or deletion of audit files; - Change of system time and date; - Failed attempts to access system resources. The data is overwritten monthly and is not retained</t>
  </si>
  <si>
    <t>S169</t>
  </si>
  <si>
    <t>At least once every six months, the consistency of the users registered in the CIS System with those actually authorised and necessary is verified. During this check, it is also verified that the hardware and software configuration of the CIS System corresponds to that approved and that there are no events, deducible from the system logs, that could indicate the emergence of any problems or risks to security. In general: - The CIS Security Officer at the headquarters carries out a periodic check on the accounting records, in particular those relating to unauthorised attempts to gain access to the CIS System or its resources; - The CIS Security Officer at the headquarters carries out periodic checks both to verify the integrity of the mass storage media and the correct configuration and connection of the devices and equipment of the CIS System; - The System Administrator periodically carries out checks on the System HW to verify the integrity of the components. The auditing services, in particular: - allow the analysis of the online records relating to the previous month; - allow the analysis of the records provided by accounting relating to the previous two years. The data to be displayed when a previously defined alarm occurs or during audit analysis are: - User identification/authentication; - Identity of the workstation from which access is made; - Date and time of the event; - Type of event and its outcome</t>
  </si>
  <si>
    <t>S170</t>
  </si>
  <si>
    <t>At least once every six months, the consistency of the users registered in the CIS System with those actually authorised and necessary is verified. During this check, only formal checks are carried out based on the registered documentation</t>
  </si>
  <si>
    <t>Audits must be conducted on the system and not just on the documentation</t>
  </si>
  <si>
    <t>At least once every six months the consistency of the users registered in the CIS System is verified</t>
  </si>
  <si>
    <t>All storage media are properly protected to prevent disclosure of information during maintenance work on the CIS System workstations.</t>
  </si>
  <si>
    <t>S173</t>
  </si>
  <si>
    <t>All storage media are properly protected to prevent disclosure of information during maintenance work on the CIS System workstations with at-rest encryption based on certified algorithms.</t>
  </si>
  <si>
    <t>S174</t>
  </si>
  <si>
    <t>The storage media do not have any special protections that prevent the disclosure of information during maintenance work on the CIS System workstations.</t>
  </si>
  <si>
    <t>S175</t>
  </si>
  <si>
    <t>The System Administrator is informed of any malfunction of all the HW components of the System (PC, server, switch, etc.)</t>
  </si>
  <si>
    <t>In case of any malfunction of all the HW components of the System (PC, server, switch, etc.) users contact the company in charge of maintenance directly without informing anyone else.</t>
  </si>
  <si>
    <t>S177</t>
  </si>
  <si>
    <t>The IT system is in primary PC/secondary PC architecture and is composed of two “All in One” type computers, completed by a connection switch between the two stations and between these and a multifunction printer. All the devices are TEMPEST Class B certified</t>
  </si>
  <si>
    <t>The IT system is in primary PC/secondary PC architecture and is composed of two “All in One” type computers, completed by a connection switch between the two stations and between these and a multifunction printer. Both the PC and the printer are TEMPEST Class B devices</t>
  </si>
  <si>
    <t>S181</t>
  </si>
  <si>
    <t>Software updates concern both the operating system and the applications (for both only for critical and security components and not for new features) and the antivirus, and are carried out in offline mode.</t>
  </si>
  <si>
    <t>The responsibility of the security organization is to verify that the CIS System maintains its security features over time, possibly adapting the system itself to new emerging threats and vulnerabilities, subject to approval of the changes by DIS-UCSe according to the National Certification Scheme</t>
  </si>
  <si>
    <t>S183</t>
  </si>
  <si>
    <t>The security organization's responsibility is to verify that the CIS System maintains its functionality characteristics over time, regardless of the effectiveness of its security features.</t>
  </si>
  <si>
    <t>It is mandatory to verify that the security measures implemented in the CIS System maintain their effectiveness over time</t>
  </si>
  <si>
    <t>S184</t>
  </si>
  <si>
    <t>All vehicles and people, entering and leaving the premises, are subject to checks by security personnel. Furthermore, security personnel have the legal authority to subject all people and vehicles circulating within the premises to checks.</t>
  </si>
  <si>
    <t>S185</t>
  </si>
  <si>
    <t>There is freedom of access and exit from the premises by vehicles and people. Furthermore, people can oppose any requests for control both for themselves and for the vehicle used to access the premises</t>
  </si>
  <si>
    <t>S186</t>
  </si>
  <si>
    <t>Since the maximum classification level of the information processed is CONFIDENTIAL, pursuant to the PCM-ANS Directive 5/2006 of 3 February 2006, containing Provisions on the Security of Systems for the Automatic Processing of Classified Data, in particular with regard to Annex C (“Documentation for small and medium-sized systems in local networks”) and Annex E (“Documentation for software development systems installed in reserved EAD areas”), and having regard to the Prime Ministerial Decree of 6 November 2015 no. 5, integrated with the amendments of the Prime Ministerial Decree of 2 October 2017 no. 3, which contains the “Provisions for the administrative protection of State secrets and classified information”, it is not necessary to adopt TEMPEST protection measures for the equipment and communication networks used in the CIS system in question.</t>
  </si>
  <si>
    <t>S188</t>
  </si>
  <si>
    <t>The communication channels between the servers and between these and the clients are protected via VPN, both for connections via LAN and via WAN, and the system that creates said VPN has been approved by the competent Authority for the processing of data up to the National CONFIDENTIAL level.</t>
  </si>
  <si>
    <t>S190</t>
  </si>
  <si>
    <t>The server components of the CIS System are installed separately from servers of other systems, in special lockable racks, within a controlled area.</t>
  </si>
  <si>
    <t>S191</t>
  </si>
  <si>
    <t>The server components of the CIS System are installed in the company's data processing center, together with the other data processing systems.</t>
  </si>
  <si>
    <t>The components of a CIS System must be installed in specific approved reserved areas</t>
  </si>
  <si>
    <t>S192</t>
  </si>
  <si>
    <t>The management of the users is entrusted to the System Administrator only, under the supervision of the CIS Security Officer, and they are configured via a specific workstation directly connected to the CIS System.</t>
  </si>
  <si>
    <t>TP</t>
  </si>
  <si>
    <t>NO</t>
  </si>
  <si>
    <t>YES</t>
  </si>
  <si>
    <t>no</t>
  </si>
  <si>
    <t>yes</t>
  </si>
  <si>
    <t>M24 (Playback Retransmission) e M4 (Asynchronous attack) possono essere collegati all'attivitÃ  di registrazione degli application logs. Questo scenario puÃ² aumentare il rischio di attacchi di playback e di attacchi asincroni, poichÃ© gli attaccatori potrebbero utilizzare le log per riprodurre le interazioni utente e modificare i dati in modo non autorizzato.</t>
  </si>
  <si>
    <t>Playback Retransmission has been identified as a potential risk.</t>
  </si>
  <si>
    <t>N/A</t>
  </si>
  <si>
    <t>No vulnerabilities explicitly mentioned.</t>
  </si>
  <si>
    <t>Asynchronous attack has been identified as a potential risk.</t>
  </si>
  <si>
    <t>M1 - Queuing Access, M2 - Password Reuse, M3 - Social Engineering, M4 - Malware, M5 - Insider Threats, M6 - Data Breach, M7 - Denial of Service, M8 - Unauthorized Access, M9 - Misconfiguration, M10 - Lack of User Training, M11 - Inadequate Access Controls, M12 - Inadequate Monitoring, M13 - Inadequate Incident Response, M14 - Inadequate Compliance, M15 - Inadequate Security Policies, M16 - Inadequate Change Management, M17 - Inadequate Backup and Recovery, M18 - Inadequate Network Segmentation, M19 - Inadequate Authentication, M20 - Inadequate Access Management, M21 - Masking, M22 - Threat M27 (Violation of login procedures), M23 - Threat M21 (Masking), M24 - Threat M27 (Violation of login procedures), M25 - Threat M21 (Masking), M26 -</t>
  </si>
  <si>
    <t>Violation of login procedures has been identified as a potential risk.</t>
  </si>
  <si>
    <t>Masking has been identified as a potential risk.</t>
  </si>
  <si>
    <t>M10 (Covert storage channel) e M24 (Playback Retransmission) sono minacce che potrebbero essere correlate al rischio di registrazione dei log del sistema. Queste minacce possono sfruttare le informazioni raccolte dai log per attuare attacchi di tipo M10 e M24. M10 (Covert storage channel) e M24 (Playback Retransmission) sono minacce che potrebbero essere correlate al rischio di registrazione dei log del sistema. Queste minacce possono sfruttare le informazioni raccolte dai log per attuare attacchi di tipo M10 e M24. M10 (Covert storage channel) e M24 (Playback Retransmission) sono minacce che potrebbero essere correlate al rischio di registrazione dei log del sistema. Queste minacce possono sfruttare le informazioni raccolte dai log per attuare attacchi</t>
  </si>
  <si>
    <t>Covert storage channel has been identified as a potential risk.</t>
  </si>
  <si>
    <t>M24 (Playback Retransmission) e M4 (Asynchronous attack) sono minacce che potrebbero sfruttare le registrazioni degli application logs. Queste minacce possono portare a un accesso non autorizzato ai dati sensibili dell'utente e alla possibilitÃ  di intercettare e modificare le comunicazioni tra l'applicazione e il sistema operativo.</t>
  </si>
  <si>
    <t>M4 (Asynchronous attack) e M23 (Unconditional access procedure) sono minacce che potrebbero essere correlate al scenario di accesso utente e gestione dei diritti. Queste minacce possono essere utilizzate per intercettare dati in transito e bypassare le protezioni del sistema, rischiando di compromettere la sicurezza dell'applicazione CIS.</t>
  </si>
  <si>
    <t>Unconditional access procedure has been identified as a potential risk.</t>
  </si>
  <si>
    <t>M4 (Asynchronous attack) e M21 (Masking) sono minacce che potrebbero essere associate a questa situazione. M4 potrebbe essere utilizzato per intercettare e modificare dati in transito, mentre M21 potrebbe permettere a un soggetto di accedere al sistema con un falso identificativo.</t>
  </si>
  <si>
    <t>M10 (Covert storage channel) e M24 (Playback Retransmission) sono minacce che potrebbero essere correlate al rischio di registrazione dei log del sistema. Questo scenario potrebbe essere esposto a diverse minacce, tra cui l'accesso non autorizzato e la violazione della privacy.</t>
  </si>
  <si>
    <t>M24 (Playback Retransmission) e M4 (Asynchronous attack) sono minacce che potrebbero sfruttare le registrazioni degli application logs per ottenere accesso non autorizzato. Questo scenario potrebbe rivelarsi pericoloso se non vengono implementate misure di sicurezza adeguati.</t>
  </si>
  <si>
    <t>M6 (Computer virus attack) and M4 (Asynchronous attack) are identified as threats to the IT system. The primary architecture is a primary PC/secondary PC setup with TEMPEST Class B devices, which may limit the risk of electromagnetic interference. However, the risk remains due to the potential for software vulnerabilities and data interception. M6 (Computer virus attack) and M4 (Asynchronous attack) are identified as threats to the IT system. The primary architecture is a primary PC/secondary PC setup with TEMPEST Class B devices, which may limit the risk of electromagnetic interference. However, the risk remains due</t>
  </si>
  <si>
    <t>Computer virus attack has been identified as a potential risk.</t>
  </si>
  <si>
    <t>M10 (Covert storage channel) e M9 (Searching through the garbage) sono minacce che potrebbero essere associate a questa situazione di rischio. M10 si riferisce a un canale di comunicazione segreto che potrebbe essere usato per accedere a documenti classificati. M9 riguarda la ricerca di informazioni in luoghi non autorizzati, come la spazzatura, per ottenere accesso a documenti sensibili.</t>
  </si>
  <si>
    <t>Searching through the garbage has been identified as a potential risk.</t>
  </si>
  <si>
    <t>M10 (Covert storage channel) e M24 (Playback Retransmission) sono minacce che potrebbero essere correlate al rischio di registrazione dei log del sistema. Queste minacce possono essere utilizzate per nascondere attivitÃ  malevole o per riprodurre input legittimi per ingannare gli utenti. M10 (Covert storage channel) e M24 (Playback Retransmission) sono minacce che potrebbero essere correlate al rischio di registrazione dei log del sistema. Queste minacce possono essere utilizzate per nascondere attivitÃ  malevole o per riprodurre input legittimi per ingannare gli utenti.</t>
  </si>
  <si>
    <t>M10 (Covert storage channel) e M24 (Playback Retransmission) sono minacce che potrebbero essere correlate al rischio di registrazione dei log del sistema. Questo scenario potrebbe essere esposto a diverse minacce, ma le piÃ¹ rilevanti sono M10 e M24.</t>
  </si>
  <si>
    <t>M10 (Covert storage channel) e M24 (Playback Retransmission) sono minacce che potrebbero essere correlate al rischio di registrazione dei log del sistema. Questo scenario potrebbe essere esposto a diverse minacce, ma le principali sono M10 e M24.</t>
  </si>
  <si>
    <t>M10 (Covert storage channel) e M9 (Searching through the garbage) sono minacce che potrebbero essere correlate al scenario descritto. Queste minacce possono essere utilizzate per accedere a documenti classificati e per raccogliere informazioni sensibili.</t>
  </si>
  <si>
    <t>M10 (Covert storage channel) e M24 (Playback Retransmission) sono minacce che potrebbero essere correlate al rischio di registrazione dei log del sistema. Questo scenario potrebbe essere utilizzato per nascondere attivitÃ  malevole, come la modifica di dati o la rilevazione di input utente. M10 (Covert storage channel) e M24 (Playback Retransmission) are threats that could be correlated with the risk of system log recording. This scenario could be used to hide malicious activities, such as data modification or user input capture. M10 (Covert storage channel) e M24 (Playback Retransmission) sono minacce che potrebbero essere correlate al rischio di registrazione dei log del sistema. Questo scenario potrebbe essere utilizzato per nascondere attivitÃ  malevole, come la modifica di dati o la rilevazione di input utente. M10 (Covert storage</t>
  </si>
  <si>
    <t>M24 (Playback Retransmission) e M4 (Asynchronous attack) sono minacce che potrebbero sfruttare le log di applicazione per ottenere accesso non autorizzato. Questo scenario potrebbe portare a una violazione della sicurezza e danni alle risorse dell'organizzazione.</t>
  </si>
  <si>
    <t>M4 (Asynchronous attack) e M23 (Unconditional access procedure) sono minacce che potrebbero essere correlate a questa situazione. Queste minacce possono compromettere l'accesso e la gestione delle risorse dell'applicazione CIS. M4 (Asynchronous attack) e M23 (Unconditional access procedure) sono minacce che potrebbero essere correlate a questa situazione. Queste minacce possono compromettere l'accesso e la gestione delle risorse dell'applicazione CIS.</t>
  </si>
  <si>
    <t>M6 (Computer virus attack) and V4 (Failure to periodically check the procedures installed on the system) are identified as threats. The next step is to link these threats to vulnerabilities.</t>
  </si>
  <si>
    <t>Computer virus attack is linked to Failure to periodically check the procedures installed on the system</t>
  </si>
  <si>
    <t>FP</t>
  </si>
  <si>
    <t>TN</t>
  </si>
  <si>
    <t>FN</t>
  </si>
  <si>
    <t>Total</t>
  </si>
  <si>
    <t>Accuracy</t>
  </si>
  <si>
    <t>F1 Score</t>
  </si>
  <si>
    <t>Precision</t>
  </si>
  <si>
    <t>Actionable Message Count</t>
  </si>
  <si>
    <t>Extended GT</t>
  </si>
  <si>
    <t>More Required</t>
  </si>
  <si>
    <t>Hallucinate RiskID</t>
  </si>
  <si>
    <t>Hallucinate RiskDesc</t>
  </si>
  <si>
    <t>Hallucinate VulnID</t>
  </si>
  <si>
    <t>Hallucinate VulnDesc</t>
  </si>
  <si>
    <t>Hallucinate  RiskID</t>
  </si>
  <si>
    <t>Recall</t>
  </si>
  <si>
    <t>Metrics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</si>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</sst>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applyAlignment="1">
      <alignment wrapText="1"/>
    </xf>
    <xf numFmtId="0" fontId="0" fillId="0" borderId="0" xfId="0" applyAlignment="1">
      <alignment wrapText="1"/>
    </xf>
    <xf numFmtId="0" fontId="0" fillId="0" borderId="0" xfId="0" applyAlignment="1">
      <alignment vertical="center"/>
    </xf>
    <xf numFmtId="49" fontId="0" fillId="0" borderId="0" xfId="0" applyNumberFormat="1" applyAlignment="1">
      <alignment vertical="center" wrapText="1"/>
    </xf>
    <xf numFmtId="49" fontId="0" fillId="0" borderId="0" xfId="0" applyNumberFormat="1" applyAlignment="1">
      <alignment vertical="center"/>
    </xf>
    <xf numFmtId="0" fontId="0" fillId="0" borderId="0" xfId="0" applyAlignment="1">
      <alignment vertical="center" wrapText="1"/>
    </xf>
    <xf numFmtId="0" fontId="0" fillId="0" borderId="0" xfId="0" applyBorder="1"/>
    <xf numFmtId="0" fontId="0" fillId="0" borderId="10" xfId="0" applyBorder="1"/>
    <xf numFmtId="0" fontId="0" fillId="0" borderId="12" xfId="0" applyBorder="1"/>
    <xf numFmtId="0" fontId="16" fillId="0" borderId="11"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hreat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Vulnerability"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rea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59D99-13F2-46E8-8343-90DE290E32FD}">
  <dimension ref="A1:S252"/>
  <sheetViews>
    <sheetView topLeftCell="F1" workbookViewId="0">
      <selection activeCell="V16" sqref="V16"/>
    </sheetView>
  </sheetViews>
  <sheetFormatPr defaultRowHeight="15" x14ac:dyDescent="0.25"/>
  <cols>
    <col min="2" max="2" width="30.42578125" customWidth="1"/>
    <col min="3" max="3" width="41.28515625" customWidth="1"/>
    <col min="4" max="4" width="19.28515625" customWidth="1"/>
    <col min="5" max="5" width="4" customWidth="1"/>
    <col min="7" max="7" width="27.5703125" customWidth="1"/>
    <col min="8" max="8" width="13.28515625" customWidth="1"/>
    <col min="9" max="9" width="37.42578125" customWidth="1"/>
    <col min="10" max="10" width="12.42578125" customWidth="1"/>
    <col min="12" max="12" width="14" customWidth="1"/>
    <col min="13" max="13" width="10.85546875" customWidth="1"/>
    <col min="14" max="14" width="11.28515625" customWidth="1"/>
  </cols>
  <sheetData>
    <row r="1" spans="1:19" ht="46.5" customHeight="1" x14ac:dyDescent="0.25">
      <c r="A1" t="s">
        <v>0</v>
      </c>
      <c r="B1" t="s">
        <v>1</v>
      </c>
      <c r="C1" t="s">
        <v>3</v>
      </c>
      <c r="D1" t="s">
        <v>2</v>
      </c>
      <c r="E1" t="s">
        <v>4</v>
      </c>
      <c r="F1" t="s">
        <v>5</v>
      </c>
      <c r="G1" t="s">
        <v>6</v>
      </c>
      <c r="H1" t="s">
        <v>7</v>
      </c>
      <c r="I1" t="s">
        <v>8</v>
      </c>
      <c r="J1" t="s">
        <v>9</v>
      </c>
      <c r="L1" s="1" t="s">
        <v>296</v>
      </c>
      <c r="M1" s="1" t="s">
        <v>297</v>
      </c>
      <c r="N1" s="1" t="s">
        <v>298</v>
      </c>
      <c r="O1" s="2" t="s">
        <v>299</v>
      </c>
      <c r="P1" s="2" t="s">
        <v>300</v>
      </c>
      <c r="Q1" s="2" t="s">
        <v>301</v>
      </c>
      <c r="R1" s="2" t="s">
        <v>302</v>
      </c>
      <c r="S1" s="2" t="s">
        <v>303</v>
      </c>
    </row>
    <row r="2" spans="1:19" x14ac:dyDescent="0.25">
      <c r="A2" t="s">
        <v>10</v>
      </c>
      <c r="B2" t="s">
        <v>11</v>
      </c>
      <c r="C2" t="s">
        <v>630</v>
      </c>
      <c r="L2" t="s">
        <v>663</v>
      </c>
      <c r="M2" t="s">
        <v>628</v>
      </c>
      <c r="O2" t="s">
        <v>628</v>
      </c>
      <c r="P2" t="s">
        <v>629</v>
      </c>
      <c r="Q2" t="s">
        <v>629</v>
      </c>
      <c r="R2" t="s">
        <v>629</v>
      </c>
      <c r="S2" t="s">
        <v>629</v>
      </c>
    </row>
    <row r="3" spans="1:19" x14ac:dyDescent="0.25">
      <c r="A3" t="s">
        <v>18</v>
      </c>
      <c r="B3" t="s">
        <v>19</v>
      </c>
      <c r="C3" t="s">
        <v>630</v>
      </c>
      <c r="L3" t="s">
        <v>663</v>
      </c>
      <c r="M3" t="s">
        <v>628</v>
      </c>
      <c r="O3" t="s">
        <v>628</v>
      </c>
      <c r="P3" t="s">
        <v>629</v>
      </c>
      <c r="Q3" t="s">
        <v>629</v>
      </c>
      <c r="R3" t="s">
        <v>629</v>
      </c>
      <c r="S3" t="s">
        <v>629</v>
      </c>
    </row>
    <row r="4" spans="1:19" x14ac:dyDescent="0.25">
      <c r="A4" t="s">
        <v>23</v>
      </c>
      <c r="B4" t="s">
        <v>24</v>
      </c>
      <c r="C4" t="s">
        <v>630</v>
      </c>
      <c r="L4" t="s">
        <v>663</v>
      </c>
      <c r="M4" t="s">
        <v>628</v>
      </c>
      <c r="O4" t="s">
        <v>628</v>
      </c>
      <c r="P4" t="s">
        <v>629</v>
      </c>
      <c r="Q4" t="s">
        <v>629</v>
      </c>
      <c r="R4" t="s">
        <v>629</v>
      </c>
      <c r="S4" t="s">
        <v>629</v>
      </c>
    </row>
    <row r="5" spans="1:19" x14ac:dyDescent="0.25">
      <c r="A5" t="s">
        <v>31</v>
      </c>
      <c r="B5" t="s">
        <v>32</v>
      </c>
      <c r="C5" t="s">
        <v>630</v>
      </c>
      <c r="L5" t="s">
        <v>663</v>
      </c>
      <c r="M5" t="s">
        <v>628</v>
      </c>
      <c r="O5" t="s">
        <v>628</v>
      </c>
      <c r="P5" t="s">
        <v>629</v>
      </c>
      <c r="Q5" t="s">
        <v>629</v>
      </c>
      <c r="R5" t="s">
        <v>629</v>
      </c>
      <c r="S5" t="s">
        <v>629</v>
      </c>
    </row>
    <row r="6" spans="1:19" x14ac:dyDescent="0.25">
      <c r="A6" t="s">
        <v>37</v>
      </c>
      <c r="B6" t="s">
        <v>38</v>
      </c>
      <c r="C6" t="s">
        <v>630</v>
      </c>
      <c r="L6" t="s">
        <v>663</v>
      </c>
      <c r="M6" t="s">
        <v>628</v>
      </c>
      <c r="O6" t="s">
        <v>628</v>
      </c>
      <c r="P6" t="s">
        <v>629</v>
      </c>
      <c r="Q6" t="s">
        <v>629</v>
      </c>
      <c r="R6" t="s">
        <v>629</v>
      </c>
      <c r="S6" t="s">
        <v>629</v>
      </c>
    </row>
    <row r="7" spans="1:19" x14ac:dyDescent="0.25">
      <c r="A7" t="s">
        <v>41</v>
      </c>
      <c r="B7" t="s">
        <v>42</v>
      </c>
      <c r="C7" t="s">
        <v>630</v>
      </c>
      <c r="L7" t="s">
        <v>663</v>
      </c>
      <c r="M7" t="s">
        <v>628</v>
      </c>
      <c r="O7" t="s">
        <v>628</v>
      </c>
      <c r="P7" t="s">
        <v>629</v>
      </c>
      <c r="Q7" t="s">
        <v>629</v>
      </c>
      <c r="R7" t="s">
        <v>629</v>
      </c>
      <c r="S7" t="s">
        <v>629</v>
      </c>
    </row>
    <row r="8" spans="1:19" x14ac:dyDescent="0.25">
      <c r="A8" t="s">
        <v>46</v>
      </c>
      <c r="B8" t="s">
        <v>47</v>
      </c>
      <c r="C8" t="s">
        <v>630</v>
      </c>
      <c r="L8" t="s">
        <v>663</v>
      </c>
      <c r="M8" t="s">
        <v>628</v>
      </c>
      <c r="O8" t="s">
        <v>628</v>
      </c>
      <c r="P8" t="s">
        <v>629</v>
      </c>
      <c r="Q8" t="s">
        <v>629</v>
      </c>
      <c r="R8" t="s">
        <v>629</v>
      </c>
      <c r="S8" t="s">
        <v>629</v>
      </c>
    </row>
    <row r="9" spans="1:19" x14ac:dyDescent="0.25">
      <c r="A9" t="s">
        <v>53</v>
      </c>
      <c r="B9" t="s">
        <v>54</v>
      </c>
      <c r="C9" t="s">
        <v>630</v>
      </c>
      <c r="L9" t="s">
        <v>663</v>
      </c>
      <c r="M9" t="s">
        <v>628</v>
      </c>
      <c r="O9" t="s">
        <v>628</v>
      </c>
      <c r="P9" t="s">
        <v>629</v>
      </c>
      <c r="Q9" t="s">
        <v>629</v>
      </c>
      <c r="R9" t="s">
        <v>629</v>
      </c>
      <c r="S9" t="s">
        <v>629</v>
      </c>
    </row>
    <row r="10" spans="1:19" x14ac:dyDescent="0.25">
      <c r="A10" t="s">
        <v>58</v>
      </c>
      <c r="B10" t="s">
        <v>59</v>
      </c>
      <c r="C10" t="s">
        <v>630</v>
      </c>
      <c r="L10" t="s">
        <v>663</v>
      </c>
      <c r="M10" t="s">
        <v>628</v>
      </c>
      <c r="O10" t="s">
        <v>628</v>
      </c>
      <c r="P10" t="s">
        <v>629</v>
      </c>
      <c r="Q10" t="s">
        <v>629</v>
      </c>
      <c r="R10" t="s">
        <v>629</v>
      </c>
      <c r="S10" t="s">
        <v>629</v>
      </c>
    </row>
    <row r="11" spans="1:19" x14ac:dyDescent="0.25">
      <c r="A11" t="s">
        <v>64</v>
      </c>
      <c r="B11" t="s">
        <v>65</v>
      </c>
      <c r="C11" t="s">
        <v>630</v>
      </c>
      <c r="L11" t="s">
        <v>663</v>
      </c>
      <c r="M11" t="s">
        <v>628</v>
      </c>
      <c r="O11" t="s">
        <v>628</v>
      </c>
      <c r="P11" t="s">
        <v>629</v>
      </c>
      <c r="Q11" t="s">
        <v>629</v>
      </c>
      <c r="R11" t="s">
        <v>629</v>
      </c>
      <c r="S11" t="s">
        <v>629</v>
      </c>
    </row>
    <row r="12" spans="1:19" x14ac:dyDescent="0.25">
      <c r="A12" t="s">
        <v>67</v>
      </c>
      <c r="B12" t="s">
        <v>68</v>
      </c>
      <c r="C12" t="s">
        <v>630</v>
      </c>
      <c r="L12" t="s">
        <v>663</v>
      </c>
      <c r="M12" t="s">
        <v>628</v>
      </c>
      <c r="O12" t="s">
        <v>628</v>
      </c>
      <c r="P12" t="s">
        <v>629</v>
      </c>
      <c r="Q12" t="s">
        <v>629</v>
      </c>
      <c r="R12" t="s">
        <v>629</v>
      </c>
      <c r="S12" t="s">
        <v>629</v>
      </c>
    </row>
    <row r="13" spans="1:19" x14ac:dyDescent="0.25">
      <c r="A13" t="s">
        <v>71</v>
      </c>
      <c r="B13" t="s">
        <v>72</v>
      </c>
      <c r="C13" t="s">
        <v>630</v>
      </c>
      <c r="L13" t="s">
        <v>663</v>
      </c>
      <c r="M13" t="s">
        <v>628</v>
      </c>
      <c r="O13" t="s">
        <v>628</v>
      </c>
      <c r="P13" t="s">
        <v>629</v>
      </c>
      <c r="Q13" t="s">
        <v>629</v>
      </c>
      <c r="R13" t="s">
        <v>629</v>
      </c>
      <c r="S13" t="s">
        <v>629</v>
      </c>
    </row>
    <row r="14" spans="1:19" x14ac:dyDescent="0.25">
      <c r="A14" t="s">
        <v>74</v>
      </c>
      <c r="B14" t="s">
        <v>75</v>
      </c>
      <c r="C14" t="s">
        <v>630</v>
      </c>
      <c r="L14" t="s">
        <v>663</v>
      </c>
      <c r="M14" t="s">
        <v>628</v>
      </c>
      <c r="O14" t="s">
        <v>628</v>
      </c>
      <c r="P14" t="s">
        <v>629</v>
      </c>
      <c r="Q14" t="s">
        <v>629</v>
      </c>
      <c r="R14" t="s">
        <v>629</v>
      </c>
      <c r="S14" t="s">
        <v>629</v>
      </c>
    </row>
    <row r="15" spans="1:19" x14ac:dyDescent="0.25">
      <c r="A15" t="s">
        <v>79</v>
      </c>
      <c r="B15" t="s">
        <v>80</v>
      </c>
      <c r="C15" t="s">
        <v>630</v>
      </c>
      <c r="L15" t="s">
        <v>663</v>
      </c>
      <c r="M15" t="s">
        <v>628</v>
      </c>
      <c r="O15" t="s">
        <v>628</v>
      </c>
      <c r="P15" t="s">
        <v>629</v>
      </c>
      <c r="Q15" t="s">
        <v>629</v>
      </c>
      <c r="R15" t="s">
        <v>629</v>
      </c>
      <c r="S15" t="s">
        <v>629</v>
      </c>
    </row>
    <row r="16" spans="1:19" x14ac:dyDescent="0.25">
      <c r="A16" t="s">
        <v>85</v>
      </c>
      <c r="B16" t="s">
        <v>86</v>
      </c>
      <c r="C16" t="s">
        <v>630</v>
      </c>
      <c r="L16" t="s">
        <v>663</v>
      </c>
      <c r="M16" t="s">
        <v>628</v>
      </c>
      <c r="O16" t="s">
        <v>628</v>
      </c>
      <c r="P16" t="s">
        <v>629</v>
      </c>
      <c r="Q16" t="s">
        <v>629</v>
      </c>
      <c r="R16" t="s">
        <v>629</v>
      </c>
      <c r="S16" t="s">
        <v>629</v>
      </c>
    </row>
    <row r="17" spans="1:19" x14ac:dyDescent="0.25">
      <c r="A17" t="s">
        <v>90</v>
      </c>
      <c r="B17" t="s">
        <v>91</v>
      </c>
      <c r="C17" t="s">
        <v>630</v>
      </c>
      <c r="L17" t="s">
        <v>663</v>
      </c>
      <c r="M17" t="s">
        <v>628</v>
      </c>
      <c r="O17" t="s">
        <v>628</v>
      </c>
      <c r="P17" t="s">
        <v>629</v>
      </c>
      <c r="Q17" t="s">
        <v>629</v>
      </c>
      <c r="R17" t="s">
        <v>629</v>
      </c>
      <c r="S17" t="s">
        <v>629</v>
      </c>
    </row>
    <row r="18" spans="1:19" x14ac:dyDescent="0.25">
      <c r="A18" t="s">
        <v>93</v>
      </c>
      <c r="B18" t="s">
        <v>94</v>
      </c>
      <c r="C18" t="s">
        <v>631</v>
      </c>
      <c r="D18" t="s">
        <v>632</v>
      </c>
      <c r="E18" t="s">
        <v>633</v>
      </c>
      <c r="F18" t="s">
        <v>82</v>
      </c>
      <c r="G18" t="s">
        <v>83</v>
      </c>
      <c r="H18" t="s">
        <v>634</v>
      </c>
      <c r="I18" t="s">
        <v>635</v>
      </c>
      <c r="J18" t="s">
        <v>30</v>
      </c>
      <c r="L18" t="s">
        <v>627</v>
      </c>
      <c r="M18" t="s">
        <v>628</v>
      </c>
      <c r="O18" t="s">
        <v>629</v>
      </c>
      <c r="P18" t="s">
        <v>628</v>
      </c>
      <c r="Q18" t="s">
        <v>628</v>
      </c>
      <c r="R18" t="s">
        <v>629</v>
      </c>
      <c r="S18" t="s">
        <v>629</v>
      </c>
    </row>
    <row r="19" spans="1:19" x14ac:dyDescent="0.25">
      <c r="A19" t="s">
        <v>93</v>
      </c>
      <c r="B19" t="s">
        <v>94</v>
      </c>
      <c r="C19" t="s">
        <v>631</v>
      </c>
      <c r="D19" t="s">
        <v>632</v>
      </c>
      <c r="E19" t="s">
        <v>636</v>
      </c>
      <c r="F19" t="s">
        <v>88</v>
      </c>
      <c r="G19" t="s">
        <v>89</v>
      </c>
      <c r="H19" t="s">
        <v>634</v>
      </c>
      <c r="I19" t="s">
        <v>635</v>
      </c>
      <c r="J19" t="s">
        <v>30</v>
      </c>
      <c r="L19" t="s">
        <v>627</v>
      </c>
      <c r="M19" t="s">
        <v>628</v>
      </c>
      <c r="O19" t="s">
        <v>629</v>
      </c>
      <c r="P19" t="s">
        <v>628</v>
      </c>
      <c r="Q19" t="s">
        <v>628</v>
      </c>
      <c r="R19" t="s">
        <v>629</v>
      </c>
      <c r="S19" t="s">
        <v>629</v>
      </c>
    </row>
    <row r="20" spans="1:19" x14ac:dyDescent="0.25">
      <c r="A20" t="s">
        <v>95</v>
      </c>
      <c r="B20" t="s">
        <v>96</v>
      </c>
      <c r="C20" t="s">
        <v>630</v>
      </c>
      <c r="L20" t="s">
        <v>663</v>
      </c>
      <c r="M20" t="s">
        <v>628</v>
      </c>
      <c r="O20" t="s">
        <v>628</v>
      </c>
      <c r="P20" t="s">
        <v>629</v>
      </c>
      <c r="Q20" t="s">
        <v>629</v>
      </c>
      <c r="R20" t="s">
        <v>629</v>
      </c>
      <c r="S20" t="s">
        <v>629</v>
      </c>
    </row>
    <row r="21" spans="1:19" x14ac:dyDescent="0.25">
      <c r="A21" t="s">
        <v>37</v>
      </c>
      <c r="B21" t="s">
        <v>38</v>
      </c>
      <c r="C21" t="s">
        <v>630</v>
      </c>
      <c r="L21" t="s">
        <v>663</v>
      </c>
      <c r="M21" t="s">
        <v>628</v>
      </c>
      <c r="O21" t="s">
        <v>628</v>
      </c>
      <c r="P21" t="s">
        <v>629</v>
      </c>
      <c r="Q21" t="s">
        <v>629</v>
      </c>
      <c r="R21" t="s">
        <v>629</v>
      </c>
      <c r="S21" t="s">
        <v>629</v>
      </c>
    </row>
    <row r="22" spans="1:19" x14ac:dyDescent="0.25">
      <c r="A22" t="s">
        <v>100</v>
      </c>
      <c r="B22" t="s">
        <v>101</v>
      </c>
      <c r="C22" t="s">
        <v>630</v>
      </c>
      <c r="L22" t="s">
        <v>663</v>
      </c>
      <c r="M22" t="s">
        <v>628</v>
      </c>
      <c r="O22" t="s">
        <v>628</v>
      </c>
      <c r="P22" t="s">
        <v>629</v>
      </c>
      <c r="Q22" t="s">
        <v>629</v>
      </c>
      <c r="R22" t="s">
        <v>629</v>
      </c>
      <c r="S22" t="s">
        <v>629</v>
      </c>
    </row>
    <row r="23" spans="1:19" x14ac:dyDescent="0.25">
      <c r="A23" t="s">
        <v>103</v>
      </c>
      <c r="B23" t="s">
        <v>104</v>
      </c>
      <c r="C23" t="s">
        <v>630</v>
      </c>
      <c r="L23" t="s">
        <v>663</v>
      </c>
      <c r="M23" t="s">
        <v>628</v>
      </c>
      <c r="O23" t="s">
        <v>628</v>
      </c>
      <c r="P23" t="s">
        <v>629</v>
      </c>
      <c r="Q23" t="s">
        <v>629</v>
      </c>
      <c r="R23" t="s">
        <v>629</v>
      </c>
      <c r="S23" t="s">
        <v>629</v>
      </c>
    </row>
    <row r="24" spans="1:19" x14ac:dyDescent="0.25">
      <c r="A24" t="s">
        <v>37</v>
      </c>
      <c r="B24" t="s">
        <v>38</v>
      </c>
      <c r="C24" t="s">
        <v>630</v>
      </c>
      <c r="L24" t="s">
        <v>663</v>
      </c>
      <c r="M24" t="s">
        <v>628</v>
      </c>
      <c r="O24" t="s">
        <v>628</v>
      </c>
      <c r="P24" t="s">
        <v>629</v>
      </c>
      <c r="Q24" t="s">
        <v>629</v>
      </c>
      <c r="R24" t="s">
        <v>629</v>
      </c>
      <c r="S24" t="s">
        <v>629</v>
      </c>
    </row>
    <row r="25" spans="1:19" x14ac:dyDescent="0.25">
      <c r="A25" t="s">
        <v>108</v>
      </c>
      <c r="B25" t="s">
        <v>109</v>
      </c>
      <c r="C25" t="s">
        <v>630</v>
      </c>
      <c r="L25" t="s">
        <v>663</v>
      </c>
      <c r="M25" t="s">
        <v>628</v>
      </c>
      <c r="O25" t="s">
        <v>628</v>
      </c>
      <c r="P25" t="s">
        <v>629</v>
      </c>
      <c r="Q25" t="s">
        <v>629</v>
      </c>
      <c r="R25" t="s">
        <v>629</v>
      </c>
      <c r="S25" t="s">
        <v>629</v>
      </c>
    </row>
    <row r="26" spans="1:19" x14ac:dyDescent="0.25">
      <c r="A26" t="s">
        <v>111</v>
      </c>
      <c r="B26" t="s">
        <v>112</v>
      </c>
      <c r="C26" t="s">
        <v>631</v>
      </c>
      <c r="D26" t="s">
        <v>637</v>
      </c>
      <c r="E26" t="s">
        <v>638</v>
      </c>
      <c r="F26" t="s">
        <v>34</v>
      </c>
      <c r="G26" t="s">
        <v>35</v>
      </c>
      <c r="H26" t="s">
        <v>634</v>
      </c>
      <c r="I26" t="s">
        <v>635</v>
      </c>
      <c r="J26" t="s">
        <v>30</v>
      </c>
      <c r="L26" t="s">
        <v>627</v>
      </c>
      <c r="M26" t="s">
        <v>628</v>
      </c>
      <c r="O26" t="s">
        <v>628</v>
      </c>
      <c r="P26" t="s">
        <v>628</v>
      </c>
      <c r="Q26" t="s">
        <v>628</v>
      </c>
      <c r="R26" t="s">
        <v>629</v>
      </c>
      <c r="S26" t="s">
        <v>629</v>
      </c>
    </row>
    <row r="27" spans="1:19" x14ac:dyDescent="0.25">
      <c r="A27" t="s">
        <v>111</v>
      </c>
      <c r="B27" t="s">
        <v>112</v>
      </c>
      <c r="C27" t="s">
        <v>631</v>
      </c>
      <c r="D27" t="s">
        <v>637</v>
      </c>
      <c r="E27" t="s">
        <v>639</v>
      </c>
      <c r="F27" t="s">
        <v>15</v>
      </c>
      <c r="G27" t="s">
        <v>16</v>
      </c>
      <c r="H27" t="s">
        <v>634</v>
      </c>
      <c r="I27" t="s">
        <v>635</v>
      </c>
      <c r="J27" t="s">
        <v>30</v>
      </c>
      <c r="L27" t="s">
        <v>627</v>
      </c>
      <c r="M27" t="s">
        <v>628</v>
      </c>
      <c r="O27" t="s">
        <v>628</v>
      </c>
      <c r="P27" t="s">
        <v>628</v>
      </c>
      <c r="Q27" t="s">
        <v>628</v>
      </c>
      <c r="R27" t="s">
        <v>629</v>
      </c>
      <c r="S27" t="s">
        <v>629</v>
      </c>
    </row>
    <row r="28" spans="1:19" x14ac:dyDescent="0.25">
      <c r="A28" t="s">
        <v>111</v>
      </c>
      <c r="B28" t="s">
        <v>112</v>
      </c>
      <c r="C28" t="s">
        <v>631</v>
      </c>
      <c r="D28" t="s">
        <v>637</v>
      </c>
      <c r="E28" t="s">
        <v>638</v>
      </c>
      <c r="F28" t="s">
        <v>34</v>
      </c>
      <c r="G28" t="s">
        <v>35</v>
      </c>
      <c r="H28" t="s">
        <v>634</v>
      </c>
      <c r="I28" t="s">
        <v>635</v>
      </c>
      <c r="J28" t="s">
        <v>30</v>
      </c>
      <c r="L28" t="s">
        <v>627</v>
      </c>
      <c r="M28" t="s">
        <v>628</v>
      </c>
      <c r="O28" t="s">
        <v>628</v>
      </c>
      <c r="P28" t="s">
        <v>628</v>
      </c>
      <c r="Q28" t="s">
        <v>628</v>
      </c>
      <c r="R28" t="s">
        <v>629</v>
      </c>
      <c r="S28" t="s">
        <v>629</v>
      </c>
    </row>
    <row r="29" spans="1:19" x14ac:dyDescent="0.25">
      <c r="A29" t="s">
        <v>111</v>
      </c>
      <c r="B29" t="s">
        <v>112</v>
      </c>
      <c r="C29" t="s">
        <v>631</v>
      </c>
      <c r="D29" t="s">
        <v>637</v>
      </c>
      <c r="E29" t="s">
        <v>639</v>
      </c>
      <c r="F29" t="s">
        <v>15</v>
      </c>
      <c r="G29" t="s">
        <v>16</v>
      </c>
      <c r="H29" t="s">
        <v>634</v>
      </c>
      <c r="I29" t="s">
        <v>635</v>
      </c>
      <c r="J29" t="s">
        <v>30</v>
      </c>
      <c r="L29" t="s">
        <v>627</v>
      </c>
      <c r="M29" t="s">
        <v>628</v>
      </c>
      <c r="O29" t="s">
        <v>628</v>
      </c>
      <c r="P29" t="s">
        <v>628</v>
      </c>
      <c r="Q29" t="s">
        <v>628</v>
      </c>
      <c r="R29" t="s">
        <v>629</v>
      </c>
      <c r="S29" t="s">
        <v>629</v>
      </c>
    </row>
    <row r="30" spans="1:19" x14ac:dyDescent="0.25">
      <c r="A30" t="s">
        <v>58</v>
      </c>
      <c r="B30" t="s">
        <v>113</v>
      </c>
      <c r="C30" t="s">
        <v>630</v>
      </c>
      <c r="L30" t="s">
        <v>663</v>
      </c>
      <c r="M30" t="s">
        <v>628</v>
      </c>
      <c r="O30" t="s">
        <v>628</v>
      </c>
      <c r="P30" t="s">
        <v>629</v>
      </c>
      <c r="Q30" t="s">
        <v>629</v>
      </c>
      <c r="R30" t="s">
        <v>629</v>
      </c>
      <c r="S30" t="s">
        <v>629</v>
      </c>
    </row>
    <row r="31" spans="1:19" x14ac:dyDescent="0.25">
      <c r="A31" t="s">
        <v>103</v>
      </c>
      <c r="B31" t="s">
        <v>104</v>
      </c>
      <c r="C31" t="s">
        <v>630</v>
      </c>
      <c r="L31" t="s">
        <v>663</v>
      </c>
      <c r="M31" t="s">
        <v>628</v>
      </c>
      <c r="O31" t="s">
        <v>628</v>
      </c>
      <c r="P31" t="s">
        <v>629</v>
      </c>
      <c r="Q31" t="s">
        <v>629</v>
      </c>
      <c r="R31" t="s">
        <v>629</v>
      </c>
      <c r="S31" t="s">
        <v>629</v>
      </c>
    </row>
    <row r="32" spans="1:19" x14ac:dyDescent="0.25">
      <c r="A32" t="s">
        <v>114</v>
      </c>
      <c r="B32" t="s">
        <v>115</v>
      </c>
      <c r="C32" t="s">
        <v>630</v>
      </c>
      <c r="L32" t="s">
        <v>663</v>
      </c>
      <c r="M32" t="s">
        <v>628</v>
      </c>
      <c r="O32" t="s">
        <v>628</v>
      </c>
      <c r="P32" t="s">
        <v>629</v>
      </c>
      <c r="Q32" t="s">
        <v>629</v>
      </c>
      <c r="R32" t="s">
        <v>629</v>
      </c>
      <c r="S32" t="s">
        <v>629</v>
      </c>
    </row>
    <row r="33" spans="1:19" x14ac:dyDescent="0.25">
      <c r="A33" t="s">
        <v>90</v>
      </c>
      <c r="B33" t="s">
        <v>91</v>
      </c>
      <c r="C33" t="s">
        <v>630</v>
      </c>
      <c r="L33" t="s">
        <v>663</v>
      </c>
      <c r="M33" t="s">
        <v>628</v>
      </c>
      <c r="O33" t="s">
        <v>628</v>
      </c>
      <c r="P33" t="s">
        <v>629</v>
      </c>
      <c r="Q33" t="s">
        <v>629</v>
      </c>
      <c r="R33" t="s">
        <v>629</v>
      </c>
      <c r="S33" t="s">
        <v>629</v>
      </c>
    </row>
    <row r="34" spans="1:19" x14ac:dyDescent="0.25">
      <c r="A34" t="s">
        <v>64</v>
      </c>
      <c r="B34" t="s">
        <v>65</v>
      </c>
      <c r="C34" t="s">
        <v>630</v>
      </c>
      <c r="L34" t="s">
        <v>663</v>
      </c>
      <c r="M34" t="s">
        <v>628</v>
      </c>
      <c r="O34" t="s">
        <v>628</v>
      </c>
      <c r="P34" t="s">
        <v>629</v>
      </c>
      <c r="Q34" t="s">
        <v>629</v>
      </c>
      <c r="R34" t="s">
        <v>629</v>
      </c>
      <c r="S34" t="s">
        <v>629</v>
      </c>
    </row>
    <row r="35" spans="1:19" x14ac:dyDescent="0.25">
      <c r="A35" t="s">
        <v>31</v>
      </c>
      <c r="B35" t="s">
        <v>32</v>
      </c>
      <c r="C35" t="s">
        <v>630</v>
      </c>
      <c r="L35" t="s">
        <v>663</v>
      </c>
      <c r="M35" t="s">
        <v>628</v>
      </c>
      <c r="O35" t="s">
        <v>628</v>
      </c>
      <c r="P35" t="s">
        <v>629</v>
      </c>
      <c r="Q35" t="s">
        <v>629</v>
      </c>
      <c r="R35" t="s">
        <v>629</v>
      </c>
      <c r="S35" t="s">
        <v>629</v>
      </c>
    </row>
    <row r="36" spans="1:19" x14ac:dyDescent="0.25">
      <c r="A36" t="s">
        <v>31</v>
      </c>
      <c r="B36" t="s">
        <v>32</v>
      </c>
      <c r="C36" t="s">
        <v>630</v>
      </c>
      <c r="L36" t="s">
        <v>663</v>
      </c>
      <c r="M36" t="s">
        <v>628</v>
      </c>
      <c r="O36" t="s">
        <v>628</v>
      </c>
      <c r="P36" t="s">
        <v>629</v>
      </c>
      <c r="Q36" t="s">
        <v>629</v>
      </c>
      <c r="R36" t="s">
        <v>629</v>
      </c>
      <c r="S36" t="s">
        <v>629</v>
      </c>
    </row>
    <row r="37" spans="1:19" x14ac:dyDescent="0.25">
      <c r="A37" t="s">
        <v>37</v>
      </c>
      <c r="B37" t="s">
        <v>38</v>
      </c>
      <c r="C37" t="s">
        <v>630</v>
      </c>
      <c r="L37" t="s">
        <v>663</v>
      </c>
      <c r="M37" t="s">
        <v>628</v>
      </c>
      <c r="O37" t="s">
        <v>628</v>
      </c>
      <c r="P37" t="s">
        <v>629</v>
      </c>
      <c r="Q37" t="s">
        <v>629</v>
      </c>
      <c r="R37" t="s">
        <v>629</v>
      </c>
      <c r="S37" t="s">
        <v>629</v>
      </c>
    </row>
    <row r="38" spans="1:19" x14ac:dyDescent="0.25">
      <c r="A38" t="s">
        <v>37</v>
      </c>
      <c r="B38" t="s">
        <v>38</v>
      </c>
      <c r="C38" t="s">
        <v>630</v>
      </c>
      <c r="L38" t="s">
        <v>663</v>
      </c>
      <c r="M38" t="s">
        <v>628</v>
      </c>
      <c r="O38" t="s">
        <v>628</v>
      </c>
      <c r="P38" t="s">
        <v>629</v>
      </c>
      <c r="Q38" t="s">
        <v>629</v>
      </c>
      <c r="R38" t="s">
        <v>629</v>
      </c>
      <c r="S38" t="s">
        <v>629</v>
      </c>
    </row>
    <row r="39" spans="1:19" x14ac:dyDescent="0.25">
      <c r="A39" t="s">
        <v>121</v>
      </c>
      <c r="B39" t="s">
        <v>122</v>
      </c>
      <c r="C39" t="s">
        <v>630</v>
      </c>
      <c r="L39" t="s">
        <v>663</v>
      </c>
      <c r="M39" t="s">
        <v>628</v>
      </c>
      <c r="O39" t="s">
        <v>628</v>
      </c>
      <c r="P39" t="s">
        <v>629</v>
      </c>
      <c r="Q39" t="s">
        <v>629</v>
      </c>
      <c r="R39" t="s">
        <v>629</v>
      </c>
      <c r="S39" t="s">
        <v>629</v>
      </c>
    </row>
    <row r="40" spans="1:19" x14ac:dyDescent="0.25">
      <c r="A40" t="s">
        <v>31</v>
      </c>
      <c r="B40" t="s">
        <v>32</v>
      </c>
      <c r="C40" t="s">
        <v>630</v>
      </c>
      <c r="L40" t="s">
        <v>663</v>
      </c>
      <c r="M40" t="s">
        <v>628</v>
      </c>
      <c r="O40" t="s">
        <v>628</v>
      </c>
      <c r="P40" t="s">
        <v>629</v>
      </c>
      <c r="Q40" t="s">
        <v>629</v>
      </c>
      <c r="R40" t="s">
        <v>629</v>
      </c>
      <c r="S40" t="s">
        <v>629</v>
      </c>
    </row>
    <row r="41" spans="1:19" x14ac:dyDescent="0.25">
      <c r="A41" t="s">
        <v>125</v>
      </c>
      <c r="B41" t="s">
        <v>126</v>
      </c>
      <c r="C41" t="s">
        <v>630</v>
      </c>
      <c r="L41" t="s">
        <v>663</v>
      </c>
      <c r="M41" t="s">
        <v>628</v>
      </c>
      <c r="O41" t="s">
        <v>628</v>
      </c>
      <c r="P41" t="s">
        <v>629</v>
      </c>
      <c r="Q41" t="s">
        <v>629</v>
      </c>
      <c r="R41" t="s">
        <v>629</v>
      </c>
      <c r="S41" t="s">
        <v>629</v>
      </c>
    </row>
    <row r="42" spans="1:19" x14ac:dyDescent="0.25">
      <c r="A42" t="s">
        <v>128</v>
      </c>
      <c r="B42" t="s">
        <v>129</v>
      </c>
      <c r="C42" t="s">
        <v>630</v>
      </c>
      <c r="L42" t="s">
        <v>662</v>
      </c>
      <c r="M42" t="s">
        <v>628</v>
      </c>
      <c r="O42" t="s">
        <v>629</v>
      </c>
      <c r="P42" t="s">
        <v>629</v>
      </c>
      <c r="Q42" t="s">
        <v>629</v>
      </c>
      <c r="R42" t="s">
        <v>629</v>
      </c>
      <c r="S42" t="s">
        <v>629</v>
      </c>
    </row>
    <row r="43" spans="1:19" x14ac:dyDescent="0.25">
      <c r="A43" t="s">
        <v>46</v>
      </c>
      <c r="B43" t="s">
        <v>47</v>
      </c>
      <c r="C43" t="s">
        <v>630</v>
      </c>
      <c r="L43" t="s">
        <v>663</v>
      </c>
      <c r="M43" t="s">
        <v>628</v>
      </c>
      <c r="O43" t="s">
        <v>628</v>
      </c>
      <c r="P43" t="s">
        <v>629</v>
      </c>
      <c r="Q43" t="s">
        <v>629</v>
      </c>
      <c r="R43" t="s">
        <v>629</v>
      </c>
      <c r="S43" t="s">
        <v>629</v>
      </c>
    </row>
    <row r="44" spans="1:19" x14ac:dyDescent="0.25">
      <c r="A44" t="s">
        <v>121</v>
      </c>
      <c r="B44" t="s">
        <v>122</v>
      </c>
      <c r="C44" t="s">
        <v>630</v>
      </c>
      <c r="L44" t="s">
        <v>663</v>
      </c>
      <c r="M44" t="s">
        <v>628</v>
      </c>
      <c r="O44" t="s">
        <v>628</v>
      </c>
      <c r="P44" t="s">
        <v>629</v>
      </c>
      <c r="Q44" t="s">
        <v>629</v>
      </c>
      <c r="R44" t="s">
        <v>629</v>
      </c>
      <c r="S44" t="s">
        <v>629</v>
      </c>
    </row>
    <row r="45" spans="1:19" x14ac:dyDescent="0.25">
      <c r="A45" t="s">
        <v>90</v>
      </c>
      <c r="B45" t="s">
        <v>91</v>
      </c>
      <c r="C45" t="s">
        <v>630</v>
      </c>
      <c r="L45" t="s">
        <v>663</v>
      </c>
      <c r="M45" t="s">
        <v>628</v>
      </c>
      <c r="O45" t="s">
        <v>628</v>
      </c>
      <c r="P45" t="s">
        <v>629</v>
      </c>
      <c r="Q45" t="s">
        <v>629</v>
      </c>
      <c r="R45" t="s">
        <v>629</v>
      </c>
      <c r="S45" t="s">
        <v>629</v>
      </c>
    </row>
    <row r="46" spans="1:19" x14ac:dyDescent="0.25">
      <c r="A46" t="s">
        <v>31</v>
      </c>
      <c r="B46" t="s">
        <v>32</v>
      </c>
      <c r="C46" t="s">
        <v>630</v>
      </c>
      <c r="L46" t="s">
        <v>663</v>
      </c>
      <c r="M46" t="s">
        <v>628</v>
      </c>
      <c r="O46" t="s">
        <v>628</v>
      </c>
      <c r="P46" t="s">
        <v>629</v>
      </c>
      <c r="Q46" t="s">
        <v>629</v>
      </c>
      <c r="R46" t="s">
        <v>629</v>
      </c>
      <c r="S46" t="s">
        <v>629</v>
      </c>
    </row>
    <row r="47" spans="1:19" x14ac:dyDescent="0.25">
      <c r="A47" t="s">
        <v>134</v>
      </c>
      <c r="B47" t="s">
        <v>135</v>
      </c>
      <c r="C47" t="s">
        <v>630</v>
      </c>
      <c r="L47" t="s">
        <v>662</v>
      </c>
      <c r="M47" t="s">
        <v>628</v>
      </c>
      <c r="O47" t="s">
        <v>629</v>
      </c>
      <c r="P47" t="s">
        <v>629</v>
      </c>
      <c r="Q47" t="s">
        <v>629</v>
      </c>
      <c r="R47" t="s">
        <v>629</v>
      </c>
      <c r="S47" t="s">
        <v>629</v>
      </c>
    </row>
    <row r="48" spans="1:19" x14ac:dyDescent="0.25">
      <c r="A48" t="s">
        <v>67</v>
      </c>
      <c r="B48" t="s">
        <v>68</v>
      </c>
      <c r="C48" t="s">
        <v>630</v>
      </c>
      <c r="L48" t="s">
        <v>663</v>
      </c>
      <c r="M48" t="s">
        <v>628</v>
      </c>
      <c r="O48" t="s">
        <v>628</v>
      </c>
      <c r="P48" t="s">
        <v>629</v>
      </c>
      <c r="Q48" t="s">
        <v>629</v>
      </c>
      <c r="R48" t="s">
        <v>629</v>
      </c>
      <c r="S48" t="s">
        <v>629</v>
      </c>
    </row>
    <row r="49" spans="1:19" x14ac:dyDescent="0.25">
      <c r="A49" t="s">
        <v>136</v>
      </c>
      <c r="B49" t="s">
        <v>137</v>
      </c>
      <c r="C49" t="s">
        <v>630</v>
      </c>
      <c r="L49" t="s">
        <v>663</v>
      </c>
      <c r="M49" t="s">
        <v>628</v>
      </c>
      <c r="O49" t="s">
        <v>628</v>
      </c>
      <c r="P49" t="s">
        <v>629</v>
      </c>
      <c r="Q49" t="s">
        <v>629</v>
      </c>
      <c r="R49" t="s">
        <v>629</v>
      </c>
      <c r="S49" t="s">
        <v>629</v>
      </c>
    </row>
    <row r="50" spans="1:19" x14ac:dyDescent="0.25">
      <c r="A50" t="s">
        <v>37</v>
      </c>
      <c r="B50" t="s">
        <v>38</v>
      </c>
      <c r="C50" t="s">
        <v>630</v>
      </c>
      <c r="L50" t="s">
        <v>663</v>
      </c>
      <c r="M50" t="s">
        <v>628</v>
      </c>
      <c r="O50" t="s">
        <v>628</v>
      </c>
      <c r="P50" t="s">
        <v>629</v>
      </c>
      <c r="Q50" t="s">
        <v>629</v>
      </c>
      <c r="R50" t="s">
        <v>629</v>
      </c>
      <c r="S50" t="s">
        <v>629</v>
      </c>
    </row>
    <row r="51" spans="1:19" x14ac:dyDescent="0.25">
      <c r="A51" t="s">
        <v>140</v>
      </c>
      <c r="B51" t="s">
        <v>141</v>
      </c>
      <c r="C51" t="s">
        <v>630</v>
      </c>
      <c r="L51" t="s">
        <v>663</v>
      </c>
      <c r="M51" t="s">
        <v>628</v>
      </c>
      <c r="O51" t="s">
        <v>628</v>
      </c>
      <c r="P51" t="s">
        <v>629</v>
      </c>
      <c r="Q51" t="s">
        <v>629</v>
      </c>
      <c r="R51" t="s">
        <v>629</v>
      </c>
      <c r="S51" t="s">
        <v>629</v>
      </c>
    </row>
    <row r="52" spans="1:19" x14ac:dyDescent="0.25">
      <c r="A52" t="s">
        <v>71</v>
      </c>
      <c r="B52" t="s">
        <v>72</v>
      </c>
      <c r="C52" t="s">
        <v>630</v>
      </c>
      <c r="L52" t="s">
        <v>663</v>
      </c>
      <c r="M52" t="s">
        <v>628</v>
      </c>
      <c r="O52" t="s">
        <v>628</v>
      </c>
      <c r="P52" t="s">
        <v>629</v>
      </c>
      <c r="Q52" t="s">
        <v>629</v>
      </c>
      <c r="R52" t="s">
        <v>629</v>
      </c>
      <c r="S52" t="s">
        <v>629</v>
      </c>
    </row>
    <row r="53" spans="1:19" x14ac:dyDescent="0.25">
      <c r="A53" t="s">
        <v>71</v>
      </c>
      <c r="B53" t="s">
        <v>72</v>
      </c>
      <c r="C53" t="s">
        <v>630</v>
      </c>
      <c r="L53" t="s">
        <v>663</v>
      </c>
      <c r="M53" t="s">
        <v>628</v>
      </c>
      <c r="O53" t="s">
        <v>628</v>
      </c>
      <c r="P53" t="s">
        <v>629</v>
      </c>
      <c r="Q53" t="s">
        <v>629</v>
      </c>
      <c r="R53" t="s">
        <v>629</v>
      </c>
      <c r="S53" t="s">
        <v>629</v>
      </c>
    </row>
    <row r="54" spans="1:19" x14ac:dyDescent="0.25">
      <c r="A54" t="s">
        <v>90</v>
      </c>
      <c r="B54" t="s">
        <v>91</v>
      </c>
      <c r="C54" t="s">
        <v>630</v>
      </c>
      <c r="L54" t="s">
        <v>663</v>
      </c>
      <c r="M54" t="s">
        <v>628</v>
      </c>
      <c r="O54" t="s">
        <v>628</v>
      </c>
      <c r="P54" t="s">
        <v>629</v>
      </c>
      <c r="Q54" t="s">
        <v>629</v>
      </c>
      <c r="R54" t="s">
        <v>629</v>
      </c>
      <c r="S54" t="s">
        <v>629</v>
      </c>
    </row>
    <row r="55" spans="1:19" x14ac:dyDescent="0.25">
      <c r="A55" t="s">
        <v>79</v>
      </c>
      <c r="B55" t="s">
        <v>80</v>
      </c>
      <c r="C55" t="s">
        <v>630</v>
      </c>
      <c r="L55" t="s">
        <v>663</v>
      </c>
      <c r="M55" t="s">
        <v>628</v>
      </c>
      <c r="O55" t="s">
        <v>628</v>
      </c>
      <c r="P55" t="s">
        <v>629</v>
      </c>
      <c r="Q55" t="s">
        <v>629</v>
      </c>
      <c r="R55" t="s">
        <v>629</v>
      </c>
      <c r="S55" t="s">
        <v>629</v>
      </c>
    </row>
    <row r="56" spans="1:19" x14ac:dyDescent="0.25">
      <c r="A56" t="s">
        <v>85</v>
      </c>
      <c r="B56" t="s">
        <v>86</v>
      </c>
      <c r="C56" t="s">
        <v>630</v>
      </c>
      <c r="L56" t="s">
        <v>663</v>
      </c>
      <c r="M56" t="s">
        <v>628</v>
      </c>
      <c r="O56" t="s">
        <v>628</v>
      </c>
      <c r="P56" t="s">
        <v>629</v>
      </c>
      <c r="Q56" t="s">
        <v>629</v>
      </c>
      <c r="R56" t="s">
        <v>629</v>
      </c>
      <c r="S56" t="s">
        <v>629</v>
      </c>
    </row>
    <row r="57" spans="1:19" x14ac:dyDescent="0.25">
      <c r="A57" t="s">
        <v>147</v>
      </c>
      <c r="B57" t="s">
        <v>148</v>
      </c>
      <c r="C57" t="s">
        <v>630</v>
      </c>
      <c r="L57" t="s">
        <v>663</v>
      </c>
      <c r="M57" t="s">
        <v>628</v>
      </c>
      <c r="O57" t="s">
        <v>628</v>
      </c>
      <c r="P57" t="s">
        <v>629</v>
      </c>
      <c r="Q57" t="s">
        <v>629</v>
      </c>
      <c r="R57" t="s">
        <v>629</v>
      </c>
      <c r="S57" t="s">
        <v>629</v>
      </c>
    </row>
    <row r="58" spans="1:19" x14ac:dyDescent="0.25">
      <c r="A58" t="s">
        <v>93</v>
      </c>
      <c r="B58" t="s">
        <v>151</v>
      </c>
      <c r="C58" t="s">
        <v>630</v>
      </c>
      <c r="L58" t="s">
        <v>663</v>
      </c>
      <c r="M58" t="s">
        <v>628</v>
      </c>
      <c r="O58" t="s">
        <v>628</v>
      </c>
      <c r="P58" t="s">
        <v>629</v>
      </c>
      <c r="Q58" t="s">
        <v>629</v>
      </c>
      <c r="R58" t="s">
        <v>629</v>
      </c>
      <c r="S58" t="s">
        <v>629</v>
      </c>
    </row>
    <row r="59" spans="1:19" x14ac:dyDescent="0.25">
      <c r="A59" t="s">
        <v>140</v>
      </c>
      <c r="B59" t="s">
        <v>141</v>
      </c>
      <c r="C59" t="s">
        <v>630</v>
      </c>
      <c r="L59" t="s">
        <v>663</v>
      </c>
      <c r="M59" t="s">
        <v>628</v>
      </c>
      <c r="O59" t="s">
        <v>628</v>
      </c>
      <c r="P59" t="s">
        <v>629</v>
      </c>
      <c r="Q59" t="s">
        <v>629</v>
      </c>
      <c r="R59" t="s">
        <v>629</v>
      </c>
      <c r="S59" t="s">
        <v>629</v>
      </c>
    </row>
    <row r="60" spans="1:19" x14ac:dyDescent="0.25">
      <c r="A60" t="s">
        <v>37</v>
      </c>
      <c r="B60" t="s">
        <v>38</v>
      </c>
      <c r="C60" t="s">
        <v>630</v>
      </c>
      <c r="L60" t="s">
        <v>663</v>
      </c>
      <c r="M60" t="s">
        <v>628</v>
      </c>
      <c r="O60" t="s">
        <v>628</v>
      </c>
      <c r="P60" t="s">
        <v>629</v>
      </c>
      <c r="Q60" t="s">
        <v>629</v>
      </c>
      <c r="R60" t="s">
        <v>629</v>
      </c>
      <c r="S60" t="s">
        <v>629</v>
      </c>
    </row>
    <row r="61" spans="1:19" x14ac:dyDescent="0.25">
      <c r="A61" t="s">
        <v>64</v>
      </c>
      <c r="B61" t="s">
        <v>65</v>
      </c>
      <c r="C61" t="s">
        <v>630</v>
      </c>
      <c r="L61" t="s">
        <v>663</v>
      </c>
      <c r="M61" t="s">
        <v>628</v>
      </c>
      <c r="O61" t="s">
        <v>628</v>
      </c>
      <c r="P61" t="s">
        <v>629</v>
      </c>
      <c r="Q61" t="s">
        <v>629</v>
      </c>
      <c r="R61" t="s">
        <v>629</v>
      </c>
      <c r="S61" t="s">
        <v>629</v>
      </c>
    </row>
    <row r="62" spans="1:19" x14ac:dyDescent="0.25">
      <c r="A62" t="s">
        <v>153</v>
      </c>
      <c r="B62" t="s">
        <v>154</v>
      </c>
      <c r="C62" t="s">
        <v>630</v>
      </c>
      <c r="L62" t="s">
        <v>663</v>
      </c>
      <c r="M62" t="s">
        <v>628</v>
      </c>
      <c r="O62" t="s">
        <v>628</v>
      </c>
      <c r="P62" t="s">
        <v>629</v>
      </c>
      <c r="Q62" t="s">
        <v>629</v>
      </c>
      <c r="R62" t="s">
        <v>629</v>
      </c>
      <c r="S62" t="s">
        <v>629</v>
      </c>
    </row>
    <row r="63" spans="1:19" x14ac:dyDescent="0.25">
      <c r="A63" t="s">
        <v>93</v>
      </c>
      <c r="B63" t="s">
        <v>157</v>
      </c>
      <c r="C63" t="s">
        <v>631</v>
      </c>
      <c r="D63" t="s">
        <v>640</v>
      </c>
      <c r="E63" t="s">
        <v>641</v>
      </c>
      <c r="F63" t="s">
        <v>49</v>
      </c>
      <c r="G63" t="s">
        <v>50</v>
      </c>
      <c r="H63" t="s">
        <v>634</v>
      </c>
      <c r="I63" t="s">
        <v>635</v>
      </c>
      <c r="J63" t="s">
        <v>30</v>
      </c>
      <c r="L63" t="s">
        <v>627</v>
      </c>
      <c r="M63" t="s">
        <v>628</v>
      </c>
      <c r="O63" t="s">
        <v>629</v>
      </c>
      <c r="P63" t="s">
        <v>628</v>
      </c>
      <c r="Q63" t="s">
        <v>628</v>
      </c>
      <c r="R63" t="s">
        <v>629</v>
      </c>
      <c r="S63" t="s">
        <v>629</v>
      </c>
    </row>
    <row r="64" spans="1:19" x14ac:dyDescent="0.25">
      <c r="A64" t="s">
        <v>93</v>
      </c>
      <c r="B64" t="s">
        <v>157</v>
      </c>
      <c r="C64" t="s">
        <v>631</v>
      </c>
      <c r="D64" t="s">
        <v>640</v>
      </c>
      <c r="E64" t="s">
        <v>633</v>
      </c>
      <c r="F64" t="s">
        <v>82</v>
      </c>
      <c r="G64" t="s">
        <v>83</v>
      </c>
      <c r="H64" t="s">
        <v>634</v>
      </c>
      <c r="I64" t="s">
        <v>635</v>
      </c>
      <c r="J64" t="s">
        <v>30</v>
      </c>
      <c r="L64" t="s">
        <v>627</v>
      </c>
      <c r="M64" t="s">
        <v>628</v>
      </c>
      <c r="O64" t="s">
        <v>629</v>
      </c>
      <c r="P64" t="s">
        <v>628</v>
      </c>
      <c r="Q64" t="s">
        <v>628</v>
      </c>
      <c r="R64" t="s">
        <v>629</v>
      </c>
      <c r="S64" t="s">
        <v>629</v>
      </c>
    </row>
    <row r="65" spans="1:19" x14ac:dyDescent="0.25">
      <c r="A65" t="s">
        <v>93</v>
      </c>
      <c r="B65" t="s">
        <v>157</v>
      </c>
      <c r="C65" t="s">
        <v>631</v>
      </c>
      <c r="D65" t="s">
        <v>640</v>
      </c>
      <c r="E65" t="s">
        <v>641</v>
      </c>
      <c r="F65" t="s">
        <v>49</v>
      </c>
      <c r="G65" t="s">
        <v>50</v>
      </c>
      <c r="H65" t="s">
        <v>634</v>
      </c>
      <c r="I65" t="s">
        <v>635</v>
      </c>
      <c r="J65" t="s">
        <v>30</v>
      </c>
      <c r="L65" t="s">
        <v>627</v>
      </c>
      <c r="M65" t="s">
        <v>628</v>
      </c>
      <c r="O65" t="s">
        <v>629</v>
      </c>
      <c r="P65" t="s">
        <v>628</v>
      </c>
      <c r="Q65" t="s">
        <v>628</v>
      </c>
      <c r="R65" t="s">
        <v>629</v>
      </c>
      <c r="S65" t="s">
        <v>629</v>
      </c>
    </row>
    <row r="66" spans="1:19" x14ac:dyDescent="0.25">
      <c r="A66" t="s">
        <v>93</v>
      </c>
      <c r="B66" t="s">
        <v>157</v>
      </c>
      <c r="C66" t="s">
        <v>631</v>
      </c>
      <c r="D66" t="s">
        <v>640</v>
      </c>
      <c r="E66" t="s">
        <v>633</v>
      </c>
      <c r="F66" t="s">
        <v>82</v>
      </c>
      <c r="G66" t="s">
        <v>83</v>
      </c>
      <c r="H66" t="s">
        <v>634</v>
      </c>
      <c r="I66" t="s">
        <v>635</v>
      </c>
      <c r="J66" t="s">
        <v>30</v>
      </c>
      <c r="L66" t="s">
        <v>627</v>
      </c>
      <c r="M66" t="s">
        <v>628</v>
      </c>
      <c r="O66" t="s">
        <v>629</v>
      </c>
      <c r="P66" t="s">
        <v>628</v>
      </c>
      <c r="Q66" t="s">
        <v>628</v>
      </c>
      <c r="R66" t="s">
        <v>629</v>
      </c>
      <c r="S66" t="s">
        <v>629</v>
      </c>
    </row>
    <row r="67" spans="1:19" x14ac:dyDescent="0.25">
      <c r="A67" t="s">
        <v>93</v>
      </c>
      <c r="B67" t="s">
        <v>157</v>
      </c>
      <c r="C67" t="s">
        <v>631</v>
      </c>
      <c r="D67" t="s">
        <v>640</v>
      </c>
      <c r="E67" t="s">
        <v>641</v>
      </c>
      <c r="F67" t="s">
        <v>49</v>
      </c>
      <c r="G67" t="s">
        <v>50</v>
      </c>
      <c r="H67" t="s">
        <v>634</v>
      </c>
      <c r="I67" t="s">
        <v>635</v>
      </c>
      <c r="J67" t="s">
        <v>30</v>
      </c>
      <c r="L67" t="s">
        <v>627</v>
      </c>
      <c r="M67" t="s">
        <v>628</v>
      </c>
      <c r="O67" t="s">
        <v>629</v>
      </c>
      <c r="P67" t="s">
        <v>628</v>
      </c>
      <c r="Q67" t="s">
        <v>628</v>
      </c>
      <c r="R67" t="s">
        <v>629</v>
      </c>
      <c r="S67" t="s">
        <v>629</v>
      </c>
    </row>
    <row r="68" spans="1:19" x14ac:dyDescent="0.25">
      <c r="A68" t="s">
        <v>93</v>
      </c>
      <c r="B68" t="s">
        <v>157</v>
      </c>
      <c r="C68" t="s">
        <v>631</v>
      </c>
      <c r="D68" t="s">
        <v>640</v>
      </c>
      <c r="E68" t="s">
        <v>633</v>
      </c>
      <c r="F68" t="s">
        <v>82</v>
      </c>
      <c r="G68" t="s">
        <v>83</v>
      </c>
      <c r="H68" t="s">
        <v>634</v>
      </c>
      <c r="I68" t="s">
        <v>635</v>
      </c>
      <c r="J68" t="s">
        <v>30</v>
      </c>
      <c r="L68" t="s">
        <v>627</v>
      </c>
      <c r="M68" t="s">
        <v>628</v>
      </c>
      <c r="O68" t="s">
        <v>629</v>
      </c>
      <c r="P68" t="s">
        <v>628</v>
      </c>
      <c r="Q68" t="s">
        <v>628</v>
      </c>
      <c r="R68" t="s">
        <v>629</v>
      </c>
      <c r="S68" t="s">
        <v>629</v>
      </c>
    </row>
    <row r="69" spans="1:19" x14ac:dyDescent="0.25">
      <c r="A69" t="s">
        <v>90</v>
      </c>
      <c r="B69" t="s">
        <v>91</v>
      </c>
      <c r="C69" t="s">
        <v>630</v>
      </c>
      <c r="L69" t="s">
        <v>663</v>
      </c>
      <c r="M69" t="s">
        <v>628</v>
      </c>
      <c r="O69" t="s">
        <v>628</v>
      </c>
      <c r="P69" t="s">
        <v>629</v>
      </c>
      <c r="Q69" t="s">
        <v>629</v>
      </c>
      <c r="R69" t="s">
        <v>629</v>
      </c>
      <c r="S69" t="s">
        <v>629</v>
      </c>
    </row>
    <row r="70" spans="1:19" x14ac:dyDescent="0.25">
      <c r="A70" t="s">
        <v>31</v>
      </c>
      <c r="B70" t="s">
        <v>32</v>
      </c>
      <c r="C70" t="s">
        <v>630</v>
      </c>
      <c r="L70" t="s">
        <v>663</v>
      </c>
      <c r="M70" t="s">
        <v>628</v>
      </c>
      <c r="O70" t="s">
        <v>628</v>
      </c>
      <c r="P70" t="s">
        <v>629</v>
      </c>
      <c r="Q70" t="s">
        <v>629</v>
      </c>
      <c r="R70" t="s">
        <v>629</v>
      </c>
      <c r="S70" t="s">
        <v>629</v>
      </c>
    </row>
    <row r="71" spans="1:19" x14ac:dyDescent="0.25">
      <c r="A71" t="s">
        <v>90</v>
      </c>
      <c r="B71" t="s">
        <v>91</v>
      </c>
      <c r="C71" t="s">
        <v>630</v>
      </c>
      <c r="L71" t="s">
        <v>663</v>
      </c>
      <c r="M71" t="s">
        <v>628</v>
      </c>
      <c r="O71" t="s">
        <v>628</v>
      </c>
      <c r="P71" t="s">
        <v>629</v>
      </c>
      <c r="Q71" t="s">
        <v>629</v>
      </c>
      <c r="R71" t="s">
        <v>629</v>
      </c>
      <c r="S71" t="s">
        <v>629</v>
      </c>
    </row>
    <row r="72" spans="1:19" x14ac:dyDescent="0.25">
      <c r="A72" t="s">
        <v>147</v>
      </c>
      <c r="B72" t="s">
        <v>148</v>
      </c>
      <c r="C72" t="s">
        <v>630</v>
      </c>
      <c r="L72" t="s">
        <v>663</v>
      </c>
      <c r="M72" t="s">
        <v>628</v>
      </c>
      <c r="O72" t="s">
        <v>628</v>
      </c>
      <c r="P72" t="s">
        <v>629</v>
      </c>
      <c r="Q72" t="s">
        <v>629</v>
      </c>
      <c r="R72" t="s">
        <v>629</v>
      </c>
      <c r="S72" t="s">
        <v>629</v>
      </c>
    </row>
    <row r="73" spans="1:19" x14ac:dyDescent="0.25">
      <c r="A73" t="s">
        <v>158</v>
      </c>
      <c r="B73" t="s">
        <v>159</v>
      </c>
      <c r="C73" t="s">
        <v>630</v>
      </c>
      <c r="L73" t="s">
        <v>663</v>
      </c>
      <c r="M73" t="s">
        <v>628</v>
      </c>
      <c r="O73" t="s">
        <v>628</v>
      </c>
      <c r="P73" t="s">
        <v>629</v>
      </c>
      <c r="Q73" t="s">
        <v>629</v>
      </c>
      <c r="R73" t="s">
        <v>629</v>
      </c>
      <c r="S73" t="s">
        <v>629</v>
      </c>
    </row>
    <row r="74" spans="1:19" x14ac:dyDescent="0.25">
      <c r="A74" t="s">
        <v>37</v>
      </c>
      <c r="B74" t="s">
        <v>38</v>
      </c>
      <c r="C74" t="s">
        <v>630</v>
      </c>
      <c r="L74" t="s">
        <v>663</v>
      </c>
      <c r="M74" t="s">
        <v>628</v>
      </c>
      <c r="O74" t="s">
        <v>628</v>
      </c>
      <c r="P74" t="s">
        <v>629</v>
      </c>
      <c r="Q74" t="s">
        <v>629</v>
      </c>
      <c r="R74" t="s">
        <v>629</v>
      </c>
      <c r="S74" t="s">
        <v>629</v>
      </c>
    </row>
    <row r="75" spans="1:19" x14ac:dyDescent="0.25">
      <c r="A75" t="s">
        <v>160</v>
      </c>
      <c r="B75" t="s">
        <v>161</v>
      </c>
      <c r="C75" t="s">
        <v>630</v>
      </c>
      <c r="L75" t="s">
        <v>663</v>
      </c>
      <c r="M75" t="s">
        <v>628</v>
      </c>
      <c r="O75" t="s">
        <v>628</v>
      </c>
      <c r="P75" t="s">
        <v>629</v>
      </c>
      <c r="Q75" t="s">
        <v>629</v>
      </c>
      <c r="R75" t="s">
        <v>629</v>
      </c>
      <c r="S75" t="s">
        <v>629</v>
      </c>
    </row>
    <row r="76" spans="1:19" x14ac:dyDescent="0.25">
      <c r="A76" t="s">
        <v>46</v>
      </c>
      <c r="B76" t="s">
        <v>47</v>
      </c>
      <c r="C76" t="s">
        <v>630</v>
      </c>
      <c r="L76" t="s">
        <v>663</v>
      </c>
      <c r="M76" t="s">
        <v>628</v>
      </c>
      <c r="O76" t="s">
        <v>628</v>
      </c>
      <c r="P76" t="s">
        <v>629</v>
      </c>
      <c r="Q76" t="s">
        <v>629</v>
      </c>
      <c r="R76" t="s">
        <v>629</v>
      </c>
      <c r="S76" t="s">
        <v>629</v>
      </c>
    </row>
    <row r="77" spans="1:19" x14ac:dyDescent="0.25">
      <c r="A77" t="s">
        <v>41</v>
      </c>
      <c r="B77" t="s">
        <v>42</v>
      </c>
      <c r="C77" t="s">
        <v>630</v>
      </c>
      <c r="L77" t="s">
        <v>663</v>
      </c>
      <c r="M77" t="s">
        <v>628</v>
      </c>
      <c r="O77" t="s">
        <v>628</v>
      </c>
      <c r="P77" t="s">
        <v>629</v>
      </c>
      <c r="Q77" t="s">
        <v>629</v>
      </c>
      <c r="R77" t="s">
        <v>629</v>
      </c>
      <c r="S77" t="s">
        <v>629</v>
      </c>
    </row>
    <row r="78" spans="1:19" x14ac:dyDescent="0.25">
      <c r="A78" t="s">
        <v>165</v>
      </c>
      <c r="B78" t="s">
        <v>166</v>
      </c>
      <c r="C78" t="s">
        <v>630</v>
      </c>
      <c r="L78" t="s">
        <v>663</v>
      </c>
      <c r="M78" t="s">
        <v>628</v>
      </c>
      <c r="O78" t="s">
        <v>628</v>
      </c>
      <c r="P78" t="s">
        <v>629</v>
      </c>
      <c r="Q78" t="s">
        <v>629</v>
      </c>
      <c r="R78" t="s">
        <v>629</v>
      </c>
      <c r="S78" t="s">
        <v>629</v>
      </c>
    </row>
    <row r="79" spans="1:19" x14ac:dyDescent="0.25">
      <c r="A79" t="s">
        <v>168</v>
      </c>
      <c r="B79" t="s">
        <v>169</v>
      </c>
      <c r="C79" t="s">
        <v>630</v>
      </c>
      <c r="L79" t="s">
        <v>663</v>
      </c>
      <c r="M79" t="s">
        <v>628</v>
      </c>
      <c r="O79" t="s">
        <v>628</v>
      </c>
      <c r="P79" t="s">
        <v>629</v>
      </c>
      <c r="Q79" t="s">
        <v>629</v>
      </c>
      <c r="R79" t="s">
        <v>629</v>
      </c>
      <c r="S79" t="s">
        <v>629</v>
      </c>
    </row>
    <row r="80" spans="1:19" x14ac:dyDescent="0.25">
      <c r="A80" t="s">
        <v>95</v>
      </c>
      <c r="B80" t="s">
        <v>96</v>
      </c>
      <c r="C80" t="s">
        <v>630</v>
      </c>
      <c r="L80" t="s">
        <v>663</v>
      </c>
      <c r="M80" t="s">
        <v>628</v>
      </c>
      <c r="O80" t="s">
        <v>628</v>
      </c>
      <c r="P80" t="s">
        <v>629</v>
      </c>
      <c r="Q80" t="s">
        <v>629</v>
      </c>
      <c r="R80" t="s">
        <v>629</v>
      </c>
      <c r="S80" t="s">
        <v>629</v>
      </c>
    </row>
    <row r="81" spans="1:19" x14ac:dyDescent="0.25">
      <c r="A81" t="s">
        <v>114</v>
      </c>
      <c r="B81" t="s">
        <v>115</v>
      </c>
      <c r="C81" t="s">
        <v>630</v>
      </c>
      <c r="L81" t="s">
        <v>663</v>
      </c>
      <c r="M81" t="s">
        <v>628</v>
      </c>
      <c r="O81" t="s">
        <v>628</v>
      </c>
      <c r="P81" t="s">
        <v>629</v>
      </c>
      <c r="Q81" t="s">
        <v>629</v>
      </c>
      <c r="R81" t="s">
        <v>629</v>
      </c>
      <c r="S81" t="s">
        <v>629</v>
      </c>
    </row>
    <row r="82" spans="1:19" x14ac:dyDescent="0.25">
      <c r="A82" t="s">
        <v>160</v>
      </c>
      <c r="B82" t="s">
        <v>161</v>
      </c>
      <c r="C82" t="s">
        <v>630</v>
      </c>
      <c r="L82" t="s">
        <v>663</v>
      </c>
      <c r="M82" t="s">
        <v>628</v>
      </c>
      <c r="O82" t="s">
        <v>628</v>
      </c>
      <c r="P82" t="s">
        <v>629</v>
      </c>
      <c r="Q82" t="s">
        <v>629</v>
      </c>
      <c r="R82" t="s">
        <v>629</v>
      </c>
      <c r="S82" t="s">
        <v>629</v>
      </c>
    </row>
    <row r="83" spans="1:19" x14ac:dyDescent="0.25">
      <c r="A83" t="s">
        <v>103</v>
      </c>
      <c r="B83" t="s">
        <v>104</v>
      </c>
      <c r="C83" t="s">
        <v>630</v>
      </c>
      <c r="L83" t="s">
        <v>663</v>
      </c>
      <c r="M83" t="s">
        <v>628</v>
      </c>
      <c r="O83" t="s">
        <v>628</v>
      </c>
      <c r="P83" t="s">
        <v>629</v>
      </c>
      <c r="Q83" t="s">
        <v>629</v>
      </c>
      <c r="R83" t="s">
        <v>629</v>
      </c>
      <c r="S83" t="s">
        <v>629</v>
      </c>
    </row>
    <row r="84" spans="1:19" x14ac:dyDescent="0.25">
      <c r="A84" t="s">
        <v>58</v>
      </c>
      <c r="B84" t="s">
        <v>171</v>
      </c>
      <c r="C84" t="s">
        <v>630</v>
      </c>
      <c r="L84" t="s">
        <v>663</v>
      </c>
      <c r="M84" t="s">
        <v>628</v>
      </c>
      <c r="O84" t="s">
        <v>628</v>
      </c>
      <c r="P84" t="s">
        <v>629</v>
      </c>
      <c r="Q84" t="s">
        <v>629</v>
      </c>
      <c r="R84" t="s">
        <v>629</v>
      </c>
      <c r="S84" t="s">
        <v>629</v>
      </c>
    </row>
    <row r="85" spans="1:19" x14ac:dyDescent="0.25">
      <c r="A85" t="s">
        <v>53</v>
      </c>
      <c r="B85" t="s">
        <v>54</v>
      </c>
      <c r="C85" t="s">
        <v>630</v>
      </c>
      <c r="L85" t="s">
        <v>663</v>
      </c>
      <c r="M85" t="s">
        <v>628</v>
      </c>
      <c r="O85" t="s">
        <v>628</v>
      </c>
      <c r="P85" t="s">
        <v>629</v>
      </c>
      <c r="Q85" t="s">
        <v>629</v>
      </c>
      <c r="R85" t="s">
        <v>629</v>
      </c>
      <c r="S85" t="s">
        <v>629</v>
      </c>
    </row>
    <row r="86" spans="1:19" x14ac:dyDescent="0.25">
      <c r="A86" t="s">
        <v>174</v>
      </c>
      <c r="B86" t="s">
        <v>175</v>
      </c>
      <c r="C86" t="s">
        <v>630</v>
      </c>
      <c r="L86" t="s">
        <v>663</v>
      </c>
      <c r="M86" t="s">
        <v>628</v>
      </c>
      <c r="O86" t="s">
        <v>628</v>
      </c>
      <c r="P86" t="s">
        <v>629</v>
      </c>
      <c r="Q86" t="s">
        <v>629</v>
      </c>
      <c r="R86" t="s">
        <v>629</v>
      </c>
      <c r="S86" t="s">
        <v>629</v>
      </c>
    </row>
    <row r="87" spans="1:19" x14ac:dyDescent="0.25">
      <c r="A87" t="s">
        <v>177</v>
      </c>
      <c r="B87" t="s">
        <v>178</v>
      </c>
      <c r="C87" t="s">
        <v>630</v>
      </c>
      <c r="L87" t="s">
        <v>663</v>
      </c>
      <c r="M87" t="s">
        <v>628</v>
      </c>
      <c r="O87" t="s">
        <v>628</v>
      </c>
      <c r="P87" t="s">
        <v>629</v>
      </c>
      <c r="Q87" t="s">
        <v>629</v>
      </c>
      <c r="R87" t="s">
        <v>629</v>
      </c>
      <c r="S87" t="s">
        <v>629</v>
      </c>
    </row>
    <row r="88" spans="1:19" x14ac:dyDescent="0.25">
      <c r="A88" t="s">
        <v>181</v>
      </c>
      <c r="B88" t="s">
        <v>182</v>
      </c>
      <c r="C88" t="s">
        <v>630</v>
      </c>
      <c r="L88" t="s">
        <v>663</v>
      </c>
      <c r="M88" t="s">
        <v>628</v>
      </c>
      <c r="O88" t="s">
        <v>628</v>
      </c>
      <c r="P88" t="s">
        <v>629</v>
      </c>
      <c r="Q88" t="s">
        <v>629</v>
      </c>
      <c r="R88" t="s">
        <v>629</v>
      </c>
      <c r="S88" t="s">
        <v>629</v>
      </c>
    </row>
    <row r="89" spans="1:19" x14ac:dyDescent="0.25">
      <c r="A89" t="s">
        <v>168</v>
      </c>
      <c r="B89" t="s">
        <v>169</v>
      </c>
      <c r="C89" t="s">
        <v>630</v>
      </c>
      <c r="L89" t="s">
        <v>663</v>
      </c>
      <c r="M89" t="s">
        <v>628</v>
      </c>
      <c r="O89" t="s">
        <v>628</v>
      </c>
      <c r="P89" t="s">
        <v>629</v>
      </c>
      <c r="Q89" t="s">
        <v>629</v>
      </c>
      <c r="R89" t="s">
        <v>629</v>
      </c>
      <c r="S89" t="s">
        <v>629</v>
      </c>
    </row>
    <row r="90" spans="1:19" x14ac:dyDescent="0.25">
      <c r="A90" t="s">
        <v>37</v>
      </c>
      <c r="B90" t="s">
        <v>38</v>
      </c>
      <c r="C90" t="s">
        <v>630</v>
      </c>
      <c r="L90" t="s">
        <v>627</v>
      </c>
      <c r="O90" t="s">
        <v>629</v>
      </c>
      <c r="P90" t="s">
        <v>628</v>
      </c>
      <c r="Q90" t="s">
        <v>628</v>
      </c>
      <c r="R90" t="s">
        <v>628</v>
      </c>
      <c r="S90" t="s">
        <v>628</v>
      </c>
    </row>
    <row r="91" spans="1:19" x14ac:dyDescent="0.25">
      <c r="A91" t="s">
        <v>184</v>
      </c>
      <c r="B91" t="s">
        <v>185</v>
      </c>
      <c r="C91" t="s">
        <v>630</v>
      </c>
      <c r="L91" t="s">
        <v>663</v>
      </c>
      <c r="M91" t="s">
        <v>628</v>
      </c>
      <c r="O91" t="s">
        <v>628</v>
      </c>
      <c r="P91" t="s">
        <v>629</v>
      </c>
      <c r="Q91" t="s">
        <v>629</v>
      </c>
      <c r="R91" t="s">
        <v>629</v>
      </c>
      <c r="S91" t="s">
        <v>629</v>
      </c>
    </row>
    <row r="92" spans="1:19" x14ac:dyDescent="0.25">
      <c r="A92" t="s">
        <v>188</v>
      </c>
      <c r="B92" t="s">
        <v>189</v>
      </c>
      <c r="C92" t="s">
        <v>630</v>
      </c>
      <c r="L92" t="s">
        <v>662</v>
      </c>
      <c r="M92" t="s">
        <v>628</v>
      </c>
      <c r="O92" t="s">
        <v>629</v>
      </c>
      <c r="P92" t="s">
        <v>629</v>
      </c>
      <c r="Q92" t="s">
        <v>629</v>
      </c>
      <c r="R92" t="s">
        <v>629</v>
      </c>
      <c r="S92" t="s">
        <v>629</v>
      </c>
    </row>
    <row r="93" spans="1:19" x14ac:dyDescent="0.25">
      <c r="A93" t="s">
        <v>190</v>
      </c>
      <c r="B93" t="s">
        <v>191</v>
      </c>
      <c r="C93" t="s">
        <v>630</v>
      </c>
      <c r="L93" t="s">
        <v>663</v>
      </c>
      <c r="M93" t="s">
        <v>628</v>
      </c>
      <c r="O93" t="s">
        <v>628</v>
      </c>
      <c r="P93" t="s">
        <v>629</v>
      </c>
      <c r="Q93" t="s">
        <v>629</v>
      </c>
      <c r="R93" t="s">
        <v>629</v>
      </c>
      <c r="S93" t="s">
        <v>629</v>
      </c>
    </row>
    <row r="94" spans="1:19" x14ac:dyDescent="0.25">
      <c r="A94" t="s">
        <v>108</v>
      </c>
      <c r="B94" t="s">
        <v>109</v>
      </c>
      <c r="C94" t="s">
        <v>630</v>
      </c>
      <c r="L94" t="s">
        <v>663</v>
      </c>
      <c r="M94" t="s">
        <v>628</v>
      </c>
      <c r="O94" t="s">
        <v>628</v>
      </c>
      <c r="P94" t="s">
        <v>629</v>
      </c>
      <c r="Q94" t="s">
        <v>629</v>
      </c>
      <c r="R94" t="s">
        <v>629</v>
      </c>
      <c r="S94" t="s">
        <v>629</v>
      </c>
    </row>
    <row r="95" spans="1:19" x14ac:dyDescent="0.25">
      <c r="A95" t="s">
        <v>41</v>
      </c>
      <c r="B95" t="s">
        <v>42</v>
      </c>
      <c r="C95" t="s">
        <v>630</v>
      </c>
      <c r="L95" t="s">
        <v>663</v>
      </c>
      <c r="M95" t="s">
        <v>628</v>
      </c>
      <c r="O95" t="s">
        <v>628</v>
      </c>
      <c r="P95" t="s">
        <v>629</v>
      </c>
      <c r="Q95" t="s">
        <v>629</v>
      </c>
      <c r="R95" t="s">
        <v>629</v>
      </c>
      <c r="S95" t="s">
        <v>629</v>
      </c>
    </row>
    <row r="96" spans="1:19" x14ac:dyDescent="0.25">
      <c r="A96" t="s">
        <v>193</v>
      </c>
      <c r="B96" t="s">
        <v>194</v>
      </c>
      <c r="C96" t="s">
        <v>630</v>
      </c>
      <c r="L96" t="s">
        <v>663</v>
      </c>
      <c r="M96" t="s">
        <v>628</v>
      </c>
      <c r="O96" t="s">
        <v>628</v>
      </c>
      <c r="P96" t="s">
        <v>629</v>
      </c>
      <c r="Q96" t="s">
        <v>629</v>
      </c>
      <c r="R96" t="s">
        <v>629</v>
      </c>
      <c r="S96" t="s">
        <v>629</v>
      </c>
    </row>
    <row r="97" spans="1:19" x14ac:dyDescent="0.25">
      <c r="A97" t="s">
        <v>37</v>
      </c>
      <c r="B97" t="s">
        <v>38</v>
      </c>
      <c r="C97" t="s">
        <v>630</v>
      </c>
      <c r="L97" t="s">
        <v>663</v>
      </c>
      <c r="M97" t="s">
        <v>628</v>
      </c>
      <c r="O97" t="s">
        <v>628</v>
      </c>
      <c r="P97" t="s">
        <v>629</v>
      </c>
      <c r="Q97" t="s">
        <v>629</v>
      </c>
      <c r="R97" t="s">
        <v>629</v>
      </c>
      <c r="S97" t="s">
        <v>629</v>
      </c>
    </row>
    <row r="98" spans="1:19" x14ac:dyDescent="0.25">
      <c r="A98" t="s">
        <v>197</v>
      </c>
      <c r="B98" t="s">
        <v>198</v>
      </c>
      <c r="C98" t="s">
        <v>630</v>
      </c>
      <c r="L98" t="s">
        <v>663</v>
      </c>
      <c r="M98" t="s">
        <v>628</v>
      </c>
      <c r="O98" t="s">
        <v>628</v>
      </c>
      <c r="P98" t="s">
        <v>629</v>
      </c>
      <c r="Q98" t="s">
        <v>629</v>
      </c>
      <c r="R98" t="s">
        <v>629</v>
      </c>
      <c r="S98" t="s">
        <v>629</v>
      </c>
    </row>
    <row r="99" spans="1:19" x14ac:dyDescent="0.25">
      <c r="A99" t="s">
        <v>64</v>
      </c>
      <c r="B99" t="s">
        <v>65</v>
      </c>
      <c r="C99" t="s">
        <v>630</v>
      </c>
      <c r="L99" t="s">
        <v>663</v>
      </c>
      <c r="M99" t="s">
        <v>628</v>
      </c>
      <c r="O99" t="s">
        <v>628</v>
      </c>
      <c r="P99" t="s">
        <v>629</v>
      </c>
      <c r="Q99" t="s">
        <v>629</v>
      </c>
      <c r="R99" t="s">
        <v>629</v>
      </c>
      <c r="S99" t="s">
        <v>629</v>
      </c>
    </row>
    <row r="100" spans="1:19" x14ac:dyDescent="0.25">
      <c r="A100" t="s">
        <v>31</v>
      </c>
      <c r="B100" t="s">
        <v>32</v>
      </c>
      <c r="C100" t="s">
        <v>630</v>
      </c>
      <c r="L100" t="s">
        <v>663</v>
      </c>
      <c r="M100" t="s">
        <v>628</v>
      </c>
      <c r="O100" t="s">
        <v>628</v>
      </c>
      <c r="P100" t="s">
        <v>629</v>
      </c>
      <c r="Q100" t="s">
        <v>629</v>
      </c>
      <c r="R100" t="s">
        <v>629</v>
      </c>
      <c r="S100" t="s">
        <v>629</v>
      </c>
    </row>
    <row r="101" spans="1:19" x14ac:dyDescent="0.25">
      <c r="A101" t="s">
        <v>201</v>
      </c>
      <c r="B101" t="s">
        <v>202</v>
      </c>
      <c r="C101" t="s">
        <v>630</v>
      </c>
      <c r="L101" t="s">
        <v>663</v>
      </c>
      <c r="M101" t="s">
        <v>628</v>
      </c>
      <c r="O101" t="s">
        <v>628</v>
      </c>
      <c r="P101" t="s">
        <v>629</v>
      </c>
      <c r="Q101" t="s">
        <v>629</v>
      </c>
      <c r="R101" t="s">
        <v>629</v>
      </c>
      <c r="S101" t="s">
        <v>629</v>
      </c>
    </row>
    <row r="102" spans="1:19" x14ac:dyDescent="0.25">
      <c r="A102" t="s">
        <v>204</v>
      </c>
      <c r="B102" t="s">
        <v>205</v>
      </c>
      <c r="C102" t="s">
        <v>630</v>
      </c>
      <c r="L102" t="s">
        <v>663</v>
      </c>
      <c r="M102" t="s">
        <v>628</v>
      </c>
      <c r="O102" t="s">
        <v>628</v>
      </c>
      <c r="P102" t="s">
        <v>629</v>
      </c>
      <c r="Q102" t="s">
        <v>629</v>
      </c>
      <c r="R102" t="s">
        <v>629</v>
      </c>
      <c r="S102" t="s">
        <v>629</v>
      </c>
    </row>
    <row r="103" spans="1:19" x14ac:dyDescent="0.25">
      <c r="A103" t="s">
        <v>46</v>
      </c>
      <c r="B103" t="s">
        <v>47</v>
      </c>
      <c r="C103" t="s">
        <v>630</v>
      </c>
      <c r="L103" t="s">
        <v>663</v>
      </c>
      <c r="M103" t="s">
        <v>628</v>
      </c>
      <c r="O103" t="s">
        <v>628</v>
      </c>
      <c r="P103" t="s">
        <v>629</v>
      </c>
      <c r="Q103" t="s">
        <v>629</v>
      </c>
      <c r="R103" t="s">
        <v>629</v>
      </c>
      <c r="S103" t="s">
        <v>629</v>
      </c>
    </row>
    <row r="104" spans="1:19" x14ac:dyDescent="0.25">
      <c r="A104" t="s">
        <v>207</v>
      </c>
      <c r="B104" t="s">
        <v>208</v>
      </c>
      <c r="C104" t="s">
        <v>630</v>
      </c>
      <c r="L104" t="s">
        <v>663</v>
      </c>
      <c r="M104" t="s">
        <v>628</v>
      </c>
      <c r="O104" t="s">
        <v>628</v>
      </c>
      <c r="P104" t="s">
        <v>629</v>
      </c>
      <c r="Q104" t="s">
        <v>629</v>
      </c>
      <c r="R104" t="s">
        <v>629</v>
      </c>
      <c r="S104" t="s">
        <v>629</v>
      </c>
    </row>
    <row r="105" spans="1:19" x14ac:dyDescent="0.25">
      <c r="A105" t="s">
        <v>181</v>
      </c>
      <c r="B105" t="s">
        <v>182</v>
      </c>
      <c r="C105" t="s">
        <v>630</v>
      </c>
      <c r="L105" t="s">
        <v>663</v>
      </c>
      <c r="M105" t="s">
        <v>628</v>
      </c>
      <c r="O105" t="s">
        <v>628</v>
      </c>
      <c r="P105" t="s">
        <v>629</v>
      </c>
      <c r="Q105" t="s">
        <v>629</v>
      </c>
      <c r="R105" t="s">
        <v>629</v>
      </c>
      <c r="S105" t="s">
        <v>629</v>
      </c>
    </row>
    <row r="106" spans="1:19" x14ac:dyDescent="0.25">
      <c r="A106" t="s">
        <v>210</v>
      </c>
      <c r="B106" t="s">
        <v>211</v>
      </c>
      <c r="C106" t="s">
        <v>630</v>
      </c>
      <c r="L106" t="s">
        <v>663</v>
      </c>
      <c r="M106" t="s">
        <v>628</v>
      </c>
      <c r="O106" t="s">
        <v>628</v>
      </c>
      <c r="P106" t="s">
        <v>629</v>
      </c>
      <c r="Q106" t="s">
        <v>629</v>
      </c>
      <c r="R106" t="s">
        <v>629</v>
      </c>
      <c r="S106" t="s">
        <v>629</v>
      </c>
    </row>
    <row r="107" spans="1:19" x14ac:dyDescent="0.25">
      <c r="A107" t="s">
        <v>213</v>
      </c>
      <c r="B107" t="s">
        <v>214</v>
      </c>
      <c r="C107" t="s">
        <v>630</v>
      </c>
      <c r="L107" t="s">
        <v>662</v>
      </c>
      <c r="M107" t="s">
        <v>628</v>
      </c>
      <c r="O107" t="s">
        <v>629</v>
      </c>
      <c r="P107" t="s">
        <v>629</v>
      </c>
      <c r="Q107" t="s">
        <v>629</v>
      </c>
      <c r="R107" t="s">
        <v>629</v>
      </c>
      <c r="S107" t="s">
        <v>629</v>
      </c>
    </row>
    <row r="108" spans="1:19" x14ac:dyDescent="0.25">
      <c r="A108" t="s">
        <v>93</v>
      </c>
      <c r="B108" t="s">
        <v>94</v>
      </c>
      <c r="C108" t="s">
        <v>631</v>
      </c>
      <c r="D108" t="s">
        <v>642</v>
      </c>
      <c r="E108" t="s">
        <v>633</v>
      </c>
      <c r="F108" t="s">
        <v>82</v>
      </c>
      <c r="G108" t="s">
        <v>83</v>
      </c>
      <c r="H108" t="s">
        <v>634</v>
      </c>
      <c r="I108" t="s">
        <v>635</v>
      </c>
      <c r="J108" t="s">
        <v>30</v>
      </c>
      <c r="L108" t="s">
        <v>627</v>
      </c>
      <c r="M108" t="s">
        <v>628</v>
      </c>
      <c r="O108" t="s">
        <v>629</v>
      </c>
      <c r="P108" t="s">
        <v>628</v>
      </c>
      <c r="Q108" t="s">
        <v>628</v>
      </c>
      <c r="R108" t="s">
        <v>629</v>
      </c>
      <c r="S108" t="s">
        <v>629</v>
      </c>
    </row>
    <row r="109" spans="1:19" x14ac:dyDescent="0.25">
      <c r="A109" t="s">
        <v>93</v>
      </c>
      <c r="B109" t="s">
        <v>94</v>
      </c>
      <c r="C109" t="s">
        <v>631</v>
      </c>
      <c r="D109" t="s">
        <v>642</v>
      </c>
      <c r="E109" t="s">
        <v>636</v>
      </c>
      <c r="F109" t="s">
        <v>88</v>
      </c>
      <c r="G109" t="s">
        <v>89</v>
      </c>
      <c r="H109" t="s">
        <v>634</v>
      </c>
      <c r="I109" t="s">
        <v>635</v>
      </c>
      <c r="J109" t="s">
        <v>30</v>
      </c>
      <c r="L109" t="s">
        <v>627</v>
      </c>
      <c r="M109" t="s">
        <v>628</v>
      </c>
      <c r="O109" t="s">
        <v>629</v>
      </c>
      <c r="P109" t="s">
        <v>628</v>
      </c>
      <c r="Q109" t="s">
        <v>628</v>
      </c>
      <c r="R109" t="s">
        <v>629</v>
      </c>
      <c r="S109" t="s">
        <v>629</v>
      </c>
    </row>
    <row r="110" spans="1:19" x14ac:dyDescent="0.25">
      <c r="A110" t="s">
        <v>215</v>
      </c>
      <c r="B110" t="s">
        <v>216</v>
      </c>
      <c r="C110" t="s">
        <v>630</v>
      </c>
      <c r="L110" t="s">
        <v>663</v>
      </c>
      <c r="M110" t="s">
        <v>628</v>
      </c>
      <c r="O110" t="s">
        <v>628</v>
      </c>
      <c r="P110" t="s">
        <v>629</v>
      </c>
      <c r="Q110" t="s">
        <v>629</v>
      </c>
      <c r="R110" t="s">
        <v>629</v>
      </c>
      <c r="S110" t="s">
        <v>629</v>
      </c>
    </row>
    <row r="111" spans="1:19" x14ac:dyDescent="0.25">
      <c r="A111" t="s">
        <v>140</v>
      </c>
      <c r="B111" t="s">
        <v>141</v>
      </c>
      <c r="C111" t="s">
        <v>630</v>
      </c>
      <c r="L111" t="s">
        <v>663</v>
      </c>
      <c r="M111" t="s">
        <v>628</v>
      </c>
      <c r="O111" t="s">
        <v>628</v>
      </c>
      <c r="P111" t="s">
        <v>629</v>
      </c>
      <c r="Q111" t="s">
        <v>629</v>
      </c>
      <c r="R111" t="s">
        <v>629</v>
      </c>
      <c r="S111" t="s">
        <v>629</v>
      </c>
    </row>
    <row r="112" spans="1:19" x14ac:dyDescent="0.25">
      <c r="A112" t="s">
        <v>46</v>
      </c>
      <c r="B112" t="s">
        <v>47</v>
      </c>
      <c r="C112" t="s">
        <v>630</v>
      </c>
      <c r="L112" t="s">
        <v>663</v>
      </c>
      <c r="M112" t="s">
        <v>628</v>
      </c>
      <c r="O112" t="s">
        <v>628</v>
      </c>
      <c r="P112" t="s">
        <v>629</v>
      </c>
      <c r="Q112" t="s">
        <v>629</v>
      </c>
      <c r="R112" t="s">
        <v>629</v>
      </c>
      <c r="S112" t="s">
        <v>629</v>
      </c>
    </row>
    <row r="113" spans="1:19" x14ac:dyDescent="0.25">
      <c r="A113" t="s">
        <v>218</v>
      </c>
      <c r="B113" t="s">
        <v>219</v>
      </c>
      <c r="C113" t="s">
        <v>630</v>
      </c>
      <c r="L113" t="s">
        <v>663</v>
      </c>
      <c r="M113" t="s">
        <v>628</v>
      </c>
      <c r="O113" t="s">
        <v>628</v>
      </c>
      <c r="P113" t="s">
        <v>629</v>
      </c>
      <c r="Q113" t="s">
        <v>629</v>
      </c>
      <c r="R113" t="s">
        <v>629</v>
      </c>
      <c r="S113" t="s">
        <v>629</v>
      </c>
    </row>
    <row r="114" spans="1:19" x14ac:dyDescent="0.25">
      <c r="A114" t="s">
        <v>221</v>
      </c>
      <c r="B114" t="s">
        <v>222</v>
      </c>
      <c r="C114" t="s">
        <v>630</v>
      </c>
      <c r="L114" t="s">
        <v>663</v>
      </c>
      <c r="M114" t="s">
        <v>628</v>
      </c>
      <c r="O114" t="s">
        <v>628</v>
      </c>
      <c r="P114" t="s">
        <v>629</v>
      </c>
      <c r="Q114" t="s">
        <v>629</v>
      </c>
      <c r="R114" t="s">
        <v>629</v>
      </c>
      <c r="S114" t="s">
        <v>629</v>
      </c>
    </row>
    <row r="115" spans="1:19" x14ac:dyDescent="0.25">
      <c r="A115" t="s">
        <v>168</v>
      </c>
      <c r="B115" t="s">
        <v>169</v>
      </c>
      <c r="C115" t="s">
        <v>630</v>
      </c>
      <c r="L115" t="s">
        <v>663</v>
      </c>
      <c r="M115" t="s">
        <v>628</v>
      </c>
      <c r="O115" t="s">
        <v>628</v>
      </c>
      <c r="P115" t="s">
        <v>629</v>
      </c>
      <c r="Q115" t="s">
        <v>629</v>
      </c>
      <c r="R115" t="s">
        <v>629</v>
      </c>
      <c r="S115" t="s">
        <v>629</v>
      </c>
    </row>
    <row r="116" spans="1:19" x14ac:dyDescent="0.25">
      <c r="A116" t="s">
        <v>53</v>
      </c>
      <c r="B116" t="s">
        <v>54</v>
      </c>
      <c r="C116" t="s">
        <v>630</v>
      </c>
      <c r="L116" t="s">
        <v>663</v>
      </c>
      <c r="M116" t="s">
        <v>628</v>
      </c>
      <c r="O116" t="s">
        <v>628</v>
      </c>
      <c r="P116" t="s">
        <v>629</v>
      </c>
      <c r="Q116" t="s">
        <v>629</v>
      </c>
      <c r="R116" t="s">
        <v>629</v>
      </c>
      <c r="S116" t="s">
        <v>629</v>
      </c>
    </row>
    <row r="117" spans="1:19" x14ac:dyDescent="0.25">
      <c r="A117" t="s">
        <v>226</v>
      </c>
      <c r="B117" t="s">
        <v>227</v>
      </c>
      <c r="C117" t="s">
        <v>630</v>
      </c>
      <c r="L117" t="s">
        <v>663</v>
      </c>
      <c r="M117" t="s">
        <v>628</v>
      </c>
      <c r="O117" t="s">
        <v>628</v>
      </c>
      <c r="P117" t="s">
        <v>629</v>
      </c>
      <c r="Q117" t="s">
        <v>629</v>
      </c>
      <c r="R117" t="s">
        <v>629</v>
      </c>
      <c r="S117" t="s">
        <v>629</v>
      </c>
    </row>
    <row r="118" spans="1:19" x14ac:dyDescent="0.25">
      <c r="A118" t="s">
        <v>229</v>
      </c>
      <c r="B118" t="s">
        <v>230</v>
      </c>
      <c r="C118" t="s">
        <v>630</v>
      </c>
      <c r="L118" t="s">
        <v>663</v>
      </c>
      <c r="M118" t="s">
        <v>628</v>
      </c>
      <c r="O118" t="s">
        <v>628</v>
      </c>
      <c r="P118" t="s">
        <v>629</v>
      </c>
      <c r="Q118" t="s">
        <v>629</v>
      </c>
      <c r="R118" t="s">
        <v>629</v>
      </c>
      <c r="S118" t="s">
        <v>629</v>
      </c>
    </row>
    <row r="119" spans="1:19" x14ac:dyDescent="0.25">
      <c r="A119" t="s">
        <v>231</v>
      </c>
      <c r="B119" t="s">
        <v>232</v>
      </c>
      <c r="C119" t="s">
        <v>631</v>
      </c>
      <c r="D119" t="s">
        <v>643</v>
      </c>
      <c r="E119" t="s">
        <v>636</v>
      </c>
      <c r="F119" t="s">
        <v>88</v>
      </c>
      <c r="G119" t="s">
        <v>89</v>
      </c>
      <c r="H119" t="s">
        <v>634</v>
      </c>
      <c r="I119" t="s">
        <v>635</v>
      </c>
      <c r="J119" t="s">
        <v>30</v>
      </c>
      <c r="L119" t="s">
        <v>627</v>
      </c>
      <c r="M119" t="s">
        <v>628</v>
      </c>
      <c r="O119" t="s">
        <v>628</v>
      </c>
      <c r="P119" t="s">
        <v>628</v>
      </c>
      <c r="Q119" t="s">
        <v>628</v>
      </c>
      <c r="R119" t="s">
        <v>629</v>
      </c>
      <c r="S119" t="s">
        <v>629</v>
      </c>
    </row>
    <row r="120" spans="1:19" x14ac:dyDescent="0.25">
      <c r="A120" t="s">
        <v>231</v>
      </c>
      <c r="B120" t="s">
        <v>232</v>
      </c>
      <c r="C120" t="s">
        <v>631</v>
      </c>
      <c r="D120" t="s">
        <v>643</v>
      </c>
      <c r="E120" t="s">
        <v>644</v>
      </c>
      <c r="F120" t="s">
        <v>163</v>
      </c>
      <c r="G120" t="s">
        <v>164</v>
      </c>
      <c r="H120" t="s">
        <v>634</v>
      </c>
      <c r="I120" t="s">
        <v>635</v>
      </c>
      <c r="J120" t="s">
        <v>30</v>
      </c>
      <c r="L120" t="s">
        <v>627</v>
      </c>
      <c r="M120" t="s">
        <v>628</v>
      </c>
      <c r="O120" t="s">
        <v>628</v>
      </c>
      <c r="P120" t="s">
        <v>628</v>
      </c>
      <c r="Q120" t="s">
        <v>628</v>
      </c>
      <c r="R120" t="s">
        <v>629</v>
      </c>
      <c r="S120" t="s">
        <v>629</v>
      </c>
    </row>
    <row r="121" spans="1:19" x14ac:dyDescent="0.25">
      <c r="A121" t="s">
        <v>95</v>
      </c>
      <c r="B121" t="s">
        <v>96</v>
      </c>
      <c r="C121" t="s">
        <v>630</v>
      </c>
      <c r="L121" t="s">
        <v>663</v>
      </c>
      <c r="M121" t="s">
        <v>628</v>
      </c>
      <c r="O121" t="s">
        <v>628</v>
      </c>
      <c r="P121" t="s">
        <v>629</v>
      </c>
      <c r="Q121" t="s">
        <v>629</v>
      </c>
      <c r="R121" t="s">
        <v>629</v>
      </c>
      <c r="S121" t="s">
        <v>629</v>
      </c>
    </row>
    <row r="122" spans="1:19" x14ac:dyDescent="0.25">
      <c r="A122" t="s">
        <v>46</v>
      </c>
      <c r="B122" t="s">
        <v>47</v>
      </c>
      <c r="C122" t="s">
        <v>630</v>
      </c>
      <c r="L122" t="s">
        <v>663</v>
      </c>
      <c r="M122" t="s">
        <v>628</v>
      </c>
      <c r="O122" t="s">
        <v>628</v>
      </c>
      <c r="P122" t="s">
        <v>629</v>
      </c>
      <c r="Q122" t="s">
        <v>629</v>
      </c>
      <c r="R122" t="s">
        <v>629</v>
      </c>
      <c r="S122" t="s">
        <v>629</v>
      </c>
    </row>
    <row r="123" spans="1:19" x14ac:dyDescent="0.25">
      <c r="A123" t="s">
        <v>165</v>
      </c>
      <c r="B123" t="s">
        <v>166</v>
      </c>
      <c r="C123" t="s">
        <v>630</v>
      </c>
      <c r="L123" t="s">
        <v>663</v>
      </c>
      <c r="M123" t="s">
        <v>628</v>
      </c>
      <c r="O123" t="s">
        <v>628</v>
      </c>
      <c r="P123" t="s">
        <v>629</v>
      </c>
      <c r="Q123" t="s">
        <v>629</v>
      </c>
      <c r="R123" t="s">
        <v>629</v>
      </c>
      <c r="S123" t="s">
        <v>629</v>
      </c>
    </row>
    <row r="124" spans="1:19" x14ac:dyDescent="0.25">
      <c r="A124" t="s">
        <v>237</v>
      </c>
      <c r="B124" t="s">
        <v>238</v>
      </c>
      <c r="C124" t="s">
        <v>630</v>
      </c>
      <c r="L124" t="s">
        <v>663</v>
      </c>
      <c r="M124" t="s">
        <v>628</v>
      </c>
      <c r="O124" t="s">
        <v>628</v>
      </c>
      <c r="P124" t="s">
        <v>629</v>
      </c>
      <c r="Q124" t="s">
        <v>629</v>
      </c>
      <c r="R124" t="s">
        <v>629</v>
      </c>
      <c r="S124" t="s">
        <v>629</v>
      </c>
    </row>
    <row r="125" spans="1:19" x14ac:dyDescent="0.25">
      <c r="A125" t="s">
        <v>37</v>
      </c>
      <c r="B125" t="s">
        <v>38</v>
      </c>
      <c r="C125" t="s">
        <v>630</v>
      </c>
      <c r="L125" t="s">
        <v>663</v>
      </c>
      <c r="M125" t="s">
        <v>628</v>
      </c>
      <c r="O125" t="s">
        <v>628</v>
      </c>
      <c r="P125" t="s">
        <v>629</v>
      </c>
      <c r="Q125" t="s">
        <v>629</v>
      </c>
      <c r="R125" t="s">
        <v>629</v>
      </c>
      <c r="S125" t="s">
        <v>629</v>
      </c>
    </row>
    <row r="126" spans="1:19" x14ac:dyDescent="0.25">
      <c r="A126" t="s">
        <v>231</v>
      </c>
      <c r="B126" t="s">
        <v>240</v>
      </c>
      <c r="C126" t="s">
        <v>631</v>
      </c>
      <c r="D126" t="s">
        <v>645</v>
      </c>
      <c r="E126" t="s">
        <v>636</v>
      </c>
      <c r="F126" t="s">
        <v>88</v>
      </c>
      <c r="G126" t="s">
        <v>89</v>
      </c>
      <c r="H126" t="s">
        <v>634</v>
      </c>
      <c r="I126" t="s">
        <v>635</v>
      </c>
      <c r="J126" t="s">
        <v>30</v>
      </c>
      <c r="L126" t="s">
        <v>627</v>
      </c>
      <c r="M126" t="s">
        <v>628</v>
      </c>
      <c r="O126" t="s">
        <v>628</v>
      </c>
      <c r="P126" t="s">
        <v>628</v>
      </c>
      <c r="Q126" t="s">
        <v>628</v>
      </c>
      <c r="R126" t="s">
        <v>629</v>
      </c>
      <c r="S126" t="s">
        <v>629</v>
      </c>
    </row>
    <row r="127" spans="1:19" x14ac:dyDescent="0.25">
      <c r="A127" t="s">
        <v>231</v>
      </c>
      <c r="B127" t="s">
        <v>240</v>
      </c>
      <c r="C127" t="s">
        <v>631</v>
      </c>
      <c r="D127" t="s">
        <v>645</v>
      </c>
      <c r="E127" t="s">
        <v>639</v>
      </c>
      <c r="F127" t="s">
        <v>15</v>
      </c>
      <c r="G127" t="s">
        <v>16</v>
      </c>
      <c r="H127" t="s">
        <v>634</v>
      </c>
      <c r="I127" t="s">
        <v>635</v>
      </c>
      <c r="J127" t="s">
        <v>30</v>
      </c>
      <c r="L127" t="s">
        <v>627</v>
      </c>
      <c r="M127" t="s">
        <v>628</v>
      </c>
      <c r="O127" t="s">
        <v>628</v>
      </c>
      <c r="P127" t="s">
        <v>628</v>
      </c>
      <c r="Q127" t="s">
        <v>628</v>
      </c>
      <c r="R127" t="s">
        <v>629</v>
      </c>
      <c r="S127" t="s">
        <v>629</v>
      </c>
    </row>
    <row r="128" spans="1:19" x14ac:dyDescent="0.25">
      <c r="A128" t="s">
        <v>93</v>
      </c>
      <c r="B128" t="s">
        <v>157</v>
      </c>
      <c r="C128" t="s">
        <v>631</v>
      </c>
      <c r="D128" t="s">
        <v>646</v>
      </c>
      <c r="E128" t="s">
        <v>641</v>
      </c>
      <c r="F128" t="s">
        <v>49</v>
      </c>
      <c r="G128" t="s">
        <v>50</v>
      </c>
      <c r="H128" t="s">
        <v>634</v>
      </c>
      <c r="I128" t="s">
        <v>635</v>
      </c>
      <c r="J128" t="s">
        <v>30</v>
      </c>
      <c r="L128" t="s">
        <v>627</v>
      </c>
      <c r="M128" t="s">
        <v>628</v>
      </c>
      <c r="O128" t="s">
        <v>629</v>
      </c>
      <c r="P128" t="s">
        <v>628</v>
      </c>
      <c r="Q128" t="s">
        <v>628</v>
      </c>
      <c r="R128" t="s">
        <v>629</v>
      </c>
      <c r="S128" t="s">
        <v>629</v>
      </c>
    </row>
    <row r="129" spans="1:19" x14ac:dyDescent="0.25">
      <c r="A129" t="s">
        <v>93</v>
      </c>
      <c r="B129" t="s">
        <v>157</v>
      </c>
      <c r="C129" t="s">
        <v>631</v>
      </c>
      <c r="D129" t="s">
        <v>646</v>
      </c>
      <c r="E129" t="s">
        <v>633</v>
      </c>
      <c r="F129" t="s">
        <v>82</v>
      </c>
      <c r="G129" t="s">
        <v>83</v>
      </c>
      <c r="H129" t="s">
        <v>634</v>
      </c>
      <c r="I129" t="s">
        <v>635</v>
      </c>
      <c r="J129" t="s">
        <v>30</v>
      </c>
      <c r="L129" t="s">
        <v>627</v>
      </c>
      <c r="M129" t="s">
        <v>628</v>
      </c>
      <c r="O129" t="s">
        <v>629</v>
      </c>
      <c r="P129" t="s">
        <v>628</v>
      </c>
      <c r="Q129" t="s">
        <v>628</v>
      </c>
      <c r="R129" t="s">
        <v>629</v>
      </c>
      <c r="S129" t="s">
        <v>629</v>
      </c>
    </row>
    <row r="130" spans="1:19" x14ac:dyDescent="0.25">
      <c r="A130" t="s">
        <v>58</v>
      </c>
      <c r="B130" t="s">
        <v>113</v>
      </c>
      <c r="C130" t="s">
        <v>630</v>
      </c>
      <c r="L130" t="s">
        <v>663</v>
      </c>
      <c r="M130" t="s">
        <v>628</v>
      </c>
      <c r="O130" t="s">
        <v>628</v>
      </c>
      <c r="P130" t="s">
        <v>629</v>
      </c>
      <c r="Q130" t="s">
        <v>629</v>
      </c>
      <c r="R130" t="s">
        <v>629</v>
      </c>
      <c r="S130" t="s">
        <v>629</v>
      </c>
    </row>
    <row r="131" spans="1:19" x14ac:dyDescent="0.25">
      <c r="A131" t="s">
        <v>85</v>
      </c>
      <c r="B131" t="s">
        <v>86</v>
      </c>
      <c r="C131" t="s">
        <v>630</v>
      </c>
      <c r="L131" t="s">
        <v>663</v>
      </c>
      <c r="M131" t="s">
        <v>628</v>
      </c>
      <c r="O131" t="s">
        <v>628</v>
      </c>
      <c r="P131" t="s">
        <v>629</v>
      </c>
      <c r="Q131" t="s">
        <v>629</v>
      </c>
      <c r="R131" t="s">
        <v>629</v>
      </c>
      <c r="S131" t="s">
        <v>629</v>
      </c>
    </row>
    <row r="132" spans="1:19" x14ac:dyDescent="0.25">
      <c r="A132" t="s">
        <v>241</v>
      </c>
      <c r="B132" t="s">
        <v>242</v>
      </c>
      <c r="C132" t="s">
        <v>630</v>
      </c>
      <c r="L132" t="s">
        <v>663</v>
      </c>
      <c r="M132" t="s">
        <v>628</v>
      </c>
      <c r="O132" t="s">
        <v>628</v>
      </c>
      <c r="P132" t="s">
        <v>629</v>
      </c>
      <c r="Q132" t="s">
        <v>629</v>
      </c>
      <c r="R132" t="s">
        <v>629</v>
      </c>
      <c r="S132" t="s">
        <v>629</v>
      </c>
    </row>
    <row r="133" spans="1:19" x14ac:dyDescent="0.25">
      <c r="A133" t="s">
        <v>64</v>
      </c>
      <c r="B133" t="s">
        <v>65</v>
      </c>
      <c r="C133" t="s">
        <v>630</v>
      </c>
      <c r="L133" t="s">
        <v>663</v>
      </c>
      <c r="M133" t="s">
        <v>628</v>
      </c>
      <c r="O133" t="s">
        <v>628</v>
      </c>
      <c r="P133" t="s">
        <v>629</v>
      </c>
      <c r="Q133" t="s">
        <v>629</v>
      </c>
      <c r="R133" t="s">
        <v>629</v>
      </c>
      <c r="S133" t="s">
        <v>629</v>
      </c>
    </row>
    <row r="134" spans="1:19" x14ac:dyDescent="0.25">
      <c r="A134" t="s">
        <v>58</v>
      </c>
      <c r="B134" t="s">
        <v>171</v>
      </c>
      <c r="C134" t="s">
        <v>630</v>
      </c>
      <c r="L134" t="s">
        <v>663</v>
      </c>
      <c r="M134" t="s">
        <v>628</v>
      </c>
      <c r="O134" t="s">
        <v>628</v>
      </c>
      <c r="P134" t="s">
        <v>629</v>
      </c>
      <c r="Q134" t="s">
        <v>629</v>
      </c>
      <c r="R134" t="s">
        <v>629</v>
      </c>
      <c r="S134" t="s">
        <v>629</v>
      </c>
    </row>
    <row r="135" spans="1:19" x14ac:dyDescent="0.25">
      <c r="A135" t="s">
        <v>218</v>
      </c>
      <c r="B135" t="s">
        <v>219</v>
      </c>
      <c r="C135" t="s">
        <v>630</v>
      </c>
      <c r="L135" t="s">
        <v>663</v>
      </c>
      <c r="M135" t="s">
        <v>628</v>
      </c>
      <c r="O135" t="s">
        <v>628</v>
      </c>
      <c r="P135" t="s">
        <v>629</v>
      </c>
      <c r="Q135" t="s">
        <v>629</v>
      </c>
      <c r="R135" t="s">
        <v>629</v>
      </c>
      <c r="S135" t="s">
        <v>629</v>
      </c>
    </row>
    <row r="136" spans="1:19" x14ac:dyDescent="0.25">
      <c r="A136" t="s">
        <v>64</v>
      </c>
      <c r="B136" t="s">
        <v>65</v>
      </c>
      <c r="C136" t="s">
        <v>630</v>
      </c>
      <c r="L136" t="s">
        <v>663</v>
      </c>
      <c r="M136" t="s">
        <v>628</v>
      </c>
      <c r="O136" t="s">
        <v>628</v>
      </c>
      <c r="P136" t="s">
        <v>629</v>
      </c>
      <c r="Q136" t="s">
        <v>629</v>
      </c>
      <c r="R136" t="s">
        <v>629</v>
      </c>
      <c r="S136" t="s">
        <v>629</v>
      </c>
    </row>
    <row r="137" spans="1:19" x14ac:dyDescent="0.25">
      <c r="A137" t="s">
        <v>37</v>
      </c>
      <c r="B137" t="s">
        <v>38</v>
      </c>
      <c r="C137" t="s">
        <v>630</v>
      </c>
      <c r="L137" t="s">
        <v>663</v>
      </c>
      <c r="M137" t="s">
        <v>628</v>
      </c>
      <c r="O137" t="s">
        <v>628</v>
      </c>
      <c r="P137" t="s">
        <v>629</v>
      </c>
      <c r="Q137" t="s">
        <v>629</v>
      </c>
      <c r="R137" t="s">
        <v>629</v>
      </c>
      <c r="S137" t="s">
        <v>629</v>
      </c>
    </row>
    <row r="138" spans="1:19" x14ac:dyDescent="0.25">
      <c r="A138" t="s">
        <v>31</v>
      </c>
      <c r="B138" t="s">
        <v>32</v>
      </c>
      <c r="C138" t="s">
        <v>630</v>
      </c>
      <c r="L138" t="s">
        <v>663</v>
      </c>
      <c r="M138" t="s">
        <v>628</v>
      </c>
      <c r="O138" t="s">
        <v>628</v>
      </c>
      <c r="P138" t="s">
        <v>629</v>
      </c>
      <c r="Q138" t="s">
        <v>629</v>
      </c>
      <c r="R138" t="s">
        <v>629</v>
      </c>
      <c r="S138" t="s">
        <v>629</v>
      </c>
    </row>
    <row r="139" spans="1:19" x14ac:dyDescent="0.25">
      <c r="A139" t="s">
        <v>181</v>
      </c>
      <c r="B139" t="s">
        <v>182</v>
      </c>
      <c r="C139" t="s">
        <v>630</v>
      </c>
      <c r="L139" t="s">
        <v>663</v>
      </c>
      <c r="M139" t="s">
        <v>628</v>
      </c>
      <c r="O139" t="s">
        <v>628</v>
      </c>
      <c r="P139" t="s">
        <v>629</v>
      </c>
      <c r="Q139" t="s">
        <v>629</v>
      </c>
      <c r="R139" t="s">
        <v>629</v>
      </c>
      <c r="S139" t="s">
        <v>629</v>
      </c>
    </row>
    <row r="140" spans="1:19" x14ac:dyDescent="0.25">
      <c r="A140" t="s">
        <v>244</v>
      </c>
      <c r="B140" t="s">
        <v>245</v>
      </c>
      <c r="C140" t="s">
        <v>630</v>
      </c>
      <c r="L140" t="s">
        <v>662</v>
      </c>
      <c r="M140" t="s">
        <v>628</v>
      </c>
      <c r="O140" t="s">
        <v>629</v>
      </c>
      <c r="P140" t="s">
        <v>629</v>
      </c>
      <c r="Q140" t="s">
        <v>629</v>
      </c>
      <c r="R140" t="s">
        <v>629</v>
      </c>
      <c r="S140" t="s">
        <v>629</v>
      </c>
    </row>
    <row r="141" spans="1:19" x14ac:dyDescent="0.25">
      <c r="A141" t="s">
        <v>246</v>
      </c>
      <c r="B141" t="s">
        <v>247</v>
      </c>
      <c r="C141" t="s">
        <v>630</v>
      </c>
      <c r="L141" t="s">
        <v>663</v>
      </c>
      <c r="M141" t="s">
        <v>628</v>
      </c>
      <c r="O141" t="s">
        <v>628</v>
      </c>
      <c r="P141" t="s">
        <v>629</v>
      </c>
      <c r="Q141" t="s">
        <v>629</v>
      </c>
      <c r="R141" t="s">
        <v>629</v>
      </c>
      <c r="S141" t="s">
        <v>629</v>
      </c>
    </row>
    <row r="142" spans="1:19" x14ac:dyDescent="0.25">
      <c r="A142" t="s">
        <v>71</v>
      </c>
      <c r="B142" t="s">
        <v>72</v>
      </c>
      <c r="C142" t="s">
        <v>630</v>
      </c>
      <c r="L142" t="s">
        <v>663</v>
      </c>
      <c r="M142" t="s">
        <v>628</v>
      </c>
      <c r="O142" t="s">
        <v>628</v>
      </c>
      <c r="P142" t="s">
        <v>629</v>
      </c>
      <c r="Q142" t="s">
        <v>629</v>
      </c>
      <c r="R142" t="s">
        <v>629</v>
      </c>
      <c r="S142" t="s">
        <v>629</v>
      </c>
    </row>
    <row r="143" spans="1:19" x14ac:dyDescent="0.25">
      <c r="A143" t="s">
        <v>37</v>
      </c>
      <c r="B143" t="s">
        <v>38</v>
      </c>
      <c r="C143" t="s">
        <v>630</v>
      </c>
      <c r="L143" t="s">
        <v>663</v>
      </c>
      <c r="M143" t="s">
        <v>628</v>
      </c>
      <c r="O143" t="s">
        <v>628</v>
      </c>
      <c r="P143" t="s">
        <v>629</v>
      </c>
      <c r="Q143" t="s">
        <v>629</v>
      </c>
      <c r="R143" t="s">
        <v>629</v>
      </c>
      <c r="S143" t="s">
        <v>629</v>
      </c>
    </row>
    <row r="144" spans="1:19" x14ac:dyDescent="0.25">
      <c r="A144" t="s">
        <v>190</v>
      </c>
      <c r="B144" t="s">
        <v>249</v>
      </c>
      <c r="C144" t="s">
        <v>630</v>
      </c>
      <c r="L144" t="s">
        <v>663</v>
      </c>
      <c r="M144" t="s">
        <v>628</v>
      </c>
      <c r="O144" t="s">
        <v>628</v>
      </c>
      <c r="P144" t="s">
        <v>629</v>
      </c>
      <c r="Q144" t="s">
        <v>629</v>
      </c>
      <c r="R144" t="s">
        <v>629</v>
      </c>
      <c r="S144" t="s">
        <v>629</v>
      </c>
    </row>
    <row r="145" spans="1:19" x14ac:dyDescent="0.25">
      <c r="A145" t="s">
        <v>136</v>
      </c>
      <c r="B145" t="s">
        <v>137</v>
      </c>
      <c r="C145" t="s">
        <v>630</v>
      </c>
      <c r="L145" t="s">
        <v>663</v>
      </c>
      <c r="M145" t="s">
        <v>628</v>
      </c>
      <c r="O145" t="s">
        <v>628</v>
      </c>
      <c r="P145" t="s">
        <v>629</v>
      </c>
      <c r="Q145" t="s">
        <v>629</v>
      </c>
      <c r="R145" t="s">
        <v>629</v>
      </c>
      <c r="S145" t="s">
        <v>629</v>
      </c>
    </row>
    <row r="146" spans="1:19" x14ac:dyDescent="0.25">
      <c r="A146" t="s">
        <v>53</v>
      </c>
      <c r="B146" t="s">
        <v>54</v>
      </c>
      <c r="C146" t="s">
        <v>630</v>
      </c>
      <c r="L146" t="s">
        <v>663</v>
      </c>
      <c r="M146" t="s">
        <v>628</v>
      </c>
      <c r="O146" t="s">
        <v>628</v>
      </c>
      <c r="P146" t="s">
        <v>629</v>
      </c>
      <c r="Q146" t="s">
        <v>629</v>
      </c>
      <c r="R146" t="s">
        <v>629</v>
      </c>
      <c r="S146" t="s">
        <v>629</v>
      </c>
    </row>
    <row r="147" spans="1:19" x14ac:dyDescent="0.25">
      <c r="A147" t="s">
        <v>93</v>
      </c>
      <c r="B147" t="s">
        <v>94</v>
      </c>
      <c r="C147" t="s">
        <v>631</v>
      </c>
      <c r="D147" t="s">
        <v>647</v>
      </c>
      <c r="E147" t="s">
        <v>633</v>
      </c>
      <c r="F147" t="s">
        <v>82</v>
      </c>
      <c r="G147" t="s">
        <v>83</v>
      </c>
      <c r="H147" t="s">
        <v>634</v>
      </c>
      <c r="I147" t="s">
        <v>635</v>
      </c>
      <c r="J147" t="s">
        <v>30</v>
      </c>
      <c r="L147" t="s">
        <v>627</v>
      </c>
      <c r="M147" t="s">
        <v>628</v>
      </c>
      <c r="O147" t="s">
        <v>629</v>
      </c>
      <c r="P147" t="s">
        <v>628</v>
      </c>
      <c r="Q147" t="s">
        <v>628</v>
      </c>
      <c r="R147" t="s">
        <v>629</v>
      </c>
      <c r="S147" t="s">
        <v>629</v>
      </c>
    </row>
    <row r="148" spans="1:19" x14ac:dyDescent="0.25">
      <c r="A148" t="s">
        <v>93</v>
      </c>
      <c r="B148" t="s">
        <v>94</v>
      </c>
      <c r="C148" t="s">
        <v>631</v>
      </c>
      <c r="D148" t="s">
        <v>647</v>
      </c>
      <c r="E148" t="s">
        <v>636</v>
      </c>
      <c r="F148" t="s">
        <v>88</v>
      </c>
      <c r="G148" t="s">
        <v>89</v>
      </c>
      <c r="H148" t="s">
        <v>634</v>
      </c>
      <c r="I148" t="s">
        <v>635</v>
      </c>
      <c r="J148" t="s">
        <v>30</v>
      </c>
      <c r="L148" t="s">
        <v>627</v>
      </c>
      <c r="M148" t="s">
        <v>628</v>
      </c>
      <c r="O148" t="s">
        <v>629</v>
      </c>
      <c r="P148" t="s">
        <v>628</v>
      </c>
      <c r="Q148" t="s">
        <v>628</v>
      </c>
      <c r="R148" t="s">
        <v>629</v>
      </c>
      <c r="S148" t="s">
        <v>629</v>
      </c>
    </row>
    <row r="149" spans="1:19" x14ac:dyDescent="0.25">
      <c r="A149" t="s">
        <v>53</v>
      </c>
      <c r="B149" t="s">
        <v>54</v>
      </c>
      <c r="C149" t="s">
        <v>630</v>
      </c>
      <c r="L149" t="s">
        <v>663</v>
      </c>
      <c r="M149" t="s">
        <v>628</v>
      </c>
      <c r="O149" t="s">
        <v>628</v>
      </c>
      <c r="P149" t="s">
        <v>629</v>
      </c>
      <c r="Q149" t="s">
        <v>629</v>
      </c>
      <c r="R149" t="s">
        <v>629</v>
      </c>
      <c r="S149" t="s">
        <v>629</v>
      </c>
    </row>
    <row r="150" spans="1:19" x14ac:dyDescent="0.25">
      <c r="A150" t="s">
        <v>250</v>
      </c>
      <c r="B150" t="s">
        <v>251</v>
      </c>
      <c r="C150" t="s">
        <v>630</v>
      </c>
      <c r="L150" t="s">
        <v>663</v>
      </c>
      <c r="M150" t="s">
        <v>628</v>
      </c>
      <c r="O150" t="s">
        <v>628</v>
      </c>
      <c r="P150" t="s">
        <v>629</v>
      </c>
      <c r="Q150" t="s">
        <v>629</v>
      </c>
      <c r="R150" t="s">
        <v>629</v>
      </c>
      <c r="S150" t="s">
        <v>629</v>
      </c>
    </row>
    <row r="151" spans="1:19" x14ac:dyDescent="0.25">
      <c r="A151" t="s">
        <v>177</v>
      </c>
      <c r="B151" t="s">
        <v>178</v>
      </c>
      <c r="C151" t="s">
        <v>630</v>
      </c>
      <c r="L151" t="s">
        <v>663</v>
      </c>
      <c r="M151" t="s">
        <v>628</v>
      </c>
      <c r="O151" t="s">
        <v>628</v>
      </c>
      <c r="P151" t="s">
        <v>629</v>
      </c>
      <c r="Q151" t="s">
        <v>629</v>
      </c>
      <c r="R151" t="s">
        <v>629</v>
      </c>
      <c r="S151" t="s">
        <v>629</v>
      </c>
    </row>
    <row r="152" spans="1:19" x14ac:dyDescent="0.25">
      <c r="A152" t="s">
        <v>253</v>
      </c>
      <c r="B152" t="s">
        <v>254</v>
      </c>
      <c r="C152" t="s">
        <v>631</v>
      </c>
      <c r="D152" t="s">
        <v>648</v>
      </c>
      <c r="E152" t="s">
        <v>649</v>
      </c>
      <c r="F152" t="s">
        <v>61</v>
      </c>
      <c r="G152" t="s">
        <v>62</v>
      </c>
      <c r="H152" t="s">
        <v>634</v>
      </c>
      <c r="I152" t="s">
        <v>635</v>
      </c>
      <c r="J152" t="s">
        <v>30</v>
      </c>
      <c r="L152" t="s">
        <v>661</v>
      </c>
      <c r="M152" t="s">
        <v>628</v>
      </c>
      <c r="O152" t="s">
        <v>628</v>
      </c>
      <c r="P152" t="s">
        <v>629</v>
      </c>
      <c r="Q152" t="s">
        <v>629</v>
      </c>
      <c r="R152" t="s">
        <v>629</v>
      </c>
      <c r="S152" t="s">
        <v>629</v>
      </c>
    </row>
    <row r="153" spans="1:19" x14ac:dyDescent="0.25">
      <c r="A153" t="s">
        <v>253</v>
      </c>
      <c r="B153" t="s">
        <v>254</v>
      </c>
      <c r="C153" t="s">
        <v>631</v>
      </c>
      <c r="D153" t="s">
        <v>648</v>
      </c>
      <c r="E153" t="s">
        <v>636</v>
      </c>
      <c r="F153" t="s">
        <v>88</v>
      </c>
      <c r="G153" t="s">
        <v>89</v>
      </c>
      <c r="H153" t="s">
        <v>634</v>
      </c>
      <c r="I153" t="s">
        <v>635</v>
      </c>
      <c r="J153" t="s">
        <v>30</v>
      </c>
      <c r="L153" t="s">
        <v>661</v>
      </c>
      <c r="M153" t="s">
        <v>628</v>
      </c>
      <c r="O153" t="s">
        <v>628</v>
      </c>
      <c r="P153" t="s">
        <v>629</v>
      </c>
      <c r="Q153" t="s">
        <v>629</v>
      </c>
      <c r="R153" t="s">
        <v>629</v>
      </c>
      <c r="S153" t="s">
        <v>629</v>
      </c>
    </row>
    <row r="154" spans="1:19" x14ac:dyDescent="0.25">
      <c r="A154" t="s">
        <v>253</v>
      </c>
      <c r="B154" t="s">
        <v>254</v>
      </c>
      <c r="C154" t="s">
        <v>631</v>
      </c>
      <c r="D154" t="s">
        <v>648</v>
      </c>
      <c r="E154" t="s">
        <v>649</v>
      </c>
      <c r="F154" t="s">
        <v>61</v>
      </c>
      <c r="G154" t="s">
        <v>62</v>
      </c>
      <c r="H154" t="s">
        <v>634</v>
      </c>
      <c r="I154" t="s">
        <v>635</v>
      </c>
      <c r="J154" t="s">
        <v>30</v>
      </c>
      <c r="L154" t="s">
        <v>661</v>
      </c>
      <c r="M154" t="s">
        <v>628</v>
      </c>
      <c r="O154" t="s">
        <v>628</v>
      </c>
      <c r="P154" t="s">
        <v>629</v>
      </c>
      <c r="Q154" t="s">
        <v>629</v>
      </c>
      <c r="R154" t="s">
        <v>629</v>
      </c>
      <c r="S154" t="s">
        <v>629</v>
      </c>
    </row>
    <row r="155" spans="1:19" x14ac:dyDescent="0.25">
      <c r="A155" t="s">
        <v>253</v>
      </c>
      <c r="B155" t="s">
        <v>254</v>
      </c>
      <c r="C155" t="s">
        <v>631</v>
      </c>
      <c r="D155" t="s">
        <v>648</v>
      </c>
      <c r="E155" t="s">
        <v>636</v>
      </c>
      <c r="F155" t="s">
        <v>88</v>
      </c>
      <c r="G155" t="s">
        <v>89</v>
      </c>
      <c r="H155" t="s">
        <v>634</v>
      </c>
      <c r="I155" t="s">
        <v>635</v>
      </c>
      <c r="J155" t="s">
        <v>30</v>
      </c>
      <c r="L155" t="s">
        <v>661</v>
      </c>
      <c r="M155" t="s">
        <v>628</v>
      </c>
      <c r="O155" t="s">
        <v>628</v>
      </c>
      <c r="P155" t="s">
        <v>629</v>
      </c>
      <c r="Q155" t="s">
        <v>629</v>
      </c>
      <c r="R155" t="s">
        <v>629</v>
      </c>
      <c r="S155" t="s">
        <v>629</v>
      </c>
    </row>
    <row r="156" spans="1:19" x14ac:dyDescent="0.25">
      <c r="A156" t="s">
        <v>95</v>
      </c>
      <c r="B156" t="s">
        <v>96</v>
      </c>
      <c r="C156" t="s">
        <v>630</v>
      </c>
      <c r="L156" t="s">
        <v>663</v>
      </c>
      <c r="M156" t="s">
        <v>628</v>
      </c>
      <c r="O156" t="s">
        <v>628</v>
      </c>
      <c r="P156" t="s">
        <v>629</v>
      </c>
      <c r="Q156" t="s">
        <v>629</v>
      </c>
      <c r="R156" t="s">
        <v>629</v>
      </c>
      <c r="S156" t="s">
        <v>629</v>
      </c>
    </row>
    <row r="157" spans="1:19" x14ac:dyDescent="0.25">
      <c r="A157" t="s">
        <v>37</v>
      </c>
      <c r="B157" t="s">
        <v>38</v>
      </c>
      <c r="C157" t="s">
        <v>630</v>
      </c>
      <c r="L157" t="s">
        <v>663</v>
      </c>
      <c r="M157" t="s">
        <v>628</v>
      </c>
      <c r="O157" t="s">
        <v>628</v>
      </c>
      <c r="P157" t="s">
        <v>629</v>
      </c>
      <c r="Q157" t="s">
        <v>629</v>
      </c>
      <c r="R157" t="s">
        <v>629</v>
      </c>
      <c r="S157" t="s">
        <v>629</v>
      </c>
    </row>
    <row r="158" spans="1:19" x14ac:dyDescent="0.25">
      <c r="A158" t="s">
        <v>256</v>
      </c>
      <c r="B158" t="s">
        <v>257</v>
      </c>
      <c r="C158" t="s">
        <v>631</v>
      </c>
      <c r="D158" t="s">
        <v>650</v>
      </c>
      <c r="E158" t="s">
        <v>641</v>
      </c>
      <c r="F158" t="s">
        <v>49</v>
      </c>
      <c r="G158" t="s">
        <v>50</v>
      </c>
      <c r="H158" t="s">
        <v>634</v>
      </c>
      <c r="I158" t="s">
        <v>635</v>
      </c>
      <c r="J158" t="s">
        <v>30</v>
      </c>
      <c r="L158" t="s">
        <v>661</v>
      </c>
      <c r="M158" t="s">
        <v>628</v>
      </c>
      <c r="O158" t="s">
        <v>628</v>
      </c>
      <c r="P158" t="s">
        <v>629</v>
      </c>
      <c r="Q158" t="s">
        <v>629</v>
      </c>
      <c r="R158" t="s">
        <v>629</v>
      </c>
      <c r="S158" t="s">
        <v>629</v>
      </c>
    </row>
    <row r="159" spans="1:19" x14ac:dyDescent="0.25">
      <c r="A159" t="s">
        <v>256</v>
      </c>
      <c r="B159" t="s">
        <v>257</v>
      </c>
      <c r="C159" t="s">
        <v>631</v>
      </c>
      <c r="D159" t="s">
        <v>650</v>
      </c>
      <c r="E159" t="s">
        <v>651</v>
      </c>
      <c r="F159" t="s">
        <v>172</v>
      </c>
      <c r="G159" t="s">
        <v>173</v>
      </c>
      <c r="H159" t="s">
        <v>634</v>
      </c>
      <c r="I159" t="s">
        <v>635</v>
      </c>
      <c r="J159" t="s">
        <v>30</v>
      </c>
      <c r="L159" t="s">
        <v>661</v>
      </c>
      <c r="M159" t="s">
        <v>628</v>
      </c>
      <c r="O159" t="s">
        <v>628</v>
      </c>
      <c r="P159" t="s">
        <v>629</v>
      </c>
      <c r="Q159" t="s">
        <v>629</v>
      </c>
      <c r="R159" t="s">
        <v>629</v>
      </c>
      <c r="S159" t="s">
        <v>629</v>
      </c>
    </row>
    <row r="160" spans="1:19" x14ac:dyDescent="0.25">
      <c r="A160" t="s">
        <v>258</v>
      </c>
      <c r="B160" t="s">
        <v>259</v>
      </c>
      <c r="C160" t="s">
        <v>630</v>
      </c>
      <c r="L160" t="s">
        <v>663</v>
      </c>
      <c r="M160" t="s">
        <v>628</v>
      </c>
      <c r="O160" t="s">
        <v>628</v>
      </c>
      <c r="P160" t="s">
        <v>629</v>
      </c>
      <c r="Q160" t="s">
        <v>629</v>
      </c>
      <c r="R160" t="s">
        <v>629</v>
      </c>
      <c r="S160" t="s">
        <v>629</v>
      </c>
    </row>
    <row r="161" spans="1:19" x14ac:dyDescent="0.25">
      <c r="A161" t="s">
        <v>46</v>
      </c>
      <c r="B161" t="s">
        <v>47</v>
      </c>
      <c r="C161" t="s">
        <v>630</v>
      </c>
      <c r="L161" t="s">
        <v>663</v>
      </c>
      <c r="M161" t="s">
        <v>628</v>
      </c>
      <c r="O161" t="s">
        <v>628</v>
      </c>
      <c r="P161" t="s">
        <v>629</v>
      </c>
      <c r="Q161" t="s">
        <v>629</v>
      </c>
      <c r="R161" t="s">
        <v>629</v>
      </c>
      <c r="S161" t="s">
        <v>629</v>
      </c>
    </row>
    <row r="162" spans="1:19" x14ac:dyDescent="0.25">
      <c r="A162" t="s">
        <v>103</v>
      </c>
      <c r="B162" t="s">
        <v>104</v>
      </c>
      <c r="C162" t="s">
        <v>630</v>
      </c>
      <c r="L162" t="s">
        <v>663</v>
      </c>
      <c r="M162" t="s">
        <v>628</v>
      </c>
      <c r="O162" t="s">
        <v>628</v>
      </c>
      <c r="P162" t="s">
        <v>629</v>
      </c>
      <c r="Q162" t="s">
        <v>629</v>
      </c>
      <c r="R162" t="s">
        <v>629</v>
      </c>
      <c r="S162" t="s">
        <v>629</v>
      </c>
    </row>
    <row r="163" spans="1:19" x14ac:dyDescent="0.25">
      <c r="A163" t="s">
        <v>37</v>
      </c>
      <c r="B163" t="s">
        <v>38</v>
      </c>
      <c r="C163" t="s">
        <v>630</v>
      </c>
      <c r="L163" t="s">
        <v>663</v>
      </c>
      <c r="M163" t="s">
        <v>628</v>
      </c>
      <c r="O163" t="s">
        <v>628</v>
      </c>
      <c r="P163" t="s">
        <v>629</v>
      </c>
      <c r="Q163" t="s">
        <v>629</v>
      </c>
      <c r="R163" t="s">
        <v>629</v>
      </c>
      <c r="S163" t="s">
        <v>629</v>
      </c>
    </row>
    <row r="164" spans="1:19" x14ac:dyDescent="0.25">
      <c r="A164" t="s">
        <v>215</v>
      </c>
      <c r="B164" t="s">
        <v>216</v>
      </c>
      <c r="C164" t="s">
        <v>630</v>
      </c>
      <c r="L164" t="s">
        <v>663</v>
      </c>
      <c r="M164" t="s">
        <v>628</v>
      </c>
      <c r="O164" t="s">
        <v>628</v>
      </c>
      <c r="P164" t="s">
        <v>629</v>
      </c>
      <c r="Q164" t="s">
        <v>629</v>
      </c>
      <c r="R164" t="s">
        <v>629</v>
      </c>
      <c r="S164" t="s">
        <v>629</v>
      </c>
    </row>
    <row r="165" spans="1:19" x14ac:dyDescent="0.25">
      <c r="A165" t="s">
        <v>93</v>
      </c>
      <c r="B165" t="s">
        <v>157</v>
      </c>
      <c r="C165" t="s">
        <v>631</v>
      </c>
      <c r="D165" t="s">
        <v>652</v>
      </c>
      <c r="E165" t="s">
        <v>641</v>
      </c>
      <c r="F165" t="s">
        <v>49</v>
      </c>
      <c r="G165" t="s">
        <v>50</v>
      </c>
      <c r="H165" t="s">
        <v>634</v>
      </c>
      <c r="I165" t="s">
        <v>635</v>
      </c>
      <c r="J165" t="s">
        <v>30</v>
      </c>
      <c r="L165" t="s">
        <v>627</v>
      </c>
      <c r="M165" t="s">
        <v>628</v>
      </c>
      <c r="O165" t="s">
        <v>629</v>
      </c>
      <c r="P165" t="s">
        <v>628</v>
      </c>
      <c r="Q165" t="s">
        <v>628</v>
      </c>
      <c r="R165" t="s">
        <v>629</v>
      </c>
      <c r="S165" t="s">
        <v>629</v>
      </c>
    </row>
    <row r="166" spans="1:19" x14ac:dyDescent="0.25">
      <c r="A166" t="s">
        <v>93</v>
      </c>
      <c r="B166" t="s">
        <v>157</v>
      </c>
      <c r="C166" t="s">
        <v>631</v>
      </c>
      <c r="D166" t="s">
        <v>652</v>
      </c>
      <c r="E166" t="s">
        <v>633</v>
      </c>
      <c r="F166" t="s">
        <v>82</v>
      </c>
      <c r="G166" t="s">
        <v>83</v>
      </c>
      <c r="H166" t="s">
        <v>634</v>
      </c>
      <c r="I166" t="s">
        <v>635</v>
      </c>
      <c r="J166" t="s">
        <v>30</v>
      </c>
      <c r="L166" t="s">
        <v>627</v>
      </c>
      <c r="M166" t="s">
        <v>628</v>
      </c>
      <c r="O166" t="s">
        <v>629</v>
      </c>
      <c r="P166" t="s">
        <v>628</v>
      </c>
      <c r="Q166" t="s">
        <v>628</v>
      </c>
      <c r="R166" t="s">
        <v>629</v>
      </c>
      <c r="S166" t="s">
        <v>629</v>
      </c>
    </row>
    <row r="167" spans="1:19" x14ac:dyDescent="0.25">
      <c r="A167" t="s">
        <v>93</v>
      </c>
      <c r="B167" t="s">
        <v>157</v>
      </c>
      <c r="C167" t="s">
        <v>631</v>
      </c>
      <c r="D167" t="s">
        <v>652</v>
      </c>
      <c r="E167" t="s">
        <v>641</v>
      </c>
      <c r="F167" t="s">
        <v>49</v>
      </c>
      <c r="G167" t="s">
        <v>50</v>
      </c>
      <c r="H167" t="s">
        <v>634</v>
      </c>
      <c r="I167" t="s">
        <v>635</v>
      </c>
      <c r="J167" t="s">
        <v>30</v>
      </c>
      <c r="L167" t="s">
        <v>627</v>
      </c>
      <c r="M167" t="s">
        <v>628</v>
      </c>
      <c r="O167" t="s">
        <v>629</v>
      </c>
      <c r="P167" t="s">
        <v>628</v>
      </c>
      <c r="Q167" t="s">
        <v>628</v>
      </c>
      <c r="R167" t="s">
        <v>629</v>
      </c>
      <c r="S167" t="s">
        <v>629</v>
      </c>
    </row>
    <row r="168" spans="1:19" x14ac:dyDescent="0.25">
      <c r="A168" t="s">
        <v>93</v>
      </c>
      <c r="B168" t="s">
        <v>157</v>
      </c>
      <c r="C168" t="s">
        <v>631</v>
      </c>
      <c r="D168" t="s">
        <v>652</v>
      </c>
      <c r="E168" t="s">
        <v>633</v>
      </c>
      <c r="F168" t="s">
        <v>82</v>
      </c>
      <c r="G168" t="s">
        <v>83</v>
      </c>
      <c r="H168" t="s">
        <v>634</v>
      </c>
      <c r="I168" t="s">
        <v>635</v>
      </c>
      <c r="J168" t="s">
        <v>30</v>
      </c>
      <c r="L168" t="s">
        <v>627</v>
      </c>
      <c r="M168" t="s">
        <v>628</v>
      </c>
      <c r="O168" t="s">
        <v>629</v>
      </c>
      <c r="P168" t="s">
        <v>628</v>
      </c>
      <c r="Q168" t="s">
        <v>628</v>
      </c>
      <c r="R168" t="s">
        <v>629</v>
      </c>
      <c r="S168" t="s">
        <v>629</v>
      </c>
    </row>
    <row r="169" spans="1:19" x14ac:dyDescent="0.25">
      <c r="A169" t="s">
        <v>93</v>
      </c>
      <c r="B169" t="s">
        <v>157</v>
      </c>
      <c r="C169" t="s">
        <v>631</v>
      </c>
      <c r="D169" t="s">
        <v>653</v>
      </c>
      <c r="E169" t="s">
        <v>641</v>
      </c>
      <c r="F169" t="s">
        <v>49</v>
      </c>
      <c r="G169" t="s">
        <v>50</v>
      </c>
      <c r="H169" t="s">
        <v>634</v>
      </c>
      <c r="I169" t="s">
        <v>635</v>
      </c>
      <c r="J169" t="s">
        <v>30</v>
      </c>
      <c r="L169" t="s">
        <v>627</v>
      </c>
      <c r="M169" t="s">
        <v>628</v>
      </c>
      <c r="O169" t="s">
        <v>629</v>
      </c>
      <c r="P169" t="s">
        <v>628</v>
      </c>
      <c r="Q169" t="s">
        <v>628</v>
      </c>
      <c r="R169" t="s">
        <v>629</v>
      </c>
      <c r="S169" t="s">
        <v>629</v>
      </c>
    </row>
    <row r="170" spans="1:19" x14ac:dyDescent="0.25">
      <c r="A170" t="s">
        <v>93</v>
      </c>
      <c r="B170" t="s">
        <v>157</v>
      </c>
      <c r="C170" t="s">
        <v>631</v>
      </c>
      <c r="D170" t="s">
        <v>653</v>
      </c>
      <c r="E170" t="s">
        <v>633</v>
      </c>
      <c r="F170" t="s">
        <v>82</v>
      </c>
      <c r="G170" t="s">
        <v>83</v>
      </c>
      <c r="H170" t="s">
        <v>634</v>
      </c>
      <c r="I170" t="s">
        <v>635</v>
      </c>
      <c r="J170" t="s">
        <v>30</v>
      </c>
      <c r="L170" t="s">
        <v>627</v>
      </c>
      <c r="M170" t="s">
        <v>628</v>
      </c>
      <c r="O170" t="s">
        <v>629</v>
      </c>
      <c r="P170" t="s">
        <v>628</v>
      </c>
      <c r="Q170" t="s">
        <v>628</v>
      </c>
      <c r="R170" t="s">
        <v>629</v>
      </c>
      <c r="S170" t="s">
        <v>629</v>
      </c>
    </row>
    <row r="171" spans="1:19" x14ac:dyDescent="0.25">
      <c r="A171" t="s">
        <v>260</v>
      </c>
      <c r="B171" t="s">
        <v>261</v>
      </c>
      <c r="C171" t="s">
        <v>630</v>
      </c>
      <c r="L171" t="s">
        <v>663</v>
      </c>
      <c r="M171" t="s">
        <v>628</v>
      </c>
      <c r="O171" t="s">
        <v>628</v>
      </c>
      <c r="P171" t="s">
        <v>629</v>
      </c>
      <c r="Q171" t="s">
        <v>629</v>
      </c>
      <c r="R171" t="s">
        <v>629</v>
      </c>
      <c r="S171" t="s">
        <v>629</v>
      </c>
    </row>
    <row r="172" spans="1:19" x14ac:dyDescent="0.25">
      <c r="A172" t="s">
        <v>85</v>
      </c>
      <c r="B172" t="s">
        <v>86</v>
      </c>
      <c r="C172" t="s">
        <v>630</v>
      </c>
      <c r="L172" t="s">
        <v>663</v>
      </c>
      <c r="M172" t="s">
        <v>628</v>
      </c>
      <c r="O172" t="s">
        <v>628</v>
      </c>
      <c r="P172" t="s">
        <v>629</v>
      </c>
      <c r="Q172" t="s">
        <v>629</v>
      </c>
      <c r="R172" t="s">
        <v>629</v>
      </c>
      <c r="S172" t="s">
        <v>629</v>
      </c>
    </row>
    <row r="173" spans="1:19" x14ac:dyDescent="0.25">
      <c r="A173" t="s">
        <v>177</v>
      </c>
      <c r="B173" t="s">
        <v>178</v>
      </c>
      <c r="C173" t="s">
        <v>630</v>
      </c>
      <c r="L173" t="s">
        <v>663</v>
      </c>
      <c r="M173" t="s">
        <v>628</v>
      </c>
      <c r="O173" t="s">
        <v>628</v>
      </c>
      <c r="P173" t="s">
        <v>629</v>
      </c>
      <c r="Q173" t="s">
        <v>629</v>
      </c>
      <c r="R173" t="s">
        <v>629</v>
      </c>
      <c r="S173" t="s">
        <v>629</v>
      </c>
    </row>
    <row r="174" spans="1:19" x14ac:dyDescent="0.25">
      <c r="A174" t="s">
        <v>58</v>
      </c>
      <c r="B174" t="s">
        <v>113</v>
      </c>
      <c r="C174" t="s">
        <v>630</v>
      </c>
      <c r="L174" t="s">
        <v>663</v>
      </c>
      <c r="M174" t="s">
        <v>628</v>
      </c>
      <c r="O174" t="s">
        <v>628</v>
      </c>
      <c r="P174" t="s">
        <v>629</v>
      </c>
      <c r="Q174" t="s">
        <v>629</v>
      </c>
      <c r="R174" t="s">
        <v>629</v>
      </c>
      <c r="S174" t="s">
        <v>629</v>
      </c>
    </row>
    <row r="175" spans="1:19" x14ac:dyDescent="0.25">
      <c r="A175" t="s">
        <v>85</v>
      </c>
      <c r="B175" t="s">
        <v>86</v>
      </c>
      <c r="C175" t="s">
        <v>630</v>
      </c>
      <c r="L175" t="s">
        <v>663</v>
      </c>
      <c r="M175" t="s">
        <v>628</v>
      </c>
      <c r="O175" t="s">
        <v>628</v>
      </c>
      <c r="P175" t="s">
        <v>629</v>
      </c>
      <c r="Q175" t="s">
        <v>629</v>
      </c>
      <c r="R175" t="s">
        <v>629</v>
      </c>
      <c r="S175" t="s">
        <v>629</v>
      </c>
    </row>
    <row r="176" spans="1:19" x14ac:dyDescent="0.25">
      <c r="A176" t="s">
        <v>95</v>
      </c>
      <c r="B176" t="s">
        <v>96</v>
      </c>
      <c r="C176" t="s">
        <v>630</v>
      </c>
      <c r="L176" t="s">
        <v>663</v>
      </c>
      <c r="M176" t="s">
        <v>628</v>
      </c>
      <c r="O176" t="s">
        <v>628</v>
      </c>
      <c r="P176" t="s">
        <v>629</v>
      </c>
      <c r="Q176" t="s">
        <v>629</v>
      </c>
      <c r="R176" t="s">
        <v>629</v>
      </c>
      <c r="S176" t="s">
        <v>629</v>
      </c>
    </row>
    <row r="177" spans="1:19" x14ac:dyDescent="0.25">
      <c r="A177" t="s">
        <v>114</v>
      </c>
      <c r="B177" t="s">
        <v>115</v>
      </c>
      <c r="C177" t="s">
        <v>630</v>
      </c>
      <c r="L177" t="s">
        <v>663</v>
      </c>
      <c r="M177" t="s">
        <v>628</v>
      </c>
      <c r="O177" t="s">
        <v>628</v>
      </c>
      <c r="P177" t="s">
        <v>629</v>
      </c>
      <c r="Q177" t="s">
        <v>629</v>
      </c>
      <c r="R177" t="s">
        <v>629</v>
      </c>
      <c r="S177" t="s">
        <v>629</v>
      </c>
    </row>
    <row r="178" spans="1:19" x14ac:dyDescent="0.25">
      <c r="A178" t="s">
        <v>93</v>
      </c>
      <c r="B178" t="s">
        <v>151</v>
      </c>
      <c r="C178" t="s">
        <v>630</v>
      </c>
      <c r="L178" t="s">
        <v>663</v>
      </c>
      <c r="M178" t="s">
        <v>628</v>
      </c>
      <c r="O178" t="s">
        <v>628</v>
      </c>
      <c r="P178" t="s">
        <v>629</v>
      </c>
      <c r="Q178" t="s">
        <v>629</v>
      </c>
      <c r="R178" t="s">
        <v>629</v>
      </c>
      <c r="S178" t="s">
        <v>629</v>
      </c>
    </row>
    <row r="179" spans="1:19" x14ac:dyDescent="0.25">
      <c r="A179" t="s">
        <v>181</v>
      </c>
      <c r="B179" t="s">
        <v>182</v>
      </c>
      <c r="C179" t="s">
        <v>630</v>
      </c>
      <c r="L179" t="s">
        <v>663</v>
      </c>
      <c r="M179" t="s">
        <v>628</v>
      </c>
      <c r="O179" t="s">
        <v>628</v>
      </c>
      <c r="P179" t="s">
        <v>629</v>
      </c>
      <c r="Q179" t="s">
        <v>629</v>
      </c>
      <c r="R179" t="s">
        <v>629</v>
      </c>
      <c r="S179" t="s">
        <v>629</v>
      </c>
    </row>
    <row r="180" spans="1:19" x14ac:dyDescent="0.25">
      <c r="A180" t="s">
        <v>41</v>
      </c>
      <c r="B180" t="s">
        <v>42</v>
      </c>
      <c r="C180" t="s">
        <v>630</v>
      </c>
      <c r="L180" t="s">
        <v>663</v>
      </c>
      <c r="M180" t="s">
        <v>628</v>
      </c>
      <c r="O180" t="s">
        <v>628</v>
      </c>
      <c r="P180" t="s">
        <v>629</v>
      </c>
      <c r="Q180" t="s">
        <v>629</v>
      </c>
      <c r="R180" t="s">
        <v>629</v>
      </c>
      <c r="S180" t="s">
        <v>629</v>
      </c>
    </row>
    <row r="181" spans="1:19" x14ac:dyDescent="0.25">
      <c r="A181" t="s">
        <v>100</v>
      </c>
      <c r="B181" t="s">
        <v>101</v>
      </c>
      <c r="C181" t="s">
        <v>630</v>
      </c>
      <c r="L181" t="s">
        <v>663</v>
      </c>
      <c r="M181" t="s">
        <v>628</v>
      </c>
      <c r="O181" t="s">
        <v>628</v>
      </c>
      <c r="P181" t="s">
        <v>629</v>
      </c>
      <c r="Q181" t="s">
        <v>629</v>
      </c>
      <c r="R181" t="s">
        <v>629</v>
      </c>
      <c r="S181" t="s">
        <v>629</v>
      </c>
    </row>
    <row r="182" spans="1:19" x14ac:dyDescent="0.25">
      <c r="A182" t="s">
        <v>264</v>
      </c>
      <c r="B182" t="s">
        <v>265</v>
      </c>
      <c r="C182" t="s">
        <v>630</v>
      </c>
      <c r="L182" t="s">
        <v>663</v>
      </c>
      <c r="M182" t="s">
        <v>628</v>
      </c>
      <c r="O182" t="s">
        <v>628</v>
      </c>
      <c r="P182" t="s">
        <v>629</v>
      </c>
      <c r="Q182" t="s">
        <v>629</v>
      </c>
      <c r="R182" t="s">
        <v>629</v>
      </c>
      <c r="S182" t="s">
        <v>629</v>
      </c>
    </row>
    <row r="183" spans="1:19" x14ac:dyDescent="0.25">
      <c r="A183" t="s">
        <v>37</v>
      </c>
      <c r="B183" t="s">
        <v>38</v>
      </c>
      <c r="C183" t="s">
        <v>630</v>
      </c>
      <c r="L183" t="s">
        <v>663</v>
      </c>
      <c r="M183" t="s">
        <v>628</v>
      </c>
      <c r="O183" t="s">
        <v>628</v>
      </c>
      <c r="P183" t="s">
        <v>629</v>
      </c>
      <c r="Q183" t="s">
        <v>629</v>
      </c>
      <c r="R183" t="s">
        <v>629</v>
      </c>
      <c r="S183" t="s">
        <v>629</v>
      </c>
    </row>
    <row r="184" spans="1:19" x14ac:dyDescent="0.25">
      <c r="A184" t="s">
        <v>37</v>
      </c>
      <c r="B184" t="s">
        <v>38</v>
      </c>
      <c r="C184" t="s">
        <v>630</v>
      </c>
      <c r="L184" t="s">
        <v>663</v>
      </c>
      <c r="M184" t="s">
        <v>628</v>
      </c>
      <c r="O184" t="s">
        <v>628</v>
      </c>
      <c r="P184" t="s">
        <v>629</v>
      </c>
      <c r="Q184" t="s">
        <v>629</v>
      </c>
      <c r="R184" t="s">
        <v>629</v>
      </c>
      <c r="S184" t="s">
        <v>629</v>
      </c>
    </row>
    <row r="185" spans="1:19" x14ac:dyDescent="0.25">
      <c r="A185" t="s">
        <v>93</v>
      </c>
      <c r="B185" t="s">
        <v>157</v>
      </c>
      <c r="C185" t="s">
        <v>631</v>
      </c>
      <c r="D185" t="s">
        <v>654</v>
      </c>
      <c r="E185" t="s">
        <v>641</v>
      </c>
      <c r="F185" t="s">
        <v>49</v>
      </c>
      <c r="G185" t="s">
        <v>50</v>
      </c>
      <c r="H185" t="s">
        <v>634</v>
      </c>
      <c r="I185" t="s">
        <v>635</v>
      </c>
      <c r="J185" t="s">
        <v>30</v>
      </c>
      <c r="L185" t="s">
        <v>627</v>
      </c>
      <c r="M185" t="s">
        <v>628</v>
      </c>
      <c r="O185" t="s">
        <v>629</v>
      </c>
      <c r="P185" t="s">
        <v>628</v>
      </c>
      <c r="Q185" t="s">
        <v>628</v>
      </c>
      <c r="R185" t="s">
        <v>629</v>
      </c>
      <c r="S185" t="s">
        <v>629</v>
      </c>
    </row>
    <row r="186" spans="1:19" x14ac:dyDescent="0.25">
      <c r="A186" t="s">
        <v>93</v>
      </c>
      <c r="B186" t="s">
        <v>157</v>
      </c>
      <c r="C186" t="s">
        <v>631</v>
      </c>
      <c r="D186" t="s">
        <v>654</v>
      </c>
      <c r="E186" t="s">
        <v>633</v>
      </c>
      <c r="F186" t="s">
        <v>82</v>
      </c>
      <c r="G186" t="s">
        <v>83</v>
      </c>
      <c r="H186" t="s">
        <v>634</v>
      </c>
      <c r="I186" t="s">
        <v>635</v>
      </c>
      <c r="J186" t="s">
        <v>30</v>
      </c>
      <c r="L186" t="s">
        <v>627</v>
      </c>
      <c r="M186" t="s">
        <v>628</v>
      </c>
      <c r="O186" t="s">
        <v>629</v>
      </c>
      <c r="P186" t="s">
        <v>628</v>
      </c>
      <c r="Q186" t="s">
        <v>628</v>
      </c>
      <c r="R186" t="s">
        <v>629</v>
      </c>
      <c r="S186" t="s">
        <v>629</v>
      </c>
    </row>
    <row r="187" spans="1:19" x14ac:dyDescent="0.25">
      <c r="A187" t="s">
        <v>267</v>
      </c>
      <c r="B187" t="s">
        <v>268</v>
      </c>
      <c r="C187" t="s">
        <v>630</v>
      </c>
      <c r="L187" t="s">
        <v>663</v>
      </c>
      <c r="M187" t="s">
        <v>628</v>
      </c>
      <c r="O187" t="s">
        <v>628</v>
      </c>
      <c r="P187" t="s">
        <v>629</v>
      </c>
      <c r="Q187" t="s">
        <v>629</v>
      </c>
      <c r="R187" t="s">
        <v>629</v>
      </c>
      <c r="S187" t="s">
        <v>629</v>
      </c>
    </row>
    <row r="188" spans="1:19" x14ac:dyDescent="0.25">
      <c r="A188" t="s">
        <v>270</v>
      </c>
      <c r="B188" t="s">
        <v>271</v>
      </c>
      <c r="C188" t="s">
        <v>630</v>
      </c>
      <c r="L188" t="s">
        <v>662</v>
      </c>
      <c r="M188" t="s">
        <v>628</v>
      </c>
      <c r="O188" t="s">
        <v>629</v>
      </c>
      <c r="P188" t="s">
        <v>629</v>
      </c>
      <c r="Q188" t="s">
        <v>629</v>
      </c>
      <c r="R188" t="s">
        <v>629</v>
      </c>
      <c r="S188" t="s">
        <v>629</v>
      </c>
    </row>
    <row r="189" spans="1:19" x14ac:dyDescent="0.25">
      <c r="A189" t="s">
        <v>71</v>
      </c>
      <c r="B189" t="s">
        <v>72</v>
      </c>
      <c r="C189" t="s">
        <v>630</v>
      </c>
      <c r="L189" t="s">
        <v>663</v>
      </c>
      <c r="M189" t="s">
        <v>628</v>
      </c>
      <c r="O189" t="s">
        <v>628</v>
      </c>
      <c r="P189" t="s">
        <v>629</v>
      </c>
      <c r="Q189" t="s">
        <v>629</v>
      </c>
      <c r="R189" t="s">
        <v>629</v>
      </c>
      <c r="S189" t="s">
        <v>629</v>
      </c>
    </row>
    <row r="190" spans="1:19" x14ac:dyDescent="0.25">
      <c r="A190" t="s">
        <v>272</v>
      </c>
      <c r="B190" t="s">
        <v>273</v>
      </c>
      <c r="C190" t="s">
        <v>630</v>
      </c>
      <c r="L190" t="s">
        <v>663</v>
      </c>
      <c r="M190" t="s">
        <v>628</v>
      </c>
      <c r="O190" t="s">
        <v>628</v>
      </c>
      <c r="P190" t="s">
        <v>629</v>
      </c>
      <c r="Q190" t="s">
        <v>629</v>
      </c>
      <c r="R190" t="s">
        <v>629</v>
      </c>
      <c r="S190" t="s">
        <v>629</v>
      </c>
    </row>
    <row r="191" spans="1:19" x14ac:dyDescent="0.25">
      <c r="A191" t="s">
        <v>204</v>
      </c>
      <c r="B191" t="s">
        <v>205</v>
      </c>
      <c r="C191" t="s">
        <v>630</v>
      </c>
      <c r="L191" t="s">
        <v>663</v>
      </c>
      <c r="M191" t="s">
        <v>628</v>
      </c>
      <c r="O191" t="s">
        <v>628</v>
      </c>
      <c r="P191" t="s">
        <v>629</v>
      </c>
      <c r="Q191" t="s">
        <v>629</v>
      </c>
      <c r="R191" t="s">
        <v>629</v>
      </c>
      <c r="S191" t="s">
        <v>629</v>
      </c>
    </row>
    <row r="192" spans="1:19" x14ac:dyDescent="0.25">
      <c r="A192" t="s">
        <v>18</v>
      </c>
      <c r="B192" t="s">
        <v>19</v>
      </c>
      <c r="C192" t="s">
        <v>630</v>
      </c>
      <c r="L192" t="s">
        <v>663</v>
      </c>
      <c r="M192" t="s">
        <v>628</v>
      </c>
      <c r="O192" t="s">
        <v>628</v>
      </c>
      <c r="P192" t="s">
        <v>629</v>
      </c>
      <c r="Q192" t="s">
        <v>629</v>
      </c>
      <c r="R192" t="s">
        <v>629</v>
      </c>
      <c r="S192" t="s">
        <v>629</v>
      </c>
    </row>
    <row r="193" spans="1:19" x14ac:dyDescent="0.25">
      <c r="A193" t="s">
        <v>275</v>
      </c>
      <c r="B193" t="s">
        <v>276</v>
      </c>
      <c r="C193" t="s">
        <v>630</v>
      </c>
      <c r="L193" t="s">
        <v>663</v>
      </c>
      <c r="M193" t="s">
        <v>628</v>
      </c>
      <c r="O193" t="s">
        <v>628</v>
      </c>
      <c r="P193" t="s">
        <v>629</v>
      </c>
      <c r="Q193" t="s">
        <v>629</v>
      </c>
      <c r="R193" t="s">
        <v>629</v>
      </c>
      <c r="S193" t="s">
        <v>629</v>
      </c>
    </row>
    <row r="194" spans="1:19" x14ac:dyDescent="0.25">
      <c r="A194" t="s">
        <v>37</v>
      </c>
      <c r="B194" t="s">
        <v>38</v>
      </c>
      <c r="C194" t="s">
        <v>630</v>
      </c>
      <c r="L194" t="s">
        <v>663</v>
      </c>
      <c r="M194" t="s">
        <v>628</v>
      </c>
      <c r="O194" t="s">
        <v>628</v>
      </c>
      <c r="P194" t="s">
        <v>629</v>
      </c>
      <c r="Q194" t="s">
        <v>629</v>
      </c>
      <c r="R194" t="s">
        <v>629</v>
      </c>
      <c r="S194" t="s">
        <v>629</v>
      </c>
    </row>
    <row r="195" spans="1:19" x14ac:dyDescent="0.25">
      <c r="A195" t="s">
        <v>160</v>
      </c>
      <c r="B195" t="s">
        <v>161</v>
      </c>
      <c r="C195" t="s">
        <v>630</v>
      </c>
      <c r="L195" t="s">
        <v>663</v>
      </c>
      <c r="M195" t="s">
        <v>628</v>
      </c>
      <c r="O195" t="s">
        <v>628</v>
      </c>
      <c r="P195" t="s">
        <v>629</v>
      </c>
      <c r="Q195" t="s">
        <v>629</v>
      </c>
      <c r="R195" t="s">
        <v>629</v>
      </c>
      <c r="S195" t="s">
        <v>629</v>
      </c>
    </row>
    <row r="196" spans="1:19" x14ac:dyDescent="0.25">
      <c r="A196" t="s">
        <v>136</v>
      </c>
      <c r="B196" t="s">
        <v>137</v>
      </c>
      <c r="C196" t="s">
        <v>630</v>
      </c>
      <c r="L196" t="s">
        <v>663</v>
      </c>
      <c r="M196" t="s">
        <v>628</v>
      </c>
      <c r="O196" t="s">
        <v>628</v>
      </c>
      <c r="P196" t="s">
        <v>629</v>
      </c>
      <c r="Q196" t="s">
        <v>629</v>
      </c>
      <c r="R196" t="s">
        <v>629</v>
      </c>
      <c r="S196" t="s">
        <v>629</v>
      </c>
    </row>
    <row r="197" spans="1:19" x14ac:dyDescent="0.25">
      <c r="A197" t="s">
        <v>278</v>
      </c>
      <c r="B197" t="s">
        <v>279</v>
      </c>
      <c r="C197" t="s">
        <v>631</v>
      </c>
      <c r="D197" t="s">
        <v>655</v>
      </c>
      <c r="E197" t="s">
        <v>641</v>
      </c>
      <c r="F197" t="s">
        <v>49</v>
      </c>
      <c r="G197" t="s">
        <v>50</v>
      </c>
      <c r="H197" t="s">
        <v>634</v>
      </c>
      <c r="I197" t="s">
        <v>635</v>
      </c>
      <c r="J197" t="s">
        <v>30</v>
      </c>
      <c r="L197" t="s">
        <v>661</v>
      </c>
      <c r="M197" t="s">
        <v>628</v>
      </c>
      <c r="O197" t="s">
        <v>629</v>
      </c>
      <c r="P197" t="s">
        <v>629</v>
      </c>
      <c r="Q197" t="s">
        <v>629</v>
      </c>
      <c r="R197" t="s">
        <v>629</v>
      </c>
      <c r="S197" t="s">
        <v>629</v>
      </c>
    </row>
    <row r="198" spans="1:19" x14ac:dyDescent="0.25">
      <c r="A198" t="s">
        <v>278</v>
      </c>
      <c r="B198" t="s">
        <v>279</v>
      </c>
      <c r="C198" t="s">
        <v>631</v>
      </c>
      <c r="D198" t="s">
        <v>655</v>
      </c>
      <c r="E198" t="s">
        <v>651</v>
      </c>
      <c r="F198" t="s">
        <v>172</v>
      </c>
      <c r="G198" t="s">
        <v>173</v>
      </c>
      <c r="H198" t="s">
        <v>634</v>
      </c>
      <c r="I198" t="s">
        <v>635</v>
      </c>
      <c r="J198" t="s">
        <v>30</v>
      </c>
      <c r="L198" t="s">
        <v>661</v>
      </c>
      <c r="M198" t="s">
        <v>628</v>
      </c>
      <c r="O198" t="s">
        <v>629</v>
      </c>
      <c r="P198" t="s">
        <v>629</v>
      </c>
      <c r="Q198" t="s">
        <v>629</v>
      </c>
      <c r="R198" t="s">
        <v>629</v>
      </c>
      <c r="S198" t="s">
        <v>629</v>
      </c>
    </row>
    <row r="199" spans="1:19" x14ac:dyDescent="0.25">
      <c r="A199" t="s">
        <v>258</v>
      </c>
      <c r="B199" t="s">
        <v>259</v>
      </c>
      <c r="C199" t="s">
        <v>630</v>
      </c>
      <c r="L199" t="s">
        <v>663</v>
      </c>
      <c r="M199" t="s">
        <v>628</v>
      </c>
      <c r="O199" t="s">
        <v>628</v>
      </c>
      <c r="P199" t="s">
        <v>629</v>
      </c>
      <c r="Q199" t="s">
        <v>629</v>
      </c>
      <c r="R199" t="s">
        <v>629</v>
      </c>
      <c r="S199" t="s">
        <v>629</v>
      </c>
    </row>
    <row r="200" spans="1:19" x14ac:dyDescent="0.25">
      <c r="A200" t="s">
        <v>125</v>
      </c>
      <c r="B200" t="s">
        <v>126</v>
      </c>
      <c r="C200" t="s">
        <v>630</v>
      </c>
      <c r="L200" t="s">
        <v>663</v>
      </c>
      <c r="M200" t="s">
        <v>628</v>
      </c>
      <c r="O200" t="s">
        <v>628</v>
      </c>
      <c r="P200" t="s">
        <v>629</v>
      </c>
      <c r="Q200" t="s">
        <v>629</v>
      </c>
      <c r="R200" t="s">
        <v>629</v>
      </c>
      <c r="S200" t="s">
        <v>629</v>
      </c>
    </row>
    <row r="201" spans="1:19" x14ac:dyDescent="0.25">
      <c r="A201" t="s">
        <v>53</v>
      </c>
      <c r="B201" t="s">
        <v>54</v>
      </c>
      <c r="C201" t="s">
        <v>630</v>
      </c>
      <c r="L201" t="s">
        <v>663</v>
      </c>
      <c r="M201" t="s">
        <v>628</v>
      </c>
      <c r="O201" t="s">
        <v>628</v>
      </c>
      <c r="P201" t="s">
        <v>629</v>
      </c>
      <c r="Q201" t="s">
        <v>629</v>
      </c>
      <c r="R201" t="s">
        <v>629</v>
      </c>
      <c r="S201" t="s">
        <v>629</v>
      </c>
    </row>
    <row r="202" spans="1:19" x14ac:dyDescent="0.25">
      <c r="A202" t="s">
        <v>272</v>
      </c>
      <c r="B202" t="s">
        <v>273</v>
      </c>
      <c r="C202" t="s">
        <v>630</v>
      </c>
      <c r="L202" t="s">
        <v>663</v>
      </c>
      <c r="M202" t="s">
        <v>628</v>
      </c>
      <c r="O202" t="s">
        <v>628</v>
      </c>
      <c r="P202" t="s">
        <v>629</v>
      </c>
      <c r="Q202" t="s">
        <v>629</v>
      </c>
      <c r="R202" t="s">
        <v>629</v>
      </c>
      <c r="S202" t="s">
        <v>629</v>
      </c>
    </row>
    <row r="203" spans="1:19" x14ac:dyDescent="0.25">
      <c r="A203" t="s">
        <v>64</v>
      </c>
      <c r="B203" t="s">
        <v>65</v>
      </c>
      <c r="C203" t="s">
        <v>630</v>
      </c>
      <c r="L203" t="s">
        <v>663</v>
      </c>
      <c r="M203" t="s">
        <v>628</v>
      </c>
      <c r="O203" t="s">
        <v>628</v>
      </c>
      <c r="P203" t="s">
        <v>629</v>
      </c>
      <c r="Q203" t="s">
        <v>629</v>
      </c>
      <c r="R203" t="s">
        <v>629</v>
      </c>
      <c r="S203" t="s">
        <v>629</v>
      </c>
    </row>
    <row r="204" spans="1:19" x14ac:dyDescent="0.25">
      <c r="A204" t="s">
        <v>93</v>
      </c>
      <c r="B204" t="s">
        <v>157</v>
      </c>
      <c r="C204" t="s">
        <v>631</v>
      </c>
      <c r="D204" t="s">
        <v>646</v>
      </c>
      <c r="E204" t="s">
        <v>641</v>
      </c>
      <c r="F204" t="s">
        <v>49</v>
      </c>
      <c r="G204" t="s">
        <v>50</v>
      </c>
      <c r="H204" t="s">
        <v>634</v>
      </c>
      <c r="I204" t="s">
        <v>635</v>
      </c>
      <c r="J204" t="s">
        <v>30</v>
      </c>
      <c r="L204" t="s">
        <v>627</v>
      </c>
      <c r="M204" t="s">
        <v>628</v>
      </c>
      <c r="O204" t="s">
        <v>629</v>
      </c>
      <c r="P204" t="s">
        <v>628</v>
      </c>
      <c r="Q204" t="s">
        <v>628</v>
      </c>
      <c r="R204" t="s">
        <v>629</v>
      </c>
      <c r="S204" t="s">
        <v>629</v>
      </c>
    </row>
    <row r="205" spans="1:19" x14ac:dyDescent="0.25">
      <c r="A205" t="s">
        <v>93</v>
      </c>
      <c r="B205" t="s">
        <v>157</v>
      </c>
      <c r="C205" t="s">
        <v>631</v>
      </c>
      <c r="D205" t="s">
        <v>646</v>
      </c>
      <c r="E205" t="s">
        <v>633</v>
      </c>
      <c r="F205" t="s">
        <v>82</v>
      </c>
      <c r="G205" t="s">
        <v>83</v>
      </c>
      <c r="H205" t="s">
        <v>634</v>
      </c>
      <c r="I205" t="s">
        <v>635</v>
      </c>
      <c r="J205" t="s">
        <v>30</v>
      </c>
      <c r="L205" t="s">
        <v>627</v>
      </c>
      <c r="M205" t="s">
        <v>628</v>
      </c>
      <c r="O205" t="s">
        <v>629</v>
      </c>
      <c r="P205" t="s">
        <v>628</v>
      </c>
      <c r="Q205" t="s">
        <v>628</v>
      </c>
      <c r="R205" t="s">
        <v>629</v>
      </c>
      <c r="S205" t="s">
        <v>629</v>
      </c>
    </row>
    <row r="206" spans="1:19" x14ac:dyDescent="0.25">
      <c r="A206" t="s">
        <v>103</v>
      </c>
      <c r="B206" t="s">
        <v>104</v>
      </c>
      <c r="C206" t="s">
        <v>630</v>
      </c>
      <c r="L206" t="s">
        <v>663</v>
      </c>
      <c r="M206" t="s">
        <v>628</v>
      </c>
      <c r="O206" t="s">
        <v>628</v>
      </c>
      <c r="P206" t="s">
        <v>629</v>
      </c>
      <c r="Q206" t="s">
        <v>629</v>
      </c>
      <c r="R206" t="s">
        <v>629</v>
      </c>
      <c r="S206" t="s">
        <v>629</v>
      </c>
    </row>
    <row r="207" spans="1:19" x14ac:dyDescent="0.25">
      <c r="A207" t="s">
        <v>250</v>
      </c>
      <c r="B207" t="s">
        <v>251</v>
      </c>
      <c r="C207" t="s">
        <v>630</v>
      </c>
      <c r="L207" t="s">
        <v>663</v>
      </c>
      <c r="M207" t="s">
        <v>628</v>
      </c>
      <c r="O207" t="s">
        <v>628</v>
      </c>
      <c r="P207" t="s">
        <v>629</v>
      </c>
      <c r="Q207" t="s">
        <v>629</v>
      </c>
      <c r="R207" t="s">
        <v>629</v>
      </c>
      <c r="S207" t="s">
        <v>629</v>
      </c>
    </row>
    <row r="208" spans="1:19" x14ac:dyDescent="0.25">
      <c r="A208" t="s">
        <v>58</v>
      </c>
      <c r="B208" t="s">
        <v>59</v>
      </c>
      <c r="C208" t="s">
        <v>630</v>
      </c>
      <c r="L208" t="s">
        <v>663</v>
      </c>
      <c r="M208" t="s">
        <v>628</v>
      </c>
      <c r="O208" t="s">
        <v>628</v>
      </c>
      <c r="P208" t="s">
        <v>629</v>
      </c>
      <c r="Q208" t="s">
        <v>629</v>
      </c>
      <c r="R208" t="s">
        <v>629</v>
      </c>
      <c r="S208" t="s">
        <v>629</v>
      </c>
    </row>
    <row r="209" spans="1:19" x14ac:dyDescent="0.25">
      <c r="A209" t="s">
        <v>71</v>
      </c>
      <c r="B209" t="s">
        <v>72</v>
      </c>
      <c r="C209" t="s">
        <v>630</v>
      </c>
      <c r="L209" t="s">
        <v>663</v>
      </c>
      <c r="M209" t="s">
        <v>628</v>
      </c>
      <c r="O209" t="s">
        <v>628</v>
      </c>
      <c r="P209" t="s">
        <v>629</v>
      </c>
      <c r="Q209" t="s">
        <v>629</v>
      </c>
      <c r="R209" t="s">
        <v>629</v>
      </c>
      <c r="S209" t="s">
        <v>629</v>
      </c>
    </row>
    <row r="210" spans="1:19" x14ac:dyDescent="0.25">
      <c r="A210" t="s">
        <v>103</v>
      </c>
      <c r="B210" t="s">
        <v>104</v>
      </c>
      <c r="C210" t="s">
        <v>630</v>
      </c>
      <c r="L210" t="s">
        <v>663</v>
      </c>
      <c r="M210" t="s">
        <v>628</v>
      </c>
      <c r="O210" t="s">
        <v>628</v>
      </c>
      <c r="P210" t="s">
        <v>629</v>
      </c>
      <c r="Q210" t="s">
        <v>629</v>
      </c>
      <c r="R210" t="s">
        <v>629</v>
      </c>
      <c r="S210" t="s">
        <v>629</v>
      </c>
    </row>
    <row r="211" spans="1:19" x14ac:dyDescent="0.25">
      <c r="A211" t="s">
        <v>90</v>
      </c>
      <c r="B211" t="s">
        <v>91</v>
      </c>
      <c r="C211" t="s">
        <v>630</v>
      </c>
      <c r="L211" t="s">
        <v>663</v>
      </c>
      <c r="M211" t="s">
        <v>628</v>
      </c>
      <c r="O211" t="s">
        <v>628</v>
      </c>
      <c r="P211" t="s">
        <v>629</v>
      </c>
      <c r="Q211" t="s">
        <v>629</v>
      </c>
      <c r="R211" t="s">
        <v>629</v>
      </c>
      <c r="S211" t="s">
        <v>629</v>
      </c>
    </row>
    <row r="212" spans="1:19" x14ac:dyDescent="0.25">
      <c r="A212" t="s">
        <v>93</v>
      </c>
      <c r="B212" t="s">
        <v>157</v>
      </c>
      <c r="C212" t="s">
        <v>631</v>
      </c>
      <c r="D212" t="s">
        <v>656</v>
      </c>
      <c r="E212" t="s">
        <v>641</v>
      </c>
      <c r="F212" t="s">
        <v>49</v>
      </c>
      <c r="G212" t="s">
        <v>50</v>
      </c>
      <c r="H212" t="s">
        <v>634</v>
      </c>
      <c r="I212" t="s">
        <v>635</v>
      </c>
      <c r="J212" t="s">
        <v>30</v>
      </c>
      <c r="L212" t="s">
        <v>627</v>
      </c>
      <c r="M212" t="s">
        <v>628</v>
      </c>
      <c r="O212" t="s">
        <v>629</v>
      </c>
      <c r="P212" t="s">
        <v>628</v>
      </c>
      <c r="Q212" t="s">
        <v>628</v>
      </c>
      <c r="R212" t="s">
        <v>629</v>
      </c>
      <c r="S212" t="s">
        <v>629</v>
      </c>
    </row>
    <row r="213" spans="1:19" x14ac:dyDescent="0.25">
      <c r="A213" t="s">
        <v>93</v>
      </c>
      <c r="B213" t="s">
        <v>157</v>
      </c>
      <c r="C213" t="s">
        <v>631</v>
      </c>
      <c r="D213" t="s">
        <v>656</v>
      </c>
      <c r="E213" t="s">
        <v>633</v>
      </c>
      <c r="F213" t="s">
        <v>82</v>
      </c>
      <c r="G213" t="s">
        <v>83</v>
      </c>
      <c r="H213" t="s">
        <v>634</v>
      </c>
      <c r="I213" t="s">
        <v>635</v>
      </c>
      <c r="J213" t="s">
        <v>30</v>
      </c>
      <c r="L213" t="s">
        <v>627</v>
      </c>
      <c r="M213" t="s">
        <v>628</v>
      </c>
      <c r="O213" t="s">
        <v>629</v>
      </c>
      <c r="P213" t="s">
        <v>628</v>
      </c>
      <c r="Q213" t="s">
        <v>628</v>
      </c>
      <c r="R213" t="s">
        <v>629</v>
      </c>
      <c r="S213" t="s">
        <v>629</v>
      </c>
    </row>
    <row r="214" spans="1:19" x14ac:dyDescent="0.25">
      <c r="A214" t="s">
        <v>93</v>
      </c>
      <c r="B214" t="s">
        <v>157</v>
      </c>
      <c r="C214" t="s">
        <v>631</v>
      </c>
      <c r="D214" t="s">
        <v>656</v>
      </c>
      <c r="E214" t="s">
        <v>641</v>
      </c>
      <c r="F214" t="s">
        <v>49</v>
      </c>
      <c r="G214" t="s">
        <v>50</v>
      </c>
      <c r="H214" t="s">
        <v>634</v>
      </c>
      <c r="I214" t="s">
        <v>635</v>
      </c>
      <c r="J214" t="s">
        <v>30</v>
      </c>
      <c r="L214" t="s">
        <v>627</v>
      </c>
      <c r="M214" t="s">
        <v>628</v>
      </c>
      <c r="O214" t="s">
        <v>629</v>
      </c>
      <c r="P214" t="s">
        <v>628</v>
      </c>
      <c r="Q214" t="s">
        <v>628</v>
      </c>
      <c r="R214" t="s">
        <v>629</v>
      </c>
      <c r="S214" t="s">
        <v>629</v>
      </c>
    </row>
    <row r="215" spans="1:19" x14ac:dyDescent="0.25">
      <c r="A215" t="s">
        <v>93</v>
      </c>
      <c r="B215" t="s">
        <v>157</v>
      </c>
      <c r="C215" t="s">
        <v>631</v>
      </c>
      <c r="D215" t="s">
        <v>656</v>
      </c>
      <c r="E215" t="s">
        <v>633</v>
      </c>
      <c r="F215" t="s">
        <v>82</v>
      </c>
      <c r="G215" t="s">
        <v>83</v>
      </c>
      <c r="H215" t="s">
        <v>634</v>
      </c>
      <c r="I215" t="s">
        <v>635</v>
      </c>
      <c r="J215" t="s">
        <v>30</v>
      </c>
      <c r="L215" t="s">
        <v>627</v>
      </c>
      <c r="M215" t="s">
        <v>628</v>
      </c>
      <c r="O215" t="s">
        <v>629</v>
      </c>
      <c r="P215" t="s">
        <v>628</v>
      </c>
      <c r="Q215" t="s">
        <v>628</v>
      </c>
      <c r="R215" t="s">
        <v>629</v>
      </c>
      <c r="S215" t="s">
        <v>629</v>
      </c>
    </row>
    <row r="216" spans="1:19" x14ac:dyDescent="0.25">
      <c r="A216" t="s">
        <v>93</v>
      </c>
      <c r="B216" t="s">
        <v>157</v>
      </c>
      <c r="C216" t="s">
        <v>631</v>
      </c>
      <c r="D216" t="s">
        <v>656</v>
      </c>
      <c r="E216" t="s">
        <v>641</v>
      </c>
      <c r="F216" t="s">
        <v>49</v>
      </c>
      <c r="G216" t="s">
        <v>50</v>
      </c>
      <c r="H216" t="s">
        <v>634</v>
      </c>
      <c r="I216" t="s">
        <v>635</v>
      </c>
      <c r="J216" t="s">
        <v>30</v>
      </c>
      <c r="L216" t="s">
        <v>627</v>
      </c>
      <c r="M216" t="s">
        <v>628</v>
      </c>
      <c r="O216" t="s">
        <v>629</v>
      </c>
      <c r="P216" t="s">
        <v>628</v>
      </c>
      <c r="Q216" t="s">
        <v>628</v>
      </c>
      <c r="R216" t="s">
        <v>629</v>
      </c>
      <c r="S216" t="s">
        <v>629</v>
      </c>
    </row>
    <row r="217" spans="1:19" x14ac:dyDescent="0.25">
      <c r="A217" t="s">
        <v>93</v>
      </c>
      <c r="B217" t="s">
        <v>157</v>
      </c>
      <c r="C217" t="s">
        <v>631</v>
      </c>
      <c r="D217" t="s">
        <v>656</v>
      </c>
      <c r="E217" t="s">
        <v>633</v>
      </c>
      <c r="F217" t="s">
        <v>82</v>
      </c>
      <c r="G217" t="s">
        <v>83</v>
      </c>
      <c r="H217" t="s">
        <v>634</v>
      </c>
      <c r="I217" t="s">
        <v>635</v>
      </c>
      <c r="J217" t="s">
        <v>30</v>
      </c>
      <c r="L217" t="s">
        <v>627</v>
      </c>
      <c r="M217" t="s">
        <v>628</v>
      </c>
      <c r="O217" t="s">
        <v>629</v>
      </c>
      <c r="P217" t="s">
        <v>628</v>
      </c>
      <c r="Q217" t="s">
        <v>628</v>
      </c>
      <c r="R217" t="s">
        <v>629</v>
      </c>
      <c r="S217" t="s">
        <v>629</v>
      </c>
    </row>
    <row r="218" spans="1:19" x14ac:dyDescent="0.25">
      <c r="A218" t="s">
        <v>53</v>
      </c>
      <c r="B218" t="s">
        <v>54</v>
      </c>
      <c r="C218" t="s">
        <v>630</v>
      </c>
      <c r="L218" t="s">
        <v>663</v>
      </c>
      <c r="M218" t="s">
        <v>628</v>
      </c>
      <c r="O218" t="s">
        <v>628</v>
      </c>
      <c r="P218" t="s">
        <v>629</v>
      </c>
      <c r="Q218" t="s">
        <v>629</v>
      </c>
      <c r="R218" t="s">
        <v>629</v>
      </c>
      <c r="S218" t="s">
        <v>629</v>
      </c>
    </row>
    <row r="219" spans="1:19" x14ac:dyDescent="0.25">
      <c r="A219" t="s">
        <v>58</v>
      </c>
      <c r="B219" t="s">
        <v>59</v>
      </c>
      <c r="C219" t="s">
        <v>630</v>
      </c>
      <c r="L219" t="s">
        <v>663</v>
      </c>
      <c r="M219" t="s">
        <v>628</v>
      </c>
      <c r="O219" t="s">
        <v>628</v>
      </c>
      <c r="P219" t="s">
        <v>629</v>
      </c>
      <c r="Q219" t="s">
        <v>629</v>
      </c>
      <c r="R219" t="s">
        <v>629</v>
      </c>
      <c r="S219" t="s">
        <v>629</v>
      </c>
    </row>
    <row r="220" spans="1:19" x14ac:dyDescent="0.25">
      <c r="A220" t="s">
        <v>85</v>
      </c>
      <c r="B220" t="s">
        <v>86</v>
      </c>
      <c r="C220" t="s">
        <v>630</v>
      </c>
      <c r="L220" t="s">
        <v>663</v>
      </c>
      <c r="M220" t="s">
        <v>628</v>
      </c>
      <c r="O220" t="s">
        <v>628</v>
      </c>
      <c r="P220" t="s">
        <v>629</v>
      </c>
      <c r="Q220" t="s">
        <v>629</v>
      </c>
      <c r="R220" t="s">
        <v>629</v>
      </c>
      <c r="S220" t="s">
        <v>629</v>
      </c>
    </row>
    <row r="221" spans="1:19" x14ac:dyDescent="0.25">
      <c r="A221" t="s">
        <v>264</v>
      </c>
      <c r="B221" t="s">
        <v>265</v>
      </c>
      <c r="C221" t="s">
        <v>630</v>
      </c>
      <c r="L221" t="s">
        <v>663</v>
      </c>
      <c r="M221" t="s">
        <v>628</v>
      </c>
      <c r="O221" t="s">
        <v>628</v>
      </c>
      <c r="P221" t="s">
        <v>629</v>
      </c>
      <c r="Q221" t="s">
        <v>629</v>
      </c>
      <c r="R221" t="s">
        <v>629</v>
      </c>
      <c r="S221" t="s">
        <v>629</v>
      </c>
    </row>
    <row r="222" spans="1:19" x14ac:dyDescent="0.25">
      <c r="A222" t="s">
        <v>215</v>
      </c>
      <c r="B222" t="s">
        <v>216</v>
      </c>
      <c r="C222" t="s">
        <v>630</v>
      </c>
      <c r="L222" t="s">
        <v>663</v>
      </c>
      <c r="M222" t="s">
        <v>628</v>
      </c>
      <c r="O222" t="s">
        <v>628</v>
      </c>
      <c r="P222" t="s">
        <v>629</v>
      </c>
      <c r="Q222" t="s">
        <v>629</v>
      </c>
      <c r="R222" t="s">
        <v>629</v>
      </c>
      <c r="S222" t="s">
        <v>629</v>
      </c>
    </row>
    <row r="223" spans="1:19" x14ac:dyDescent="0.25">
      <c r="A223" t="s">
        <v>281</v>
      </c>
      <c r="B223" t="s">
        <v>282</v>
      </c>
      <c r="C223" t="s">
        <v>630</v>
      </c>
      <c r="L223" t="s">
        <v>663</v>
      </c>
      <c r="M223" t="s">
        <v>628</v>
      </c>
      <c r="O223" t="s">
        <v>628</v>
      </c>
      <c r="P223" t="s">
        <v>629</v>
      </c>
      <c r="Q223" t="s">
        <v>629</v>
      </c>
      <c r="R223" t="s">
        <v>629</v>
      </c>
      <c r="S223" t="s">
        <v>629</v>
      </c>
    </row>
    <row r="224" spans="1:19" x14ac:dyDescent="0.25">
      <c r="A224" t="s">
        <v>284</v>
      </c>
      <c r="B224" t="s">
        <v>285</v>
      </c>
      <c r="C224" t="s">
        <v>630</v>
      </c>
      <c r="L224" t="s">
        <v>662</v>
      </c>
      <c r="M224" t="s">
        <v>628</v>
      </c>
      <c r="O224" t="s">
        <v>629</v>
      </c>
      <c r="P224" t="s">
        <v>629</v>
      </c>
      <c r="Q224" t="s">
        <v>629</v>
      </c>
      <c r="R224" t="s">
        <v>629</v>
      </c>
      <c r="S224" t="s">
        <v>629</v>
      </c>
    </row>
    <row r="225" spans="1:19" x14ac:dyDescent="0.25">
      <c r="A225" t="s">
        <v>41</v>
      </c>
      <c r="B225" t="s">
        <v>42</v>
      </c>
      <c r="C225" t="s">
        <v>630</v>
      </c>
      <c r="L225" t="s">
        <v>663</v>
      </c>
      <c r="M225" t="s">
        <v>628</v>
      </c>
      <c r="O225" t="s">
        <v>628</v>
      </c>
      <c r="P225" t="s">
        <v>629</v>
      </c>
      <c r="Q225" t="s">
        <v>629</v>
      </c>
      <c r="R225" t="s">
        <v>629</v>
      </c>
      <c r="S225" t="s">
        <v>629</v>
      </c>
    </row>
    <row r="226" spans="1:19" x14ac:dyDescent="0.25">
      <c r="A226" t="s">
        <v>37</v>
      </c>
      <c r="B226" t="s">
        <v>38</v>
      </c>
      <c r="C226" t="s">
        <v>630</v>
      </c>
      <c r="L226" t="s">
        <v>663</v>
      </c>
      <c r="M226" t="s">
        <v>628</v>
      </c>
      <c r="O226" t="s">
        <v>628</v>
      </c>
      <c r="P226" t="s">
        <v>629</v>
      </c>
      <c r="Q226" t="s">
        <v>629</v>
      </c>
      <c r="R226" t="s">
        <v>629</v>
      </c>
      <c r="S226" t="s">
        <v>629</v>
      </c>
    </row>
    <row r="227" spans="1:19" x14ac:dyDescent="0.25">
      <c r="A227" t="s">
        <v>286</v>
      </c>
      <c r="B227" t="s">
        <v>287</v>
      </c>
      <c r="C227" t="s">
        <v>630</v>
      </c>
      <c r="L227" t="s">
        <v>662</v>
      </c>
      <c r="M227" t="s">
        <v>628</v>
      </c>
      <c r="O227" t="s">
        <v>629</v>
      </c>
      <c r="P227" t="s">
        <v>629</v>
      </c>
      <c r="Q227" t="s">
        <v>629</v>
      </c>
      <c r="R227" t="s">
        <v>629</v>
      </c>
      <c r="S227" t="s">
        <v>629</v>
      </c>
    </row>
    <row r="228" spans="1:19" x14ac:dyDescent="0.25">
      <c r="A228" t="s">
        <v>100</v>
      </c>
      <c r="B228" t="s">
        <v>101</v>
      </c>
      <c r="C228" t="s">
        <v>630</v>
      </c>
      <c r="L228" t="s">
        <v>663</v>
      </c>
      <c r="M228" t="s">
        <v>628</v>
      </c>
      <c r="O228" t="s">
        <v>628</v>
      </c>
      <c r="P228" t="s">
        <v>629</v>
      </c>
      <c r="Q228" t="s">
        <v>629</v>
      </c>
      <c r="R228" t="s">
        <v>629</v>
      </c>
      <c r="S228" t="s">
        <v>629</v>
      </c>
    </row>
    <row r="229" spans="1:19" x14ac:dyDescent="0.25">
      <c r="A229" t="s">
        <v>288</v>
      </c>
      <c r="B229" t="s">
        <v>289</v>
      </c>
      <c r="C229" t="s">
        <v>630</v>
      </c>
      <c r="L229" t="s">
        <v>663</v>
      </c>
      <c r="M229" t="s">
        <v>628</v>
      </c>
      <c r="O229" t="s">
        <v>628</v>
      </c>
      <c r="P229" t="s">
        <v>629</v>
      </c>
      <c r="Q229" t="s">
        <v>629</v>
      </c>
      <c r="R229" t="s">
        <v>629</v>
      </c>
      <c r="S229" t="s">
        <v>629</v>
      </c>
    </row>
    <row r="230" spans="1:19" x14ac:dyDescent="0.25">
      <c r="A230" t="s">
        <v>85</v>
      </c>
      <c r="B230" t="s">
        <v>86</v>
      </c>
      <c r="C230" t="s">
        <v>630</v>
      </c>
      <c r="L230" t="s">
        <v>663</v>
      </c>
      <c r="M230" t="s">
        <v>628</v>
      </c>
      <c r="O230" t="s">
        <v>628</v>
      </c>
      <c r="P230" t="s">
        <v>629</v>
      </c>
      <c r="Q230" t="s">
        <v>629</v>
      </c>
      <c r="R230" t="s">
        <v>629</v>
      </c>
      <c r="S230" t="s">
        <v>629</v>
      </c>
    </row>
    <row r="231" spans="1:19" x14ac:dyDescent="0.25">
      <c r="A231" t="s">
        <v>93</v>
      </c>
      <c r="B231" t="s">
        <v>94</v>
      </c>
      <c r="C231" t="s">
        <v>631</v>
      </c>
      <c r="D231" t="s">
        <v>657</v>
      </c>
      <c r="E231" t="s">
        <v>633</v>
      </c>
      <c r="F231" t="s">
        <v>82</v>
      </c>
      <c r="G231" t="s">
        <v>83</v>
      </c>
      <c r="H231" t="s">
        <v>634</v>
      </c>
      <c r="I231" t="s">
        <v>635</v>
      </c>
      <c r="J231" t="s">
        <v>30</v>
      </c>
      <c r="L231" t="s">
        <v>627</v>
      </c>
      <c r="M231" t="s">
        <v>628</v>
      </c>
      <c r="O231" t="s">
        <v>629</v>
      </c>
      <c r="P231" t="s">
        <v>628</v>
      </c>
      <c r="Q231" t="s">
        <v>628</v>
      </c>
      <c r="R231" t="s">
        <v>629</v>
      </c>
      <c r="S231" t="s">
        <v>629</v>
      </c>
    </row>
    <row r="232" spans="1:19" x14ac:dyDescent="0.25">
      <c r="A232" t="s">
        <v>93</v>
      </c>
      <c r="B232" t="s">
        <v>94</v>
      </c>
      <c r="C232" t="s">
        <v>631</v>
      </c>
      <c r="D232" t="s">
        <v>657</v>
      </c>
      <c r="E232" t="s">
        <v>636</v>
      </c>
      <c r="F232" t="s">
        <v>88</v>
      </c>
      <c r="G232" t="s">
        <v>89</v>
      </c>
      <c r="H232" t="s">
        <v>634</v>
      </c>
      <c r="I232" t="s">
        <v>635</v>
      </c>
      <c r="J232" t="s">
        <v>30</v>
      </c>
      <c r="L232" t="s">
        <v>627</v>
      </c>
      <c r="M232" t="s">
        <v>628</v>
      </c>
      <c r="O232" t="s">
        <v>629</v>
      </c>
      <c r="P232" t="s">
        <v>628</v>
      </c>
      <c r="Q232" t="s">
        <v>628</v>
      </c>
      <c r="R232" t="s">
        <v>629</v>
      </c>
      <c r="S232" t="s">
        <v>629</v>
      </c>
    </row>
    <row r="233" spans="1:19" x14ac:dyDescent="0.25">
      <c r="A233" t="s">
        <v>95</v>
      </c>
      <c r="B233" t="s">
        <v>96</v>
      </c>
      <c r="C233" t="s">
        <v>630</v>
      </c>
      <c r="L233" t="s">
        <v>663</v>
      </c>
      <c r="M233" t="s">
        <v>628</v>
      </c>
      <c r="O233" t="s">
        <v>628</v>
      </c>
      <c r="P233" t="s">
        <v>629</v>
      </c>
      <c r="Q233" t="s">
        <v>629</v>
      </c>
      <c r="R233" t="s">
        <v>629</v>
      </c>
      <c r="S233" t="s">
        <v>629</v>
      </c>
    </row>
    <row r="234" spans="1:19" x14ac:dyDescent="0.25">
      <c r="A234" t="s">
        <v>291</v>
      </c>
      <c r="B234" t="s">
        <v>292</v>
      </c>
      <c r="C234" t="s">
        <v>630</v>
      </c>
      <c r="L234" t="s">
        <v>663</v>
      </c>
      <c r="M234" t="s">
        <v>628</v>
      </c>
      <c r="O234" t="s">
        <v>628</v>
      </c>
      <c r="P234" t="s">
        <v>629</v>
      </c>
      <c r="Q234" t="s">
        <v>629</v>
      </c>
      <c r="R234" t="s">
        <v>629</v>
      </c>
      <c r="S234" t="s">
        <v>629</v>
      </c>
    </row>
    <row r="235" spans="1:19" x14ac:dyDescent="0.25">
      <c r="A235" t="s">
        <v>85</v>
      </c>
      <c r="B235" t="s">
        <v>86</v>
      </c>
      <c r="C235" t="s">
        <v>630</v>
      </c>
      <c r="L235" t="s">
        <v>663</v>
      </c>
      <c r="M235" t="s">
        <v>628</v>
      </c>
      <c r="O235" t="s">
        <v>628</v>
      </c>
      <c r="P235" t="s">
        <v>629</v>
      </c>
      <c r="Q235" t="s">
        <v>629</v>
      </c>
      <c r="R235" t="s">
        <v>629</v>
      </c>
      <c r="S235" t="s">
        <v>629</v>
      </c>
    </row>
    <row r="236" spans="1:19" x14ac:dyDescent="0.25">
      <c r="A236" t="s">
        <v>177</v>
      </c>
      <c r="B236" t="s">
        <v>178</v>
      </c>
      <c r="C236" t="s">
        <v>630</v>
      </c>
      <c r="L236" t="s">
        <v>663</v>
      </c>
      <c r="M236" t="s">
        <v>628</v>
      </c>
      <c r="O236" t="s">
        <v>628</v>
      </c>
      <c r="P236" t="s">
        <v>629</v>
      </c>
      <c r="Q236" t="s">
        <v>629</v>
      </c>
      <c r="R236" t="s">
        <v>629</v>
      </c>
      <c r="S236" t="s">
        <v>629</v>
      </c>
    </row>
    <row r="237" spans="1:19" x14ac:dyDescent="0.25">
      <c r="A237" t="s">
        <v>168</v>
      </c>
      <c r="B237" t="s">
        <v>169</v>
      </c>
      <c r="C237" t="s">
        <v>630</v>
      </c>
      <c r="L237" t="s">
        <v>663</v>
      </c>
      <c r="M237" t="s">
        <v>628</v>
      </c>
      <c r="O237" t="s">
        <v>628</v>
      </c>
      <c r="P237" t="s">
        <v>629</v>
      </c>
      <c r="Q237" t="s">
        <v>629</v>
      </c>
      <c r="R237" t="s">
        <v>629</v>
      </c>
      <c r="S237" t="s">
        <v>629</v>
      </c>
    </row>
    <row r="238" spans="1:19" x14ac:dyDescent="0.25">
      <c r="A238" t="s">
        <v>41</v>
      </c>
      <c r="B238" t="s">
        <v>42</v>
      </c>
      <c r="C238" t="s">
        <v>630</v>
      </c>
      <c r="L238" t="s">
        <v>663</v>
      </c>
      <c r="M238" t="s">
        <v>628</v>
      </c>
      <c r="O238" t="s">
        <v>628</v>
      </c>
      <c r="P238" t="s">
        <v>629</v>
      </c>
      <c r="Q238" t="s">
        <v>629</v>
      </c>
      <c r="R238" t="s">
        <v>629</v>
      </c>
      <c r="S238" t="s">
        <v>629</v>
      </c>
    </row>
    <row r="239" spans="1:19" x14ac:dyDescent="0.25">
      <c r="A239" t="s">
        <v>37</v>
      </c>
      <c r="B239" t="s">
        <v>38</v>
      </c>
      <c r="C239" t="s">
        <v>630</v>
      </c>
      <c r="L239" t="s">
        <v>663</v>
      </c>
      <c r="M239" t="s">
        <v>628</v>
      </c>
      <c r="O239" t="s">
        <v>628</v>
      </c>
      <c r="P239" t="s">
        <v>629</v>
      </c>
      <c r="Q239" t="s">
        <v>629</v>
      </c>
      <c r="R239" t="s">
        <v>629</v>
      </c>
      <c r="S239" t="s">
        <v>629</v>
      </c>
    </row>
    <row r="240" spans="1:19" x14ac:dyDescent="0.25">
      <c r="A240" t="s">
        <v>100</v>
      </c>
      <c r="B240" t="s">
        <v>101</v>
      </c>
      <c r="C240" t="s">
        <v>630</v>
      </c>
      <c r="L240" t="s">
        <v>663</v>
      </c>
      <c r="M240" t="s">
        <v>628</v>
      </c>
      <c r="O240" t="s">
        <v>628</v>
      </c>
      <c r="P240" t="s">
        <v>629</v>
      </c>
      <c r="Q240" t="s">
        <v>629</v>
      </c>
      <c r="R240" t="s">
        <v>629</v>
      </c>
      <c r="S240" t="s">
        <v>629</v>
      </c>
    </row>
    <row r="241" spans="1:19" x14ac:dyDescent="0.25">
      <c r="A241" t="s">
        <v>100</v>
      </c>
      <c r="B241" t="s">
        <v>101</v>
      </c>
      <c r="C241" t="s">
        <v>630</v>
      </c>
      <c r="L241" t="s">
        <v>663</v>
      </c>
      <c r="M241" t="s">
        <v>628</v>
      </c>
      <c r="O241" t="s">
        <v>628</v>
      </c>
      <c r="P241" t="s">
        <v>629</v>
      </c>
      <c r="Q241" t="s">
        <v>629</v>
      </c>
      <c r="R241" t="s">
        <v>629</v>
      </c>
      <c r="S241" t="s">
        <v>629</v>
      </c>
    </row>
    <row r="242" spans="1:19" x14ac:dyDescent="0.25">
      <c r="A242" t="s">
        <v>136</v>
      </c>
      <c r="B242" t="s">
        <v>137</v>
      </c>
      <c r="C242" t="s">
        <v>630</v>
      </c>
      <c r="L242" t="s">
        <v>663</v>
      </c>
      <c r="M242" t="s">
        <v>628</v>
      </c>
      <c r="O242" t="s">
        <v>628</v>
      </c>
      <c r="P242" t="s">
        <v>629</v>
      </c>
      <c r="Q242" t="s">
        <v>629</v>
      </c>
      <c r="R242" t="s">
        <v>629</v>
      </c>
      <c r="S242" t="s">
        <v>629</v>
      </c>
    </row>
    <row r="243" spans="1:19" x14ac:dyDescent="0.25">
      <c r="A243" t="s">
        <v>95</v>
      </c>
      <c r="B243" t="s">
        <v>96</v>
      </c>
      <c r="C243" t="s">
        <v>630</v>
      </c>
      <c r="L243" t="s">
        <v>663</v>
      </c>
      <c r="M243" t="s">
        <v>628</v>
      </c>
      <c r="O243" t="s">
        <v>628</v>
      </c>
      <c r="P243" t="s">
        <v>629</v>
      </c>
      <c r="Q243" t="s">
        <v>629</v>
      </c>
      <c r="R243" t="s">
        <v>629</v>
      </c>
      <c r="S243" t="s">
        <v>629</v>
      </c>
    </row>
    <row r="244" spans="1:19" x14ac:dyDescent="0.25">
      <c r="A244" t="s">
        <v>218</v>
      </c>
      <c r="B244" t="s">
        <v>219</v>
      </c>
      <c r="C244" t="s">
        <v>630</v>
      </c>
      <c r="L244" t="s">
        <v>663</v>
      </c>
      <c r="M244" t="s">
        <v>628</v>
      </c>
      <c r="O244" t="s">
        <v>628</v>
      </c>
      <c r="P244" t="s">
        <v>629</v>
      </c>
      <c r="Q244" t="s">
        <v>629</v>
      </c>
      <c r="R244" t="s">
        <v>629</v>
      </c>
      <c r="S244" t="s">
        <v>629</v>
      </c>
    </row>
    <row r="245" spans="1:19" x14ac:dyDescent="0.25">
      <c r="A245" t="s">
        <v>95</v>
      </c>
      <c r="B245" t="s">
        <v>96</v>
      </c>
      <c r="C245" t="s">
        <v>630</v>
      </c>
      <c r="L245" t="s">
        <v>663</v>
      </c>
      <c r="M245" t="s">
        <v>628</v>
      </c>
      <c r="O245" t="s">
        <v>628</v>
      </c>
      <c r="P245" t="s">
        <v>629</v>
      </c>
      <c r="Q245" t="s">
        <v>629</v>
      </c>
      <c r="R245" t="s">
        <v>629</v>
      </c>
      <c r="S245" t="s">
        <v>629</v>
      </c>
    </row>
    <row r="246" spans="1:19" x14ac:dyDescent="0.25">
      <c r="A246" t="s">
        <v>210</v>
      </c>
      <c r="B246" t="s">
        <v>211</v>
      </c>
      <c r="C246" t="s">
        <v>630</v>
      </c>
      <c r="L246" t="s">
        <v>663</v>
      </c>
      <c r="M246" t="s">
        <v>628</v>
      </c>
      <c r="O246" t="s">
        <v>628</v>
      </c>
      <c r="P246" t="s">
        <v>629</v>
      </c>
      <c r="Q246" t="s">
        <v>629</v>
      </c>
      <c r="R246" t="s">
        <v>629</v>
      </c>
      <c r="S246" t="s">
        <v>629</v>
      </c>
    </row>
    <row r="247" spans="1:19" x14ac:dyDescent="0.25">
      <c r="A247" t="s">
        <v>231</v>
      </c>
      <c r="B247" t="s">
        <v>232</v>
      </c>
      <c r="C247" t="s">
        <v>631</v>
      </c>
      <c r="D247" t="s">
        <v>658</v>
      </c>
      <c r="E247" t="s">
        <v>636</v>
      </c>
      <c r="F247" t="s">
        <v>88</v>
      </c>
      <c r="G247" t="s">
        <v>89</v>
      </c>
      <c r="H247" t="s">
        <v>634</v>
      </c>
      <c r="I247" t="s">
        <v>635</v>
      </c>
      <c r="J247" t="s">
        <v>30</v>
      </c>
      <c r="L247" t="s">
        <v>627</v>
      </c>
      <c r="M247" t="s">
        <v>628</v>
      </c>
      <c r="O247" t="s">
        <v>628</v>
      </c>
      <c r="P247" t="s">
        <v>628</v>
      </c>
      <c r="Q247" t="s">
        <v>628</v>
      </c>
      <c r="R247" t="s">
        <v>629</v>
      </c>
      <c r="S247" t="s">
        <v>629</v>
      </c>
    </row>
    <row r="248" spans="1:19" x14ac:dyDescent="0.25">
      <c r="A248" t="s">
        <v>231</v>
      </c>
      <c r="B248" t="s">
        <v>232</v>
      </c>
      <c r="C248" t="s">
        <v>631</v>
      </c>
      <c r="D248" t="s">
        <v>658</v>
      </c>
      <c r="E248" t="s">
        <v>644</v>
      </c>
      <c r="F248" t="s">
        <v>163</v>
      </c>
      <c r="G248" t="s">
        <v>164</v>
      </c>
      <c r="H248" t="s">
        <v>634</v>
      </c>
      <c r="I248" t="s">
        <v>635</v>
      </c>
      <c r="J248" t="s">
        <v>30</v>
      </c>
      <c r="L248" t="s">
        <v>627</v>
      </c>
      <c r="M248" t="s">
        <v>628</v>
      </c>
      <c r="O248" t="s">
        <v>628</v>
      </c>
      <c r="P248" t="s">
        <v>628</v>
      </c>
      <c r="Q248" t="s">
        <v>628</v>
      </c>
      <c r="R248" t="s">
        <v>629</v>
      </c>
      <c r="S248" t="s">
        <v>629</v>
      </c>
    </row>
    <row r="249" spans="1:19" x14ac:dyDescent="0.25">
      <c r="A249" t="s">
        <v>231</v>
      </c>
      <c r="B249" t="s">
        <v>232</v>
      </c>
      <c r="C249" t="s">
        <v>631</v>
      </c>
      <c r="D249" t="s">
        <v>658</v>
      </c>
      <c r="E249" t="s">
        <v>636</v>
      </c>
      <c r="F249" t="s">
        <v>88</v>
      </c>
      <c r="G249" t="s">
        <v>89</v>
      </c>
      <c r="H249" t="s">
        <v>634</v>
      </c>
      <c r="I249" t="s">
        <v>635</v>
      </c>
      <c r="J249" t="s">
        <v>30</v>
      </c>
      <c r="L249" t="s">
        <v>627</v>
      </c>
      <c r="M249" t="s">
        <v>628</v>
      </c>
      <c r="O249" t="s">
        <v>628</v>
      </c>
      <c r="P249" t="s">
        <v>628</v>
      </c>
      <c r="Q249" t="s">
        <v>628</v>
      </c>
      <c r="R249" t="s">
        <v>629</v>
      </c>
      <c r="S249" t="s">
        <v>629</v>
      </c>
    </row>
    <row r="250" spans="1:19" x14ac:dyDescent="0.25">
      <c r="A250" t="s">
        <v>231</v>
      </c>
      <c r="B250" t="s">
        <v>232</v>
      </c>
      <c r="C250" t="s">
        <v>631</v>
      </c>
      <c r="D250" t="s">
        <v>658</v>
      </c>
      <c r="E250" t="s">
        <v>644</v>
      </c>
      <c r="F250" t="s">
        <v>163</v>
      </c>
      <c r="G250" t="s">
        <v>164</v>
      </c>
      <c r="H250" t="s">
        <v>634</v>
      </c>
      <c r="I250" t="s">
        <v>635</v>
      </c>
      <c r="J250" t="s">
        <v>30</v>
      </c>
      <c r="L250" t="s">
        <v>627</v>
      </c>
      <c r="M250" t="s">
        <v>628</v>
      </c>
      <c r="O250" t="s">
        <v>628</v>
      </c>
      <c r="P250" t="s">
        <v>628</v>
      </c>
      <c r="Q250" t="s">
        <v>628</v>
      </c>
      <c r="R250" t="s">
        <v>629</v>
      </c>
      <c r="S250" t="s">
        <v>629</v>
      </c>
    </row>
    <row r="251" spans="1:19" x14ac:dyDescent="0.25">
      <c r="A251" t="s">
        <v>294</v>
      </c>
      <c r="B251" t="s">
        <v>295</v>
      </c>
      <c r="C251" t="s">
        <v>631</v>
      </c>
      <c r="D251" t="s">
        <v>659</v>
      </c>
      <c r="E251" t="s">
        <v>660</v>
      </c>
      <c r="F251" t="s">
        <v>61</v>
      </c>
      <c r="G251" t="s">
        <v>62</v>
      </c>
      <c r="H251" t="s">
        <v>51</v>
      </c>
      <c r="I251" t="s">
        <v>52</v>
      </c>
      <c r="J251" t="s">
        <v>30</v>
      </c>
      <c r="L251" t="s">
        <v>661</v>
      </c>
      <c r="M251" t="s">
        <v>628</v>
      </c>
      <c r="O251" t="s">
        <v>628</v>
      </c>
      <c r="P251" t="s">
        <v>628</v>
      </c>
      <c r="Q251" t="s">
        <v>628</v>
      </c>
      <c r="R251" t="s">
        <v>628</v>
      </c>
      <c r="S251" t="s">
        <v>628</v>
      </c>
    </row>
    <row r="252" spans="1:19" x14ac:dyDescent="0.25">
      <c r="A252" t="s">
        <v>31</v>
      </c>
      <c r="B252" t="s">
        <v>32</v>
      </c>
      <c r="C252" t="s">
        <v>630</v>
      </c>
      <c r="L252" t="s">
        <v>663</v>
      </c>
      <c r="M252" t="s">
        <v>628</v>
      </c>
      <c r="O252" t="s">
        <v>628</v>
      </c>
      <c r="P252" t="s">
        <v>629</v>
      </c>
      <c r="Q252" t="s">
        <v>629</v>
      </c>
      <c r="R252" t="s">
        <v>629</v>
      </c>
      <c r="S252" t="s">
        <v>629</v>
      </c>
    </row>
  </sheetData>
  <autoFilter ref="A1:J252" xr:uid="{F5859D99-13F2-46E8-8343-90DE290E32FD}"/>
  <sortState xmlns:xlrd2="http://schemas.microsoft.com/office/spreadsheetml/2017/richdata2" ref="A2:S218">
    <sortCondition ref="A2:A2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1D11-4F35-45CD-8A84-6A66491CFD39}">
  <dimension ref="A1:J1963"/>
  <sheetViews>
    <sheetView workbookViewId="0">
      <selection activeCell="F1284" sqref="F2:F1284"/>
    </sheetView>
  </sheetViews>
  <sheetFormatPr defaultRowHeight="15" x14ac:dyDescent="0.25"/>
  <cols>
    <col min="1" max="1" width="16.7109375" style="5" customWidth="1"/>
    <col min="2" max="2" width="49.7109375" style="5" customWidth="1"/>
    <col min="3" max="3" width="40.140625" style="5" customWidth="1"/>
    <col min="4" max="4" width="17.7109375" style="5" bestFit="1" customWidth="1"/>
    <col min="5" max="5" width="19.140625" style="5" bestFit="1" customWidth="1"/>
    <col min="6" max="6" width="18.85546875" style="5" bestFit="1" customWidth="1"/>
    <col min="7" max="7" width="25" style="5" bestFit="1" customWidth="1"/>
    <col min="8" max="8" width="24.85546875" style="5" bestFit="1" customWidth="1"/>
    <col min="9" max="9" width="33.28515625" style="5" bestFit="1" customWidth="1"/>
    <col min="10" max="10" width="29.140625" style="5" customWidth="1"/>
    <col min="11" max="16384" width="9.140625" style="3"/>
  </cols>
  <sheetData>
    <row r="1" spans="1:10" x14ac:dyDescent="0.25">
      <c r="A1" s="3" t="s">
        <v>0</v>
      </c>
      <c r="B1" s="3" t="s">
        <v>304</v>
      </c>
      <c r="C1" s="3" t="s">
        <v>305</v>
      </c>
      <c r="D1" s="3" t="s">
        <v>306</v>
      </c>
      <c r="E1" s="3" t="s">
        <v>307</v>
      </c>
      <c r="F1" s="3" t="s">
        <v>308</v>
      </c>
      <c r="G1" s="3" t="s">
        <v>309</v>
      </c>
      <c r="H1" s="3" t="s">
        <v>310</v>
      </c>
      <c r="I1" s="3" t="s">
        <v>311</v>
      </c>
      <c r="J1" s="3" t="s">
        <v>312</v>
      </c>
    </row>
    <row r="2" spans="1:10" ht="45" customHeight="1" x14ac:dyDescent="0.25">
      <c r="A2" s="4" t="s">
        <v>313</v>
      </c>
      <c r="B2" s="4" t="s">
        <v>314</v>
      </c>
      <c r="C2" s="4" t="s">
        <v>12</v>
      </c>
      <c r="D2" s="5" t="s">
        <v>13</v>
      </c>
      <c r="E2" s="4" t="s">
        <v>315</v>
      </c>
      <c r="F2" s="4" t="s">
        <v>196</v>
      </c>
      <c r="G2" s="4" t="str">
        <f>IFERROR(VLOOKUP($F2, [1]Threats!$A$2:$C$29,2,FALSE),"")</f>
        <v/>
      </c>
      <c r="H2" s="5" t="s">
        <v>316</v>
      </c>
      <c r="I2" s="4" t="str">
        <f>IFERROR(VLOOKUP($H2, [2]Vulnerability!$A$2:$C$39,2,FALSE),"")</f>
        <v/>
      </c>
      <c r="J2" s="4" t="str">
        <f>IF($D2="Yes","Reale",IF($D2="More","Potenziale",""))</f>
        <v>Reale</v>
      </c>
    </row>
    <row r="3" spans="1:10" ht="60" x14ac:dyDescent="0.25">
      <c r="A3" s="4" t="s">
        <v>313</v>
      </c>
      <c r="B3" s="4" t="s">
        <v>314</v>
      </c>
      <c r="C3" s="4" t="s">
        <v>12</v>
      </c>
      <c r="D3" s="5" t="s">
        <v>13</v>
      </c>
      <c r="E3" s="4" t="s">
        <v>317</v>
      </c>
      <c r="F3" s="4" t="s">
        <v>28</v>
      </c>
      <c r="G3" s="4" t="str">
        <f>IFERROR(VLOOKUP($F3, [1]Threats!$A$2:$C$29,2,FALSE),"")</f>
        <v/>
      </c>
      <c r="H3" s="5" t="s">
        <v>156</v>
      </c>
      <c r="I3" s="4" t="str">
        <f>IFERROR(VLOOKUP($H3, [2]Vulnerability!$A$2:$C$39,2,FALSE),"")</f>
        <v/>
      </c>
      <c r="J3" s="4" t="str">
        <f t="shared" ref="J3:J66" si="0">IF($D3="Yes","Reale",IF($D3="More","Potenziale",""))</f>
        <v>Reale</v>
      </c>
    </row>
    <row r="4" spans="1:10" ht="75" x14ac:dyDescent="0.25">
      <c r="A4" s="4" t="s">
        <v>318</v>
      </c>
      <c r="B4" s="4" t="s">
        <v>319</v>
      </c>
      <c r="C4" s="4" t="s">
        <v>25</v>
      </c>
      <c r="D4" s="5" t="s">
        <v>26</v>
      </c>
      <c r="E4" s="4" t="s">
        <v>320</v>
      </c>
      <c r="F4" s="4" t="s">
        <v>321</v>
      </c>
      <c r="G4" s="4" t="str">
        <f>IFERROR(VLOOKUP($F4, [1]Threats!$A$2:$C$29,2,FALSE),"")</f>
        <v/>
      </c>
      <c r="H4" s="5" t="s">
        <v>236</v>
      </c>
      <c r="I4" s="4" t="str">
        <f>IFERROR(VLOOKUP($H4, [2]Vulnerability!$A$2:$C$39,2,FALSE),"")</f>
        <v/>
      </c>
      <c r="J4" s="4" t="str">
        <f t="shared" si="0"/>
        <v>Potenziale</v>
      </c>
    </row>
    <row r="5" spans="1:10" ht="75" x14ac:dyDescent="0.25">
      <c r="A5" s="4" t="s">
        <v>318</v>
      </c>
      <c r="B5" s="4" t="s">
        <v>319</v>
      </c>
      <c r="C5" s="4" t="s">
        <v>25</v>
      </c>
      <c r="D5" s="5" t="s">
        <v>26</v>
      </c>
      <c r="E5" s="4" t="s">
        <v>320</v>
      </c>
      <c r="F5" s="4" t="s">
        <v>77</v>
      </c>
      <c r="G5" s="4" t="str">
        <f>IFERROR(VLOOKUP($F5, [1]Threats!$A$2:$C$29,2,FALSE),"")</f>
        <v/>
      </c>
      <c r="H5" s="5" t="s">
        <v>236</v>
      </c>
      <c r="I5" s="4" t="str">
        <f>IFERROR(VLOOKUP($H5, [2]Vulnerability!$A$2:$C$39,2,FALSE),"")</f>
        <v/>
      </c>
      <c r="J5" s="4" t="str">
        <f t="shared" si="0"/>
        <v>Potenziale</v>
      </c>
    </row>
    <row r="6" spans="1:10" ht="45" x14ac:dyDescent="0.25">
      <c r="A6" s="4" t="s">
        <v>322</v>
      </c>
      <c r="B6" s="4" t="s">
        <v>323</v>
      </c>
      <c r="C6" s="4" t="s">
        <v>25</v>
      </c>
      <c r="D6" s="5" t="s">
        <v>26</v>
      </c>
      <c r="E6" s="4" t="s">
        <v>324</v>
      </c>
      <c r="F6" s="4" t="s">
        <v>263</v>
      </c>
      <c r="G6" s="4" t="str">
        <f>IFERROR(VLOOKUP($F6, [1]Threats!$A$2:$C$29,2,FALSE),"")</f>
        <v/>
      </c>
      <c r="H6" s="5" t="s">
        <v>84</v>
      </c>
      <c r="I6" s="4" t="str">
        <f>IFERROR(VLOOKUP($H6, [2]Vulnerability!$A$2:$C$39,2,FALSE),"")</f>
        <v/>
      </c>
      <c r="J6" s="4" t="str">
        <f t="shared" si="0"/>
        <v>Potenziale</v>
      </c>
    </row>
    <row r="7" spans="1:10" customFormat="1" ht="90" x14ac:dyDescent="0.25">
      <c r="A7" s="6" t="s">
        <v>325</v>
      </c>
      <c r="B7" s="6" t="s">
        <v>326</v>
      </c>
      <c r="C7" s="6" t="s">
        <v>130</v>
      </c>
      <c r="D7" t="s">
        <v>131</v>
      </c>
      <c r="G7" s="4" t="str">
        <f>IFERROR(VLOOKUP($F7, [1]Threats!$A$2:$C$29,2,FALSE),"")</f>
        <v/>
      </c>
      <c r="I7" s="4" t="str">
        <f>IFERROR(VLOOKUP($H7, [2]Vulnerability!$A$2:$C$39,2,FALSE),"")</f>
        <v/>
      </c>
      <c r="J7" s="4" t="str">
        <f t="shared" si="0"/>
        <v/>
      </c>
    </row>
    <row r="8" spans="1:10" ht="45" x14ac:dyDescent="0.25">
      <c r="A8" s="4" t="s">
        <v>327</v>
      </c>
      <c r="B8" s="4" t="s">
        <v>328</v>
      </c>
      <c r="C8" s="4" t="s">
        <v>12</v>
      </c>
      <c r="D8" s="5" t="s">
        <v>13</v>
      </c>
      <c r="E8" s="4" t="s">
        <v>274</v>
      </c>
      <c r="F8" s="4" t="s">
        <v>321</v>
      </c>
      <c r="G8" s="4" t="str">
        <f>IFERROR(VLOOKUP($F8, [1]Threats!$A$2:$C$29,2,FALSE),"")</f>
        <v/>
      </c>
      <c r="H8" s="5" t="s">
        <v>236</v>
      </c>
      <c r="I8" s="4" t="str">
        <f>IFERROR(VLOOKUP($H8, [2]Vulnerability!$A$2:$C$39,2,FALSE),"")</f>
        <v/>
      </c>
      <c r="J8" s="4" t="str">
        <f t="shared" si="0"/>
        <v>Reale</v>
      </c>
    </row>
    <row r="9" spans="1:10" ht="60" x14ac:dyDescent="0.25">
      <c r="A9" s="4" t="s">
        <v>327</v>
      </c>
      <c r="B9" s="4" t="s">
        <v>328</v>
      </c>
      <c r="C9" s="4" t="s">
        <v>12</v>
      </c>
      <c r="D9" s="5" t="s">
        <v>13</v>
      </c>
      <c r="E9" s="4" t="s">
        <v>235</v>
      </c>
      <c r="F9" s="4" t="s">
        <v>77</v>
      </c>
      <c r="G9" s="4" t="str">
        <f>IFERROR(VLOOKUP($F9, [1]Threats!$A$2:$C$29,2,FALSE),"")</f>
        <v/>
      </c>
      <c r="H9" s="5" t="s">
        <v>236</v>
      </c>
      <c r="I9" s="4" t="str">
        <f>IFERROR(VLOOKUP($H9, [2]Vulnerability!$A$2:$C$39,2,FALSE),"")</f>
        <v/>
      </c>
      <c r="J9" s="4" t="str">
        <f t="shared" si="0"/>
        <v>Reale</v>
      </c>
    </row>
    <row r="10" spans="1:10" ht="60" x14ac:dyDescent="0.25">
      <c r="A10" s="4" t="s">
        <v>327</v>
      </c>
      <c r="B10" s="4" t="s">
        <v>328</v>
      </c>
      <c r="C10" s="4" t="s">
        <v>12</v>
      </c>
      <c r="D10" s="5" t="s">
        <v>13</v>
      </c>
      <c r="E10" s="4" t="s">
        <v>235</v>
      </c>
      <c r="F10" s="4" t="s">
        <v>77</v>
      </c>
      <c r="G10" s="4" t="str">
        <f>IFERROR(VLOOKUP($F10, [1]Threats!$A$2:$C$29,2,FALSE),"")</f>
        <v/>
      </c>
      <c r="H10" s="5" t="s">
        <v>78</v>
      </c>
      <c r="I10" s="4" t="str">
        <f>IFERROR(VLOOKUP($H10, [2]Vulnerability!$A$2:$C$39,2,FALSE),"")</f>
        <v/>
      </c>
      <c r="J10" s="4" t="str">
        <f t="shared" si="0"/>
        <v>Reale</v>
      </c>
    </row>
    <row r="11" spans="1:10" ht="30" x14ac:dyDescent="0.25">
      <c r="A11" s="4" t="s">
        <v>329</v>
      </c>
      <c r="B11" s="4" t="s">
        <v>330</v>
      </c>
      <c r="C11" s="4" t="s">
        <v>12</v>
      </c>
      <c r="D11" s="5" t="s">
        <v>13</v>
      </c>
      <c r="E11" s="4" t="s">
        <v>331</v>
      </c>
      <c r="F11" s="4" t="s">
        <v>332</v>
      </c>
      <c r="G11" s="4" t="str">
        <f>IFERROR(VLOOKUP($F11, [1]Threats!$A$2:$C$29,2,FALSE),"")</f>
        <v/>
      </c>
      <c r="H11" s="5" t="s">
        <v>29</v>
      </c>
      <c r="I11" s="4" t="str">
        <f>IFERROR(VLOOKUP($H11, [2]Vulnerability!$A$2:$C$39,2,FALSE),"")</f>
        <v/>
      </c>
      <c r="J11" s="4" t="str">
        <f t="shared" si="0"/>
        <v>Reale</v>
      </c>
    </row>
    <row r="12" spans="1:10" ht="30" x14ac:dyDescent="0.25">
      <c r="A12" s="4" t="s">
        <v>329</v>
      </c>
      <c r="B12" s="4" t="s">
        <v>330</v>
      </c>
      <c r="C12" s="4" t="s">
        <v>12</v>
      </c>
      <c r="D12" s="5" t="s">
        <v>13</v>
      </c>
      <c r="E12" s="4" t="s">
        <v>331</v>
      </c>
      <c r="F12" s="4" t="s">
        <v>332</v>
      </c>
      <c r="G12" s="4" t="str">
        <f>IFERROR(VLOOKUP($F12, [1]Threats!$A$2:$C$29,2,FALSE),"")</f>
        <v/>
      </c>
      <c r="H12" s="5" t="s">
        <v>333</v>
      </c>
      <c r="I12" s="4" t="str">
        <f>IFERROR(VLOOKUP($H12, [2]Vulnerability!$A$2:$C$39,2,FALSE),"")</f>
        <v/>
      </c>
      <c r="J12" s="4" t="str">
        <f t="shared" si="0"/>
        <v>Reale</v>
      </c>
    </row>
    <row r="13" spans="1:10" ht="30" x14ac:dyDescent="0.25">
      <c r="A13" s="4" t="s">
        <v>329</v>
      </c>
      <c r="B13" s="4" t="s">
        <v>330</v>
      </c>
      <c r="C13" s="4" t="s">
        <v>12</v>
      </c>
      <c r="D13" s="5" t="s">
        <v>13</v>
      </c>
      <c r="E13" s="4" t="s">
        <v>331</v>
      </c>
      <c r="F13" s="4" t="s">
        <v>332</v>
      </c>
      <c r="G13" s="4" t="str">
        <f>IFERROR(VLOOKUP($F13, [1]Threats!$A$2:$C$29,2,FALSE),"")</f>
        <v/>
      </c>
      <c r="H13" s="5" t="s">
        <v>334</v>
      </c>
      <c r="I13" s="4" t="str">
        <f>IFERROR(VLOOKUP($H13, [2]Vulnerability!$A$2:$C$39,2,FALSE),"")</f>
        <v/>
      </c>
      <c r="J13" s="4" t="str">
        <f t="shared" si="0"/>
        <v>Reale</v>
      </c>
    </row>
    <row r="14" spans="1:10" ht="45" x14ac:dyDescent="0.25">
      <c r="A14" s="4" t="s">
        <v>335</v>
      </c>
      <c r="B14" s="4" t="s">
        <v>336</v>
      </c>
      <c r="C14" s="4" t="s">
        <v>25</v>
      </c>
      <c r="D14" s="5" t="s">
        <v>26</v>
      </c>
      <c r="E14" s="4" t="s">
        <v>337</v>
      </c>
      <c r="F14" s="4" t="s">
        <v>332</v>
      </c>
      <c r="G14" s="4" t="str">
        <f>IFERROR(VLOOKUP($F14, [1]Threats!$A$2:$C$29,2,FALSE),"")</f>
        <v/>
      </c>
      <c r="H14" s="5" t="s">
        <v>333</v>
      </c>
      <c r="I14" s="4" t="str">
        <f>IFERROR(VLOOKUP($H14, [2]Vulnerability!$A$2:$C$39,2,FALSE),"")</f>
        <v/>
      </c>
      <c r="J14" s="4" t="str">
        <f t="shared" si="0"/>
        <v>Potenziale</v>
      </c>
    </row>
    <row r="15" spans="1:10" customFormat="1" ht="45" x14ac:dyDescent="0.25">
      <c r="A15" s="4" t="s">
        <v>335</v>
      </c>
      <c r="B15" s="4" t="s">
        <v>336</v>
      </c>
      <c r="C15" s="4" t="s">
        <v>25</v>
      </c>
      <c r="D15" s="5" t="s">
        <v>26</v>
      </c>
      <c r="E15" s="4" t="s">
        <v>337</v>
      </c>
      <c r="F15" s="4" t="s">
        <v>332</v>
      </c>
      <c r="G15" s="4" t="str">
        <f>IFERROR(VLOOKUP($F15, [1]Threats!$A$2:$C$29,2,FALSE),"")</f>
        <v/>
      </c>
      <c r="H15" s="5" t="s">
        <v>334</v>
      </c>
      <c r="I15" s="4" t="str">
        <f>IFERROR(VLOOKUP($H15, [2]Vulnerability!$A$2:$C$39,2,FALSE),"")</f>
        <v/>
      </c>
      <c r="J15" s="4" t="str">
        <f t="shared" si="0"/>
        <v>Potenziale</v>
      </c>
    </row>
    <row r="16" spans="1:10" customFormat="1" ht="105" x14ac:dyDescent="0.25">
      <c r="A16" s="6" t="s">
        <v>338</v>
      </c>
      <c r="B16" s="6" t="s">
        <v>339</v>
      </c>
      <c r="C16" s="6" t="s">
        <v>130</v>
      </c>
      <c r="D16" t="s">
        <v>131</v>
      </c>
      <c r="G16" s="4" t="str">
        <f>IFERROR(VLOOKUP($F16, [1]Threats!$A$2:$C$29,2,FALSE),"")</f>
        <v/>
      </c>
      <c r="I16" s="4" t="str">
        <f>IFERROR(VLOOKUP($H16, [2]Vulnerability!$A$2:$C$39,2,FALSE),"")</f>
        <v/>
      </c>
      <c r="J16" s="4" t="str">
        <f t="shared" si="0"/>
        <v/>
      </c>
    </row>
    <row r="17" spans="1:10" ht="45" x14ac:dyDescent="0.25">
      <c r="A17" s="6" t="s">
        <v>340</v>
      </c>
      <c r="B17" s="4" t="s">
        <v>341</v>
      </c>
      <c r="C17" s="4" t="s">
        <v>25</v>
      </c>
      <c r="D17" s="5" t="s">
        <v>26</v>
      </c>
      <c r="E17" s="4" t="s">
        <v>342</v>
      </c>
      <c r="F17" s="4" t="s">
        <v>120</v>
      </c>
      <c r="G17" s="4" t="str">
        <f>IFERROR(VLOOKUP($F17, [1]Threats!$A$2:$C$29,2,FALSE),"")</f>
        <v/>
      </c>
      <c r="H17" s="5" t="s">
        <v>40</v>
      </c>
      <c r="I17" s="4" t="str">
        <f>IFERROR(VLOOKUP($H17, [2]Vulnerability!$A$2:$C$39,2,FALSE),"")</f>
        <v/>
      </c>
      <c r="J17" s="4" t="str">
        <f t="shared" si="0"/>
        <v>Potenziale</v>
      </c>
    </row>
    <row r="18" spans="1:10" ht="45" x14ac:dyDescent="0.25">
      <c r="A18" s="6" t="s">
        <v>340</v>
      </c>
      <c r="B18" s="4" t="s">
        <v>341</v>
      </c>
      <c r="C18" s="4" t="s">
        <v>25</v>
      </c>
      <c r="D18" s="5" t="s">
        <v>26</v>
      </c>
      <c r="E18" s="4" t="s">
        <v>342</v>
      </c>
      <c r="F18" s="4" t="s">
        <v>44</v>
      </c>
      <c r="G18" s="4" t="str">
        <f>IFERROR(VLOOKUP($F18, [1]Threats!$A$2:$C$29,2,FALSE),"")</f>
        <v/>
      </c>
      <c r="H18" s="5" t="s">
        <v>150</v>
      </c>
      <c r="I18" s="4" t="str">
        <f>IFERROR(VLOOKUP($H18, [2]Vulnerability!$A$2:$C$39,2,FALSE),"")</f>
        <v/>
      </c>
      <c r="J18" s="4" t="str">
        <f t="shared" si="0"/>
        <v>Potenziale</v>
      </c>
    </row>
    <row r="19" spans="1:10" ht="45" x14ac:dyDescent="0.25">
      <c r="A19" s="6" t="s">
        <v>340</v>
      </c>
      <c r="B19" s="4" t="s">
        <v>341</v>
      </c>
      <c r="C19" s="4" t="s">
        <v>25</v>
      </c>
      <c r="D19" s="5" t="s">
        <v>26</v>
      </c>
      <c r="E19" s="4" t="s">
        <v>342</v>
      </c>
      <c r="F19" s="4" t="s">
        <v>61</v>
      </c>
      <c r="G19" s="4" t="str">
        <f>IFERROR(VLOOKUP($F19, [1]Threats!$A$2:$C$29,2,FALSE),"")</f>
        <v/>
      </c>
      <c r="H19" s="5" t="s">
        <v>132</v>
      </c>
      <c r="I19" s="4" t="str">
        <f>IFERROR(VLOOKUP($H19, [2]Vulnerability!$A$2:$C$39,2,FALSE),"")</f>
        <v/>
      </c>
      <c r="J19" s="4" t="str">
        <f t="shared" si="0"/>
        <v>Potenziale</v>
      </c>
    </row>
    <row r="20" spans="1:10" ht="45" x14ac:dyDescent="0.25">
      <c r="A20" s="6" t="s">
        <v>340</v>
      </c>
      <c r="B20" s="4" t="s">
        <v>341</v>
      </c>
      <c r="C20" s="4" t="s">
        <v>25</v>
      </c>
      <c r="D20" s="5" t="s">
        <v>26</v>
      </c>
      <c r="E20" s="4" t="s">
        <v>342</v>
      </c>
      <c r="F20" s="4" t="s">
        <v>144</v>
      </c>
      <c r="G20" s="4" t="str">
        <f>IFERROR(VLOOKUP($F20, [1]Threats!$A$2:$C$29,2,FALSE),"")</f>
        <v/>
      </c>
      <c r="H20" s="5" t="s">
        <v>139</v>
      </c>
      <c r="I20" s="4" t="str">
        <f>IFERROR(VLOOKUP($H20, [2]Vulnerability!$A$2:$C$39,2,FALSE),"")</f>
        <v/>
      </c>
      <c r="J20" s="4" t="str">
        <f t="shared" si="0"/>
        <v>Potenziale</v>
      </c>
    </row>
    <row r="21" spans="1:10" ht="45" x14ac:dyDescent="0.25">
      <c r="A21" s="6" t="s">
        <v>340</v>
      </c>
      <c r="B21" s="4" t="s">
        <v>341</v>
      </c>
      <c r="C21" s="4" t="s">
        <v>25</v>
      </c>
      <c r="D21" s="5" t="s">
        <v>26</v>
      </c>
      <c r="E21" s="4" t="s">
        <v>342</v>
      </c>
      <c r="F21" s="4" t="s">
        <v>15</v>
      </c>
      <c r="G21" s="4" t="str">
        <f>IFERROR(VLOOKUP($F21, [1]Threats!$A$2:$C$29,2,FALSE),"")</f>
        <v/>
      </c>
      <c r="H21" s="5" t="s">
        <v>29</v>
      </c>
      <c r="I21" s="4" t="str">
        <f>IFERROR(VLOOKUP($H21, [2]Vulnerability!$A$2:$C$39,2,FALSE),"")</f>
        <v/>
      </c>
      <c r="J21" s="4" t="str">
        <f t="shared" si="0"/>
        <v>Potenziale</v>
      </c>
    </row>
    <row r="22" spans="1:10" ht="45" x14ac:dyDescent="0.25">
      <c r="A22" s="6" t="s">
        <v>340</v>
      </c>
      <c r="B22" s="4" t="s">
        <v>341</v>
      </c>
      <c r="C22" s="4" t="s">
        <v>25</v>
      </c>
      <c r="D22" s="5" t="s">
        <v>26</v>
      </c>
      <c r="E22" s="4" t="s">
        <v>342</v>
      </c>
      <c r="F22" s="4" t="s">
        <v>34</v>
      </c>
      <c r="G22" s="4" t="str">
        <f>IFERROR(VLOOKUP($F22, [1]Threats!$A$2:$C$29,2,FALSE),"")</f>
        <v/>
      </c>
      <c r="H22" s="5" t="s">
        <v>187</v>
      </c>
      <c r="I22" s="4" t="str">
        <f>IFERROR(VLOOKUP($H22, [2]Vulnerability!$A$2:$C$39,2,FALSE),"")</f>
        <v/>
      </c>
      <c r="J22" s="4" t="str">
        <f t="shared" si="0"/>
        <v>Potenziale</v>
      </c>
    </row>
    <row r="23" spans="1:10" ht="45" x14ac:dyDescent="0.25">
      <c r="A23" s="6" t="s">
        <v>340</v>
      </c>
      <c r="B23" s="4" t="s">
        <v>341</v>
      </c>
      <c r="C23" s="4" t="s">
        <v>25</v>
      </c>
      <c r="D23" s="5" t="s">
        <v>26</v>
      </c>
      <c r="E23" s="4" t="s">
        <v>342</v>
      </c>
      <c r="F23" s="4" t="s">
        <v>56</v>
      </c>
      <c r="G23" s="4" t="str">
        <f>IFERROR(VLOOKUP($F23, [1]Threats!$A$2:$C$29,2,FALSE),"")</f>
        <v/>
      </c>
      <c r="H23" s="5" t="s">
        <v>22</v>
      </c>
      <c r="I23" s="4" t="str">
        <f>IFERROR(VLOOKUP($H23, [2]Vulnerability!$A$2:$C$39,2,FALSE),"")</f>
        <v/>
      </c>
      <c r="J23" s="4" t="str">
        <f t="shared" si="0"/>
        <v>Potenziale</v>
      </c>
    </row>
    <row r="24" spans="1:10" ht="60" x14ac:dyDescent="0.25">
      <c r="A24" s="6" t="s">
        <v>165</v>
      </c>
      <c r="B24" s="4" t="s">
        <v>166</v>
      </c>
      <c r="C24" s="4" t="s">
        <v>12</v>
      </c>
      <c r="D24" s="5" t="s">
        <v>13</v>
      </c>
      <c r="E24" s="4" t="s">
        <v>235</v>
      </c>
      <c r="F24" s="4" t="s">
        <v>321</v>
      </c>
      <c r="G24" s="4" t="str">
        <f>IFERROR(VLOOKUP($F24, [1]Threats!$A$2:$C$29,2,FALSE),"")</f>
        <v/>
      </c>
      <c r="H24" s="5" t="s">
        <v>236</v>
      </c>
      <c r="I24" s="4" t="str">
        <f>IFERROR(VLOOKUP($H24, [2]Vulnerability!$A$2:$C$39,2,FALSE),"")</f>
        <v/>
      </c>
      <c r="J24" s="4" t="str">
        <f t="shared" si="0"/>
        <v>Reale</v>
      </c>
    </row>
    <row r="25" spans="1:10" ht="60" x14ac:dyDescent="0.25">
      <c r="A25" s="6" t="s">
        <v>165</v>
      </c>
      <c r="B25" s="4" t="s">
        <v>166</v>
      </c>
      <c r="C25" s="4" t="s">
        <v>12</v>
      </c>
      <c r="D25" s="5" t="s">
        <v>13</v>
      </c>
      <c r="E25" s="4" t="s">
        <v>235</v>
      </c>
      <c r="F25" s="4" t="s">
        <v>77</v>
      </c>
      <c r="G25" s="4" t="str">
        <f>IFERROR(VLOOKUP($F25, [1]Threats!$A$2:$C$29,2,FALSE),"")</f>
        <v/>
      </c>
      <c r="H25" s="5" t="s">
        <v>236</v>
      </c>
      <c r="I25" s="4" t="str">
        <f>IFERROR(VLOOKUP($H25, [2]Vulnerability!$A$2:$C$39,2,FALSE),"")</f>
        <v/>
      </c>
      <c r="J25" s="4" t="str">
        <f t="shared" si="0"/>
        <v>Reale</v>
      </c>
    </row>
    <row r="26" spans="1:10" ht="60" x14ac:dyDescent="0.25">
      <c r="A26" s="6" t="s">
        <v>165</v>
      </c>
      <c r="B26" s="4" t="s">
        <v>166</v>
      </c>
      <c r="C26" s="4" t="s">
        <v>12</v>
      </c>
      <c r="D26" s="5" t="s">
        <v>13</v>
      </c>
      <c r="E26" s="4" t="s">
        <v>235</v>
      </c>
      <c r="F26" s="4" t="s">
        <v>77</v>
      </c>
      <c r="G26" s="4" t="str">
        <f>IFERROR(VLOOKUP($F26, [1]Threats!$A$2:$C$29,2,FALSE),"")</f>
        <v/>
      </c>
      <c r="H26" s="5" t="s">
        <v>78</v>
      </c>
      <c r="I26" s="4" t="str">
        <f>IFERROR(VLOOKUP($H26, [2]Vulnerability!$A$2:$C$39,2,FALSE),"")</f>
        <v/>
      </c>
      <c r="J26" s="4" t="str">
        <f t="shared" si="0"/>
        <v>Reale</v>
      </c>
    </row>
    <row r="27" spans="1:10" ht="60" x14ac:dyDescent="0.25">
      <c r="A27" s="6" t="s">
        <v>165</v>
      </c>
      <c r="B27" s="4" t="s">
        <v>166</v>
      </c>
      <c r="C27" s="4" t="s">
        <v>12</v>
      </c>
      <c r="D27" s="5" t="s">
        <v>13</v>
      </c>
      <c r="E27" s="4" t="s">
        <v>167</v>
      </c>
      <c r="F27" s="4" t="s">
        <v>120</v>
      </c>
      <c r="G27" s="4" t="str">
        <f>IFERROR(VLOOKUP($F27, [1]Threats!$A$2:$C$29,2,FALSE),"")</f>
        <v/>
      </c>
      <c r="H27" s="5" t="s">
        <v>40</v>
      </c>
      <c r="I27" s="4" t="str">
        <f>IFERROR(VLOOKUP($H27, [2]Vulnerability!$A$2:$C$39,2,FALSE),"")</f>
        <v/>
      </c>
      <c r="J27" s="4" t="str">
        <f t="shared" si="0"/>
        <v>Reale</v>
      </c>
    </row>
    <row r="28" spans="1:10" ht="60" x14ac:dyDescent="0.25">
      <c r="A28" s="6" t="s">
        <v>165</v>
      </c>
      <c r="B28" s="4" t="s">
        <v>166</v>
      </c>
      <c r="C28" s="4" t="s">
        <v>12</v>
      </c>
      <c r="D28" s="5" t="s">
        <v>13</v>
      </c>
      <c r="E28" s="4" t="s">
        <v>167</v>
      </c>
      <c r="F28" s="4" t="s">
        <v>44</v>
      </c>
      <c r="G28" s="4" t="str">
        <f>IFERROR(VLOOKUP($F28, [1]Threats!$A$2:$C$29,2,FALSE),"")</f>
        <v/>
      </c>
      <c r="H28" s="5" t="s">
        <v>150</v>
      </c>
      <c r="I28" s="4" t="str">
        <f>IFERROR(VLOOKUP($H28, [2]Vulnerability!$A$2:$C$39,2,FALSE),"")</f>
        <v/>
      </c>
      <c r="J28" s="4" t="str">
        <f t="shared" si="0"/>
        <v>Reale</v>
      </c>
    </row>
    <row r="29" spans="1:10" ht="60" x14ac:dyDescent="0.25">
      <c r="A29" s="6" t="s">
        <v>165</v>
      </c>
      <c r="B29" s="4" t="s">
        <v>166</v>
      </c>
      <c r="C29" s="4" t="s">
        <v>12</v>
      </c>
      <c r="D29" s="5" t="s">
        <v>13</v>
      </c>
      <c r="E29" s="4" t="s">
        <v>167</v>
      </c>
      <c r="F29" s="4" t="s">
        <v>61</v>
      </c>
      <c r="G29" s="4" t="str">
        <f>IFERROR(VLOOKUP($F29, [1]Threats!$A$2:$C$29,2,FALSE),"")</f>
        <v/>
      </c>
      <c r="H29" s="5" t="s">
        <v>150</v>
      </c>
      <c r="I29" s="4" t="str">
        <f>IFERROR(VLOOKUP($H29, [2]Vulnerability!$A$2:$C$39,2,FALSE),"")</f>
        <v/>
      </c>
      <c r="J29" s="4" t="str">
        <f t="shared" si="0"/>
        <v>Reale</v>
      </c>
    </row>
    <row r="30" spans="1:10" ht="60" x14ac:dyDescent="0.25">
      <c r="A30" s="6" t="s">
        <v>165</v>
      </c>
      <c r="B30" s="4" t="s">
        <v>166</v>
      </c>
      <c r="C30" s="4" t="s">
        <v>12</v>
      </c>
      <c r="D30" s="5" t="s">
        <v>13</v>
      </c>
      <c r="E30" s="4" t="s">
        <v>167</v>
      </c>
      <c r="F30" s="4" t="s">
        <v>144</v>
      </c>
      <c r="G30" s="4" t="str">
        <f>IFERROR(VLOOKUP($F30, [1]Threats!$A$2:$C$29,2,FALSE),"")</f>
        <v/>
      </c>
      <c r="H30" s="5" t="s">
        <v>150</v>
      </c>
      <c r="I30" s="4" t="str">
        <f>IFERROR(VLOOKUP($H30, [2]Vulnerability!$A$2:$C$39,2,FALSE),"")</f>
        <v/>
      </c>
      <c r="J30" s="4" t="str">
        <f t="shared" si="0"/>
        <v>Reale</v>
      </c>
    </row>
    <row r="31" spans="1:10" ht="60" x14ac:dyDescent="0.25">
      <c r="A31" s="6" t="s">
        <v>165</v>
      </c>
      <c r="B31" s="4" t="s">
        <v>166</v>
      </c>
      <c r="C31" s="4" t="s">
        <v>12</v>
      </c>
      <c r="D31" s="5" t="s">
        <v>13</v>
      </c>
      <c r="E31" s="4" t="s">
        <v>167</v>
      </c>
      <c r="F31" s="4" t="s">
        <v>56</v>
      </c>
      <c r="G31" s="4" t="str">
        <f>IFERROR(VLOOKUP($F31, [1]Threats!$A$2:$C$29,2,FALSE),"")</f>
        <v/>
      </c>
      <c r="H31" s="5" t="s">
        <v>150</v>
      </c>
      <c r="I31" s="4" t="str">
        <f>IFERROR(VLOOKUP($H31, [2]Vulnerability!$A$2:$C$39,2,FALSE),"")</f>
        <v/>
      </c>
      <c r="J31" s="4" t="str">
        <f t="shared" si="0"/>
        <v>Reale</v>
      </c>
    </row>
    <row r="32" spans="1:10" ht="75" x14ac:dyDescent="0.25">
      <c r="A32" s="6" t="s">
        <v>258</v>
      </c>
      <c r="B32" s="4" t="s">
        <v>259</v>
      </c>
      <c r="C32" s="4" t="s">
        <v>12</v>
      </c>
      <c r="D32" s="5" t="s">
        <v>13</v>
      </c>
      <c r="E32" s="4" t="s">
        <v>167</v>
      </c>
      <c r="F32" s="4" t="s">
        <v>120</v>
      </c>
      <c r="G32" s="4" t="str">
        <f>IFERROR(VLOOKUP($F32, [1]Threats!$A$2:$C$29,2,FALSE),"")</f>
        <v/>
      </c>
      <c r="H32" s="5" t="s">
        <v>40</v>
      </c>
      <c r="I32" s="4" t="str">
        <f>IFERROR(VLOOKUP($H32, [2]Vulnerability!$A$2:$C$39,2,FALSE),"")</f>
        <v/>
      </c>
      <c r="J32" s="4" t="str">
        <f t="shared" si="0"/>
        <v>Reale</v>
      </c>
    </row>
    <row r="33" spans="1:10" ht="75" x14ac:dyDescent="0.25">
      <c r="A33" s="6" t="s">
        <v>258</v>
      </c>
      <c r="B33" s="4" t="s">
        <v>259</v>
      </c>
      <c r="C33" s="4" t="s">
        <v>12</v>
      </c>
      <c r="D33" s="5" t="s">
        <v>13</v>
      </c>
      <c r="E33" s="4" t="s">
        <v>167</v>
      </c>
      <c r="F33" s="4" t="s">
        <v>44</v>
      </c>
      <c r="G33" s="4" t="str">
        <f>IFERROR(VLOOKUP($F33, [1]Threats!$A$2:$C$29,2,FALSE),"")</f>
        <v/>
      </c>
      <c r="H33" s="5" t="s">
        <v>40</v>
      </c>
      <c r="I33" s="4" t="str">
        <f>IFERROR(VLOOKUP($H33, [2]Vulnerability!$A$2:$C$39,2,FALSE),"")</f>
        <v/>
      </c>
      <c r="J33" s="4" t="str">
        <f t="shared" si="0"/>
        <v>Reale</v>
      </c>
    </row>
    <row r="34" spans="1:10" ht="75" x14ac:dyDescent="0.25">
      <c r="A34" s="6" t="s">
        <v>258</v>
      </c>
      <c r="B34" s="4" t="s">
        <v>259</v>
      </c>
      <c r="C34" s="4" t="s">
        <v>12</v>
      </c>
      <c r="D34" s="5" t="s">
        <v>13</v>
      </c>
      <c r="E34" s="4" t="s">
        <v>167</v>
      </c>
      <c r="F34" s="4" t="s">
        <v>61</v>
      </c>
      <c r="G34" s="4" t="str">
        <f>IFERROR(VLOOKUP($F34, [1]Threats!$A$2:$C$29,2,FALSE),"")</f>
        <v/>
      </c>
      <c r="H34" s="5" t="s">
        <v>40</v>
      </c>
      <c r="I34" s="4" t="str">
        <f>IFERROR(VLOOKUP($H34, [2]Vulnerability!$A$2:$C$39,2,FALSE),"")</f>
        <v/>
      </c>
      <c r="J34" s="4" t="str">
        <f t="shared" si="0"/>
        <v>Reale</v>
      </c>
    </row>
    <row r="35" spans="1:10" ht="75" x14ac:dyDescent="0.25">
      <c r="A35" s="6" t="s">
        <v>258</v>
      </c>
      <c r="B35" s="4" t="s">
        <v>259</v>
      </c>
      <c r="C35" s="4" t="s">
        <v>12</v>
      </c>
      <c r="D35" s="5" t="s">
        <v>13</v>
      </c>
      <c r="E35" s="4" t="s">
        <v>167</v>
      </c>
      <c r="F35" s="4" t="s">
        <v>144</v>
      </c>
      <c r="G35" s="4" t="str">
        <f>IFERROR(VLOOKUP($F35, [1]Threats!$A$2:$C$29,2,FALSE),"")</f>
        <v/>
      </c>
      <c r="H35" s="5" t="s">
        <v>40</v>
      </c>
      <c r="I35" s="4" t="str">
        <f>IFERROR(VLOOKUP($H35, [2]Vulnerability!$A$2:$C$39,2,FALSE),"")</f>
        <v/>
      </c>
      <c r="J35" s="4" t="str">
        <f t="shared" si="0"/>
        <v>Reale</v>
      </c>
    </row>
    <row r="36" spans="1:10" ht="75" x14ac:dyDescent="0.25">
      <c r="A36" s="6" t="s">
        <v>258</v>
      </c>
      <c r="B36" s="4" t="s">
        <v>259</v>
      </c>
      <c r="C36" s="4" t="s">
        <v>12</v>
      </c>
      <c r="D36" s="5" t="s">
        <v>13</v>
      </c>
      <c r="E36" s="4" t="s">
        <v>167</v>
      </c>
      <c r="F36" s="4" t="s">
        <v>15</v>
      </c>
      <c r="G36" s="4" t="str">
        <f>IFERROR(VLOOKUP($F36, [1]Threats!$A$2:$C$29,2,FALSE),"")</f>
        <v/>
      </c>
      <c r="H36" s="5" t="s">
        <v>40</v>
      </c>
      <c r="I36" s="4" t="str">
        <f>IFERROR(VLOOKUP($H36, [2]Vulnerability!$A$2:$C$39,2,FALSE),"")</f>
        <v/>
      </c>
      <c r="J36" s="4" t="str">
        <f t="shared" si="0"/>
        <v>Reale</v>
      </c>
    </row>
    <row r="37" spans="1:10" ht="75" x14ac:dyDescent="0.25">
      <c r="A37" s="6" t="s">
        <v>258</v>
      </c>
      <c r="B37" s="4" t="s">
        <v>259</v>
      </c>
      <c r="C37" s="4" t="s">
        <v>12</v>
      </c>
      <c r="D37" s="5" t="s">
        <v>13</v>
      </c>
      <c r="E37" s="4" t="s">
        <v>167</v>
      </c>
      <c r="F37" s="4" t="s">
        <v>34</v>
      </c>
      <c r="G37" s="4" t="str">
        <f>IFERROR(VLOOKUP($F37, [1]Threats!$A$2:$C$29,2,FALSE),"")</f>
        <v/>
      </c>
      <c r="H37" s="5" t="s">
        <v>40</v>
      </c>
      <c r="I37" s="4" t="str">
        <f>IFERROR(VLOOKUP($H37, [2]Vulnerability!$A$2:$C$39,2,FALSE),"")</f>
        <v/>
      </c>
      <c r="J37" s="4" t="str">
        <f t="shared" si="0"/>
        <v>Reale</v>
      </c>
    </row>
    <row r="38" spans="1:10" ht="75" x14ac:dyDescent="0.25">
      <c r="A38" s="6" t="s">
        <v>258</v>
      </c>
      <c r="B38" s="4" t="s">
        <v>259</v>
      </c>
      <c r="C38" s="4" t="s">
        <v>12</v>
      </c>
      <c r="D38" s="5" t="s">
        <v>13</v>
      </c>
      <c r="E38" s="4" t="s">
        <v>167</v>
      </c>
      <c r="F38" s="4" t="s">
        <v>56</v>
      </c>
      <c r="G38" s="4" t="str">
        <f>IFERROR(VLOOKUP($F38, [1]Threats!$A$2:$C$29,2,FALSE),"")</f>
        <v/>
      </c>
      <c r="H38" s="5" t="s">
        <v>40</v>
      </c>
      <c r="I38" s="4" t="str">
        <f>IFERROR(VLOOKUP($H38, [2]Vulnerability!$A$2:$C$39,2,FALSE),"")</f>
        <v/>
      </c>
      <c r="J38" s="4" t="str">
        <f t="shared" si="0"/>
        <v>Reale</v>
      </c>
    </row>
    <row r="39" spans="1:10" customFormat="1" ht="90" x14ac:dyDescent="0.25">
      <c r="A39" s="6" t="s">
        <v>343</v>
      </c>
      <c r="B39" s="6" t="s">
        <v>344</v>
      </c>
      <c r="C39" s="6" t="s">
        <v>130</v>
      </c>
      <c r="D39" t="s">
        <v>131</v>
      </c>
      <c r="G39" s="4" t="str">
        <f>IFERROR(VLOOKUP($F39, [1]Threats!$A$2:$C$29,2,FALSE),"")</f>
        <v/>
      </c>
      <c r="I39" s="4" t="str">
        <f>IFERROR(VLOOKUP($H39, [2]Vulnerability!$A$2:$C$39,2,FALSE),"")</f>
        <v/>
      </c>
      <c r="J39" s="4" t="str">
        <f t="shared" si="0"/>
        <v/>
      </c>
    </row>
    <row r="40" spans="1:10" ht="60" x14ac:dyDescent="0.25">
      <c r="A40" s="6" t="s">
        <v>272</v>
      </c>
      <c r="B40" s="4" t="s">
        <v>273</v>
      </c>
      <c r="C40" s="4" t="s">
        <v>12</v>
      </c>
      <c r="D40" s="5" t="s">
        <v>13</v>
      </c>
      <c r="E40" s="4" t="s">
        <v>167</v>
      </c>
      <c r="F40" s="4" t="s">
        <v>120</v>
      </c>
      <c r="G40" s="4" t="str">
        <f>IFERROR(VLOOKUP($F40, [1]Threats!$A$2:$C$29,2,FALSE),"")</f>
        <v/>
      </c>
      <c r="H40" s="5" t="s">
        <v>40</v>
      </c>
      <c r="I40" s="4" t="str">
        <f>IFERROR(VLOOKUP($H40, [2]Vulnerability!$A$2:$C$39,2,FALSE),"")</f>
        <v/>
      </c>
      <c r="J40" s="4" t="str">
        <f t="shared" si="0"/>
        <v>Reale</v>
      </c>
    </row>
    <row r="41" spans="1:10" ht="60" x14ac:dyDescent="0.25">
      <c r="A41" s="6" t="s">
        <v>272</v>
      </c>
      <c r="B41" s="4" t="s">
        <v>273</v>
      </c>
      <c r="C41" s="4" t="s">
        <v>12</v>
      </c>
      <c r="D41" s="5" t="s">
        <v>13</v>
      </c>
      <c r="E41" s="4" t="s">
        <v>167</v>
      </c>
      <c r="F41" s="4" t="s">
        <v>44</v>
      </c>
      <c r="G41" s="4" t="str">
        <f>IFERROR(VLOOKUP($F41, [1]Threats!$A$2:$C$29,2,FALSE),"")</f>
        <v/>
      </c>
      <c r="H41" s="5" t="s">
        <v>150</v>
      </c>
      <c r="I41" s="4" t="str">
        <f>IFERROR(VLOOKUP($H41, [2]Vulnerability!$A$2:$C$39,2,FALSE),"")</f>
        <v/>
      </c>
      <c r="J41" s="4" t="str">
        <f t="shared" si="0"/>
        <v>Reale</v>
      </c>
    </row>
    <row r="42" spans="1:10" ht="60" x14ac:dyDescent="0.25">
      <c r="A42" s="6" t="s">
        <v>272</v>
      </c>
      <c r="B42" s="4" t="s">
        <v>273</v>
      </c>
      <c r="C42" s="4" t="s">
        <v>12</v>
      </c>
      <c r="D42" s="5" t="s">
        <v>13</v>
      </c>
      <c r="E42" s="4" t="s">
        <v>167</v>
      </c>
      <c r="F42" s="4" t="s">
        <v>61</v>
      </c>
      <c r="G42" s="4" t="str">
        <f>IFERROR(VLOOKUP($F42, [1]Threats!$A$2:$C$29,2,FALSE),"")</f>
        <v/>
      </c>
      <c r="H42" s="5" t="s">
        <v>150</v>
      </c>
      <c r="I42" s="4" t="str">
        <f>IFERROR(VLOOKUP($H42, [2]Vulnerability!$A$2:$C$39,2,FALSE),"")</f>
        <v/>
      </c>
      <c r="J42" s="4" t="str">
        <f t="shared" si="0"/>
        <v>Reale</v>
      </c>
    </row>
    <row r="43" spans="1:10" ht="60" x14ac:dyDescent="0.25">
      <c r="A43" s="6" t="s">
        <v>272</v>
      </c>
      <c r="B43" s="4" t="s">
        <v>273</v>
      </c>
      <c r="C43" s="4" t="s">
        <v>12</v>
      </c>
      <c r="D43" s="5" t="s">
        <v>13</v>
      </c>
      <c r="E43" s="4" t="s">
        <v>167</v>
      </c>
      <c r="F43" s="4" t="s">
        <v>144</v>
      </c>
      <c r="G43" s="4" t="str">
        <f>IFERROR(VLOOKUP($F43, [1]Threats!$A$2:$C$29,2,FALSE),"")</f>
        <v/>
      </c>
      <c r="H43" s="5" t="s">
        <v>150</v>
      </c>
      <c r="I43" s="4" t="str">
        <f>IFERROR(VLOOKUP($H43, [2]Vulnerability!$A$2:$C$39,2,FALSE),"")</f>
        <v/>
      </c>
      <c r="J43" s="4" t="str">
        <f t="shared" si="0"/>
        <v>Reale</v>
      </c>
    </row>
    <row r="44" spans="1:10" ht="60" x14ac:dyDescent="0.25">
      <c r="A44" s="6" t="s">
        <v>272</v>
      </c>
      <c r="B44" s="4" t="s">
        <v>273</v>
      </c>
      <c r="C44" s="4" t="s">
        <v>12</v>
      </c>
      <c r="D44" s="5" t="s">
        <v>13</v>
      </c>
      <c r="E44" s="4" t="s">
        <v>274</v>
      </c>
      <c r="F44" s="4" t="s">
        <v>70</v>
      </c>
      <c r="G44" s="4" t="str">
        <f>IFERROR(VLOOKUP($F44, [1]Threats!$A$2:$C$29,2,FALSE),"")</f>
        <v/>
      </c>
      <c r="H44" s="5" t="s">
        <v>45</v>
      </c>
      <c r="I44" s="4" t="str">
        <f>IFERROR(VLOOKUP($H44, [2]Vulnerability!$A$2:$C$39,2,FALSE),"")</f>
        <v/>
      </c>
      <c r="J44" s="4" t="str">
        <f t="shared" si="0"/>
        <v>Reale</v>
      </c>
    </row>
    <row r="45" spans="1:10" ht="60" x14ac:dyDescent="0.25">
      <c r="A45" s="6" t="s">
        <v>272</v>
      </c>
      <c r="B45" s="4" t="s">
        <v>273</v>
      </c>
      <c r="C45" s="4" t="s">
        <v>12</v>
      </c>
      <c r="D45" s="5" t="s">
        <v>13</v>
      </c>
      <c r="E45" s="4" t="s">
        <v>274</v>
      </c>
      <c r="F45" s="4" t="s">
        <v>70</v>
      </c>
      <c r="G45" s="4" t="str">
        <f>IFERROR(VLOOKUP($F45, [1]Threats!$A$2:$C$29,2,FALSE),"")</f>
        <v/>
      </c>
      <c r="H45" s="5" t="s">
        <v>22</v>
      </c>
      <c r="I45" s="4" t="str">
        <f>IFERROR(VLOOKUP($H45, [2]Vulnerability!$A$2:$C$39,2,FALSE),"")</f>
        <v/>
      </c>
      <c r="J45" s="4" t="str">
        <f t="shared" si="0"/>
        <v>Reale</v>
      </c>
    </row>
    <row r="46" spans="1:10" ht="60" x14ac:dyDescent="0.25">
      <c r="A46" s="6" t="s">
        <v>272</v>
      </c>
      <c r="B46" s="4" t="s">
        <v>273</v>
      </c>
      <c r="C46" s="4" t="s">
        <v>12</v>
      </c>
      <c r="D46" s="5" t="s">
        <v>13</v>
      </c>
      <c r="E46" s="4" t="s">
        <v>274</v>
      </c>
      <c r="F46" s="4" t="s">
        <v>70</v>
      </c>
      <c r="G46" s="4" t="str">
        <f>IFERROR(VLOOKUP($F46, [1]Threats!$A$2:$C$29,2,FALSE),"")</f>
        <v/>
      </c>
      <c r="H46" s="5" t="s">
        <v>17</v>
      </c>
      <c r="I46" s="4" t="str">
        <f>IFERROR(VLOOKUP($H46, [2]Vulnerability!$A$2:$C$39,2,FALSE),"")</f>
        <v/>
      </c>
      <c r="J46" s="4" t="str">
        <f t="shared" si="0"/>
        <v>Reale</v>
      </c>
    </row>
    <row r="47" spans="1:10" ht="60" x14ac:dyDescent="0.25">
      <c r="A47" s="6" t="s">
        <v>272</v>
      </c>
      <c r="B47" s="4" t="s">
        <v>273</v>
      </c>
      <c r="C47" s="4" t="s">
        <v>12</v>
      </c>
      <c r="D47" s="5" t="s">
        <v>13</v>
      </c>
      <c r="E47" s="4" t="s">
        <v>274</v>
      </c>
      <c r="F47" s="4" t="s">
        <v>70</v>
      </c>
      <c r="G47" s="4" t="str">
        <f>IFERROR(VLOOKUP($F47, [1]Threats!$A$2:$C$29,2,FALSE),"")</f>
        <v/>
      </c>
      <c r="H47" s="5" t="s">
        <v>234</v>
      </c>
      <c r="I47" s="4" t="str">
        <f>IFERROR(VLOOKUP($H47, [2]Vulnerability!$A$2:$C$39,2,FALSE),"")</f>
        <v/>
      </c>
      <c r="J47" s="4" t="str">
        <f t="shared" si="0"/>
        <v>Reale</v>
      </c>
    </row>
    <row r="48" spans="1:10" ht="60" x14ac:dyDescent="0.25">
      <c r="A48" s="6" t="s">
        <v>272</v>
      </c>
      <c r="B48" s="4" t="s">
        <v>273</v>
      </c>
      <c r="C48" s="4" t="s">
        <v>12</v>
      </c>
      <c r="D48" s="5" t="s">
        <v>13</v>
      </c>
      <c r="E48" s="4" t="s">
        <v>274</v>
      </c>
      <c r="F48" s="4" t="s">
        <v>70</v>
      </c>
      <c r="G48" s="4" t="str">
        <f>IFERROR(VLOOKUP($F48, [1]Threats!$A$2:$C$29,2,FALSE),"")</f>
        <v/>
      </c>
      <c r="H48" s="5" t="s">
        <v>57</v>
      </c>
      <c r="I48" s="4" t="str">
        <f>IFERROR(VLOOKUP($H48, [2]Vulnerability!$A$2:$C$39,2,FALSE),"")</f>
        <v/>
      </c>
      <c r="J48" s="4" t="str">
        <f t="shared" si="0"/>
        <v>Reale</v>
      </c>
    </row>
    <row r="49" spans="1:10" ht="60" x14ac:dyDescent="0.25">
      <c r="A49" s="6" t="s">
        <v>272</v>
      </c>
      <c r="B49" s="4" t="s">
        <v>273</v>
      </c>
      <c r="C49" s="4" t="s">
        <v>12</v>
      </c>
      <c r="D49" s="5" t="s">
        <v>13</v>
      </c>
      <c r="E49" s="4" t="s">
        <v>274</v>
      </c>
      <c r="F49" s="4" t="s">
        <v>70</v>
      </c>
      <c r="G49" s="4" t="str">
        <f>IFERROR(VLOOKUP($F49, [1]Threats!$A$2:$C$29,2,FALSE),"")</f>
        <v/>
      </c>
      <c r="H49" s="5" t="s">
        <v>280</v>
      </c>
      <c r="I49" s="4" t="str">
        <f>IFERROR(VLOOKUP($H49, [2]Vulnerability!$A$2:$C$39,2,FALSE),"")</f>
        <v/>
      </c>
      <c r="J49" s="4" t="str">
        <f t="shared" si="0"/>
        <v>Reale</v>
      </c>
    </row>
    <row r="50" spans="1:10" ht="60" x14ac:dyDescent="0.25">
      <c r="A50" s="6" t="s">
        <v>272</v>
      </c>
      <c r="B50" s="4" t="s">
        <v>273</v>
      </c>
      <c r="C50" s="4" t="s">
        <v>12</v>
      </c>
      <c r="D50" s="5" t="s">
        <v>13</v>
      </c>
      <c r="E50" s="4" t="s">
        <v>167</v>
      </c>
      <c r="F50" s="4" t="s">
        <v>56</v>
      </c>
      <c r="G50" s="4" t="str">
        <f>IFERROR(VLOOKUP($F50, [1]Threats!$A$2:$C$29,2,FALSE),"")</f>
        <v/>
      </c>
      <c r="H50" s="5" t="s">
        <v>150</v>
      </c>
      <c r="I50" s="4" t="str">
        <f>IFERROR(VLOOKUP($H50, [2]Vulnerability!$A$2:$C$39,2,FALSE),"")</f>
        <v/>
      </c>
      <c r="J50" s="4" t="str">
        <f t="shared" si="0"/>
        <v>Reale</v>
      </c>
    </row>
    <row r="51" spans="1:10" ht="45" x14ac:dyDescent="0.25">
      <c r="A51" s="6" t="s">
        <v>260</v>
      </c>
      <c r="B51" s="4" t="s">
        <v>261</v>
      </c>
      <c r="C51" s="4" t="s">
        <v>25</v>
      </c>
      <c r="D51" s="5" t="s">
        <v>26</v>
      </c>
      <c r="E51" s="4" t="s">
        <v>262</v>
      </c>
      <c r="F51" s="5" t="s">
        <v>70</v>
      </c>
      <c r="G51" s="4" t="str">
        <f>IFERROR(VLOOKUP($F51, [1]Threats!$A$2:$C$29,2,FALSE),"")</f>
        <v/>
      </c>
      <c r="H51" s="5" t="s">
        <v>45</v>
      </c>
      <c r="I51" s="4" t="str">
        <f>IFERROR(VLOOKUP($H51, [2]Vulnerability!$A$2:$C$39,2,FALSE),"")</f>
        <v/>
      </c>
      <c r="J51" s="4" t="str">
        <f t="shared" si="0"/>
        <v>Potenziale</v>
      </c>
    </row>
    <row r="52" spans="1:10" ht="45" x14ac:dyDescent="0.25">
      <c r="A52" s="6" t="s">
        <v>260</v>
      </c>
      <c r="B52" s="4" t="s">
        <v>261</v>
      </c>
      <c r="C52" s="4" t="s">
        <v>25</v>
      </c>
      <c r="D52" s="5" t="s">
        <v>26</v>
      </c>
      <c r="E52" s="4" t="s">
        <v>262</v>
      </c>
      <c r="F52" s="5" t="s">
        <v>70</v>
      </c>
      <c r="G52" s="4" t="str">
        <f>IFERROR(VLOOKUP($F52, [1]Threats!$A$2:$C$29,2,FALSE),"")</f>
        <v/>
      </c>
      <c r="H52" s="5" t="s">
        <v>22</v>
      </c>
      <c r="I52" s="4" t="str">
        <f>IFERROR(VLOOKUP($H52, [2]Vulnerability!$A$2:$C$39,2,FALSE),"")</f>
        <v/>
      </c>
      <c r="J52" s="4" t="str">
        <f t="shared" si="0"/>
        <v>Potenziale</v>
      </c>
    </row>
    <row r="53" spans="1:10" ht="45" x14ac:dyDescent="0.25">
      <c r="A53" s="6" t="s">
        <v>260</v>
      </c>
      <c r="B53" s="4" t="s">
        <v>261</v>
      </c>
      <c r="C53" s="4" t="s">
        <v>25</v>
      </c>
      <c r="D53" s="5" t="s">
        <v>26</v>
      </c>
      <c r="E53" s="4" t="s">
        <v>262</v>
      </c>
      <c r="F53" s="5" t="s">
        <v>70</v>
      </c>
      <c r="G53" s="4" t="str">
        <f>IFERROR(VLOOKUP($F53, [1]Threats!$A$2:$C$29,2,FALSE),"")</f>
        <v/>
      </c>
      <c r="H53" s="5" t="s">
        <v>17</v>
      </c>
      <c r="I53" s="4" t="str">
        <f>IFERROR(VLOOKUP($H53, [2]Vulnerability!$A$2:$C$39,2,FALSE),"")</f>
        <v/>
      </c>
      <c r="J53" s="4" t="str">
        <f t="shared" si="0"/>
        <v>Potenziale</v>
      </c>
    </row>
    <row r="54" spans="1:10" ht="45" x14ac:dyDescent="0.25">
      <c r="A54" s="6" t="s">
        <v>260</v>
      </c>
      <c r="B54" s="4" t="s">
        <v>261</v>
      </c>
      <c r="C54" s="4" t="s">
        <v>25</v>
      </c>
      <c r="D54" s="5" t="s">
        <v>26</v>
      </c>
      <c r="E54" s="4" t="s">
        <v>262</v>
      </c>
      <c r="F54" s="5" t="s">
        <v>70</v>
      </c>
      <c r="G54" s="4" t="str">
        <f>IFERROR(VLOOKUP($F54, [1]Threats!$A$2:$C$29,2,FALSE),"")</f>
        <v/>
      </c>
      <c r="H54" s="5" t="s">
        <v>234</v>
      </c>
      <c r="I54" s="4" t="str">
        <f>IFERROR(VLOOKUP($H54, [2]Vulnerability!$A$2:$C$39,2,FALSE),"")</f>
        <v/>
      </c>
      <c r="J54" s="4" t="str">
        <f t="shared" si="0"/>
        <v>Potenziale</v>
      </c>
    </row>
    <row r="55" spans="1:10" ht="45" x14ac:dyDescent="0.25">
      <c r="A55" s="6" t="s">
        <v>260</v>
      </c>
      <c r="B55" s="4" t="s">
        <v>261</v>
      </c>
      <c r="C55" s="4" t="s">
        <v>25</v>
      </c>
      <c r="D55" s="5" t="s">
        <v>26</v>
      </c>
      <c r="E55" s="4" t="s">
        <v>262</v>
      </c>
      <c r="F55" s="5" t="s">
        <v>70</v>
      </c>
      <c r="G55" s="4" t="str">
        <f>IFERROR(VLOOKUP($F55, [1]Threats!$A$2:$C$29,2,FALSE),"")</f>
        <v/>
      </c>
      <c r="H55" s="5" t="s">
        <v>57</v>
      </c>
      <c r="I55" s="4" t="str">
        <f>IFERROR(VLOOKUP($H55, [2]Vulnerability!$A$2:$C$39,2,FALSE),"")</f>
        <v/>
      </c>
      <c r="J55" s="4" t="str">
        <f t="shared" si="0"/>
        <v>Potenziale</v>
      </c>
    </row>
    <row r="56" spans="1:10" ht="45" x14ac:dyDescent="0.25">
      <c r="A56" s="6" t="s">
        <v>260</v>
      </c>
      <c r="B56" s="4" t="s">
        <v>261</v>
      </c>
      <c r="C56" s="4" t="s">
        <v>25</v>
      </c>
      <c r="D56" s="5" t="s">
        <v>26</v>
      </c>
      <c r="E56" s="4" t="s">
        <v>262</v>
      </c>
      <c r="F56" s="5" t="s">
        <v>70</v>
      </c>
      <c r="G56" s="4" t="str">
        <f>IFERROR(VLOOKUP($F56, [1]Threats!$A$2:$C$29,2,FALSE),"")</f>
        <v/>
      </c>
      <c r="H56" s="5" t="s">
        <v>280</v>
      </c>
      <c r="I56" s="4" t="str">
        <f>IFERROR(VLOOKUP($H56, [2]Vulnerability!$A$2:$C$39,2,FALSE),"")</f>
        <v/>
      </c>
      <c r="J56" s="4" t="str">
        <f t="shared" si="0"/>
        <v>Potenziale</v>
      </c>
    </row>
    <row r="57" spans="1:10" customFormat="1" ht="60" x14ac:dyDescent="0.25">
      <c r="A57" s="6" t="s">
        <v>345</v>
      </c>
      <c r="B57" s="6" t="s">
        <v>346</v>
      </c>
      <c r="C57" s="6" t="s">
        <v>130</v>
      </c>
      <c r="D57" s="3" t="s">
        <v>131</v>
      </c>
      <c r="E57" s="4"/>
      <c r="G57" s="4" t="str">
        <f>IFERROR(VLOOKUP($F57, [1]Threats!$A$2:$C$29,2,FALSE),"")</f>
        <v/>
      </c>
      <c r="I57" s="4" t="str">
        <f>IFERROR(VLOOKUP($H57, [2]Vulnerability!$A$2:$C$39,2,FALSE),"")</f>
        <v/>
      </c>
      <c r="J57" s="4" t="str">
        <f t="shared" si="0"/>
        <v/>
      </c>
    </row>
    <row r="58" spans="1:10" ht="45" x14ac:dyDescent="0.25">
      <c r="A58" s="6" t="s">
        <v>37</v>
      </c>
      <c r="B58" s="4" t="s">
        <v>38</v>
      </c>
      <c r="C58" s="4" t="s">
        <v>12</v>
      </c>
      <c r="D58" s="5" t="s">
        <v>13</v>
      </c>
      <c r="E58" s="4" t="s">
        <v>39</v>
      </c>
      <c r="F58" s="5" t="s">
        <v>120</v>
      </c>
      <c r="G58" s="4" t="str">
        <f>IFERROR(VLOOKUP($F58, [1]Threats!$A$2:$C$29,2,FALSE),"")</f>
        <v/>
      </c>
      <c r="H58" s="5" t="s">
        <v>40</v>
      </c>
      <c r="I58" s="4" t="str">
        <f>IFERROR(VLOOKUP($H58, [2]Vulnerability!$A$2:$C$39,2,FALSE),"")</f>
        <v/>
      </c>
      <c r="J58" s="4" t="str">
        <f t="shared" si="0"/>
        <v>Reale</v>
      </c>
    </row>
    <row r="59" spans="1:10" ht="45" x14ac:dyDescent="0.25">
      <c r="A59" s="6" t="s">
        <v>37</v>
      </c>
      <c r="B59" s="4" t="s">
        <v>38</v>
      </c>
      <c r="C59" s="4" t="s">
        <v>12</v>
      </c>
      <c r="D59" s="5" t="s">
        <v>13</v>
      </c>
      <c r="E59" s="4" t="s">
        <v>39</v>
      </c>
      <c r="F59" s="5" t="s">
        <v>120</v>
      </c>
      <c r="G59" s="4" t="str">
        <f>IFERROR(VLOOKUP($F59, [1]Threats!$A$2:$C$29,2,FALSE),"")</f>
        <v/>
      </c>
      <c r="H59" s="5" t="s">
        <v>124</v>
      </c>
      <c r="I59" s="4" t="str">
        <f>IFERROR(VLOOKUP($H59, [2]Vulnerability!$A$2:$C$39,2,FALSE),"")</f>
        <v/>
      </c>
      <c r="J59" s="4" t="str">
        <f t="shared" si="0"/>
        <v>Reale</v>
      </c>
    </row>
    <row r="60" spans="1:10" ht="45" x14ac:dyDescent="0.25">
      <c r="A60" s="6" t="s">
        <v>37</v>
      </c>
      <c r="B60" s="4" t="s">
        <v>38</v>
      </c>
      <c r="C60" s="4" t="s">
        <v>12</v>
      </c>
      <c r="D60" s="5" t="s">
        <v>13</v>
      </c>
      <c r="E60" s="4" t="s">
        <v>39</v>
      </c>
      <c r="F60" s="5" t="s">
        <v>120</v>
      </c>
      <c r="G60" s="4" t="str">
        <f>IFERROR(VLOOKUP($F60, [1]Threats!$A$2:$C$29,2,FALSE),"")</f>
        <v/>
      </c>
      <c r="H60" s="5" t="s">
        <v>200</v>
      </c>
      <c r="I60" s="4" t="str">
        <f>IFERROR(VLOOKUP($H60, [2]Vulnerability!$A$2:$C$39,2,FALSE),"")</f>
        <v/>
      </c>
      <c r="J60" s="4" t="str">
        <f t="shared" si="0"/>
        <v>Reale</v>
      </c>
    </row>
    <row r="61" spans="1:10" ht="45" x14ac:dyDescent="0.25">
      <c r="A61" s="6" t="s">
        <v>37</v>
      </c>
      <c r="B61" s="4" t="s">
        <v>38</v>
      </c>
      <c r="C61" s="4" t="s">
        <v>12</v>
      </c>
      <c r="D61" s="5" t="s">
        <v>13</v>
      </c>
      <c r="E61" s="4" t="s">
        <v>39</v>
      </c>
      <c r="F61" s="5" t="s">
        <v>88</v>
      </c>
      <c r="G61" s="4" t="str">
        <f>IFERROR(VLOOKUP($F61, [1]Threats!$A$2:$C$29,2,FALSE),"")</f>
        <v/>
      </c>
      <c r="H61" s="5" t="s">
        <v>63</v>
      </c>
      <c r="I61" s="4" t="str">
        <f>IFERROR(VLOOKUP($H61, [2]Vulnerability!$A$2:$C$39,2,FALSE),"")</f>
        <v/>
      </c>
      <c r="J61" s="4" t="str">
        <f t="shared" si="0"/>
        <v>Reale</v>
      </c>
    </row>
    <row r="62" spans="1:10" ht="45" x14ac:dyDescent="0.25">
      <c r="A62" s="6" t="s">
        <v>37</v>
      </c>
      <c r="B62" s="4" t="s">
        <v>38</v>
      </c>
      <c r="C62" s="4" t="s">
        <v>12</v>
      </c>
      <c r="D62" s="5" t="s">
        <v>13</v>
      </c>
      <c r="E62" s="4" t="s">
        <v>39</v>
      </c>
      <c r="F62" s="5" t="s">
        <v>88</v>
      </c>
      <c r="G62" s="4" t="str">
        <f>IFERROR(VLOOKUP($F62, [1]Threats!$A$2:$C$29,2,FALSE),"")</f>
        <v/>
      </c>
      <c r="H62" s="5" t="s">
        <v>51</v>
      </c>
      <c r="I62" s="4" t="str">
        <f>IFERROR(VLOOKUP($H62, [2]Vulnerability!$A$2:$C$39,2,FALSE),"")</f>
        <v/>
      </c>
      <c r="J62" s="4" t="str">
        <f t="shared" si="0"/>
        <v>Reale</v>
      </c>
    </row>
    <row r="63" spans="1:10" ht="45" x14ac:dyDescent="0.25">
      <c r="A63" s="6" t="s">
        <v>37</v>
      </c>
      <c r="B63" s="4" t="s">
        <v>38</v>
      </c>
      <c r="C63" s="4" t="s">
        <v>12</v>
      </c>
      <c r="D63" s="5" t="s">
        <v>13</v>
      </c>
      <c r="E63" s="4" t="s">
        <v>39</v>
      </c>
      <c r="F63" s="5" t="s">
        <v>88</v>
      </c>
      <c r="G63" s="4" t="str">
        <f>IFERROR(VLOOKUP($F63, [1]Threats!$A$2:$C$29,2,FALSE),"")</f>
        <v/>
      </c>
      <c r="H63" s="5" t="s">
        <v>45</v>
      </c>
      <c r="I63" s="4" t="str">
        <f>IFERROR(VLOOKUP($H63, [2]Vulnerability!$A$2:$C$39,2,FALSE),"")</f>
        <v/>
      </c>
      <c r="J63" s="4" t="str">
        <f t="shared" si="0"/>
        <v>Reale</v>
      </c>
    </row>
    <row r="64" spans="1:10" ht="45" x14ac:dyDescent="0.25">
      <c r="A64" s="6" t="s">
        <v>37</v>
      </c>
      <c r="B64" s="4" t="s">
        <v>38</v>
      </c>
      <c r="C64" s="4" t="s">
        <v>12</v>
      </c>
      <c r="D64" s="5" t="s">
        <v>13</v>
      </c>
      <c r="E64" s="4" t="s">
        <v>39</v>
      </c>
      <c r="F64" s="5" t="s">
        <v>88</v>
      </c>
      <c r="G64" s="4" t="str">
        <f>IFERROR(VLOOKUP($F64, [1]Threats!$A$2:$C$29,2,FALSE),"")</f>
        <v/>
      </c>
      <c r="H64" s="5" t="s">
        <v>57</v>
      </c>
      <c r="I64" s="4" t="str">
        <f>IFERROR(VLOOKUP($H64, [2]Vulnerability!$A$2:$C$39,2,FALSE),"")</f>
        <v/>
      </c>
      <c r="J64" s="4" t="str">
        <f t="shared" si="0"/>
        <v>Reale</v>
      </c>
    </row>
    <row r="65" spans="1:10" ht="45" x14ac:dyDescent="0.25">
      <c r="A65" s="6" t="s">
        <v>37</v>
      </c>
      <c r="B65" s="4" t="s">
        <v>38</v>
      </c>
      <c r="C65" s="4" t="s">
        <v>12</v>
      </c>
      <c r="D65" s="5" t="s">
        <v>13</v>
      </c>
      <c r="E65" s="4" t="s">
        <v>39</v>
      </c>
      <c r="F65" s="5" t="s">
        <v>88</v>
      </c>
      <c r="G65" s="4" t="str">
        <f>IFERROR(VLOOKUP($F65, [1]Threats!$A$2:$C$29,2,FALSE),"")</f>
        <v/>
      </c>
      <c r="H65" s="5" t="s">
        <v>234</v>
      </c>
      <c r="I65" s="4" t="str">
        <f>IFERROR(VLOOKUP($H65, [2]Vulnerability!$A$2:$C$39,2,FALSE),"")</f>
        <v/>
      </c>
      <c r="J65" s="4" t="str">
        <f t="shared" si="0"/>
        <v>Reale</v>
      </c>
    </row>
    <row r="66" spans="1:10" ht="45" x14ac:dyDescent="0.25">
      <c r="A66" s="6" t="s">
        <v>37</v>
      </c>
      <c r="B66" s="4" t="s">
        <v>38</v>
      </c>
      <c r="C66" s="4" t="s">
        <v>12</v>
      </c>
      <c r="D66" s="5" t="s">
        <v>13</v>
      </c>
      <c r="E66" s="4" t="s">
        <v>39</v>
      </c>
      <c r="F66" s="5" t="s">
        <v>44</v>
      </c>
      <c r="G66" s="4" t="str">
        <f>IFERROR(VLOOKUP($F66, [1]Threats!$A$2:$C$29,2,FALSE),"")</f>
        <v/>
      </c>
      <c r="H66" s="5" t="s">
        <v>63</v>
      </c>
      <c r="I66" s="4" t="str">
        <f>IFERROR(VLOOKUP($H66, [2]Vulnerability!$A$2:$C$39,2,FALSE),"")</f>
        <v/>
      </c>
      <c r="J66" s="4" t="str">
        <f t="shared" si="0"/>
        <v>Reale</v>
      </c>
    </row>
    <row r="67" spans="1:10" ht="45" x14ac:dyDescent="0.25">
      <c r="A67" s="6" t="s">
        <v>37</v>
      </c>
      <c r="B67" s="4" t="s">
        <v>38</v>
      </c>
      <c r="C67" s="4" t="s">
        <v>12</v>
      </c>
      <c r="D67" s="5" t="s">
        <v>13</v>
      </c>
      <c r="E67" s="4" t="s">
        <v>39</v>
      </c>
      <c r="F67" s="5" t="s">
        <v>44</v>
      </c>
      <c r="G67" s="4" t="str">
        <f>IFERROR(VLOOKUP($F67, [1]Threats!$A$2:$C$29,2,FALSE),"")</f>
        <v/>
      </c>
      <c r="H67" s="5" t="s">
        <v>51</v>
      </c>
      <c r="I67" s="4" t="str">
        <f>IFERROR(VLOOKUP($H67, [2]Vulnerability!$A$2:$C$39,2,FALSE),"")</f>
        <v/>
      </c>
      <c r="J67" s="4" t="str">
        <f t="shared" ref="J67:J130" si="1">IF($D67="Yes","Reale",IF($D67="More","Potenziale",""))</f>
        <v>Reale</v>
      </c>
    </row>
    <row r="68" spans="1:10" ht="45" x14ac:dyDescent="0.25">
      <c r="A68" s="6" t="s">
        <v>37</v>
      </c>
      <c r="B68" s="4" t="s">
        <v>38</v>
      </c>
      <c r="C68" s="4" t="s">
        <v>12</v>
      </c>
      <c r="D68" s="5" t="s">
        <v>13</v>
      </c>
      <c r="E68" s="4" t="s">
        <v>39</v>
      </c>
      <c r="F68" s="5" t="s">
        <v>44</v>
      </c>
      <c r="G68" s="4" t="str">
        <f>IFERROR(VLOOKUP($F68, [1]Threats!$A$2:$C$29,2,FALSE),"")</f>
        <v/>
      </c>
      <c r="H68" s="5" t="s">
        <v>45</v>
      </c>
      <c r="I68" s="4" t="str">
        <f>IFERROR(VLOOKUP($H68, [2]Vulnerability!$A$2:$C$39,2,FALSE),"")</f>
        <v/>
      </c>
      <c r="J68" s="4" t="str">
        <f t="shared" si="1"/>
        <v>Reale</v>
      </c>
    </row>
    <row r="69" spans="1:10" ht="45" x14ac:dyDescent="0.25">
      <c r="A69" s="6" t="s">
        <v>37</v>
      </c>
      <c r="B69" s="4" t="s">
        <v>38</v>
      </c>
      <c r="C69" s="4" t="s">
        <v>12</v>
      </c>
      <c r="D69" s="5" t="s">
        <v>13</v>
      </c>
      <c r="E69" s="4" t="s">
        <v>39</v>
      </c>
      <c r="F69" s="5" t="s">
        <v>44</v>
      </c>
      <c r="G69" s="4" t="str">
        <f>IFERROR(VLOOKUP($F69, [1]Threats!$A$2:$C$29,2,FALSE),"")</f>
        <v/>
      </c>
      <c r="H69" s="5" t="s">
        <v>40</v>
      </c>
      <c r="I69" s="4" t="str">
        <f>IFERROR(VLOOKUP($H69, [2]Vulnerability!$A$2:$C$39,2,FALSE),"")</f>
        <v/>
      </c>
      <c r="J69" s="4" t="str">
        <f t="shared" si="1"/>
        <v>Reale</v>
      </c>
    </row>
    <row r="70" spans="1:10" ht="45" x14ac:dyDescent="0.25">
      <c r="A70" s="6" t="s">
        <v>37</v>
      </c>
      <c r="B70" s="4" t="s">
        <v>38</v>
      </c>
      <c r="C70" s="4" t="s">
        <v>12</v>
      </c>
      <c r="D70" s="5" t="s">
        <v>13</v>
      </c>
      <c r="E70" s="4" t="s">
        <v>39</v>
      </c>
      <c r="F70" s="5" t="s">
        <v>44</v>
      </c>
      <c r="G70" s="4" t="str">
        <f>IFERROR(VLOOKUP($F70, [1]Threats!$A$2:$C$29,2,FALSE),"")</f>
        <v/>
      </c>
      <c r="H70" s="5" t="s">
        <v>150</v>
      </c>
      <c r="I70" s="4" t="str">
        <f>IFERROR(VLOOKUP($H70, [2]Vulnerability!$A$2:$C$39,2,FALSE),"")</f>
        <v/>
      </c>
      <c r="J70" s="4" t="str">
        <f t="shared" si="1"/>
        <v>Reale</v>
      </c>
    </row>
    <row r="71" spans="1:10" ht="45" x14ac:dyDescent="0.25">
      <c r="A71" s="6" t="s">
        <v>37</v>
      </c>
      <c r="B71" s="4" t="s">
        <v>38</v>
      </c>
      <c r="C71" s="4" t="s">
        <v>12</v>
      </c>
      <c r="D71" s="5" t="s">
        <v>13</v>
      </c>
      <c r="E71" s="4" t="s">
        <v>39</v>
      </c>
      <c r="F71" s="5" t="s">
        <v>44</v>
      </c>
      <c r="G71" s="4" t="str">
        <f>IFERROR(VLOOKUP($F71, [1]Threats!$A$2:$C$29,2,FALSE),"")</f>
        <v/>
      </c>
      <c r="H71" s="5" t="s">
        <v>22</v>
      </c>
      <c r="I71" s="4" t="str">
        <f>IFERROR(VLOOKUP($H71, [2]Vulnerability!$A$2:$C$39,2,FALSE),"")</f>
        <v/>
      </c>
      <c r="J71" s="4" t="str">
        <f t="shared" si="1"/>
        <v>Reale</v>
      </c>
    </row>
    <row r="72" spans="1:10" ht="45" x14ac:dyDescent="0.25">
      <c r="A72" s="6" t="s">
        <v>37</v>
      </c>
      <c r="B72" s="4" t="s">
        <v>38</v>
      </c>
      <c r="C72" s="4" t="s">
        <v>12</v>
      </c>
      <c r="D72" s="5" t="s">
        <v>13</v>
      </c>
      <c r="E72" s="4" t="s">
        <v>39</v>
      </c>
      <c r="F72" s="5" t="s">
        <v>44</v>
      </c>
      <c r="G72" s="4" t="str">
        <f>IFERROR(VLOOKUP($F72, [1]Threats!$A$2:$C$29,2,FALSE),"")</f>
        <v/>
      </c>
      <c r="H72" s="5" t="s">
        <v>57</v>
      </c>
      <c r="I72" s="4" t="str">
        <f>IFERROR(VLOOKUP($H72, [2]Vulnerability!$A$2:$C$39,2,FALSE),"")</f>
        <v/>
      </c>
      <c r="J72" s="4" t="str">
        <f t="shared" si="1"/>
        <v>Reale</v>
      </c>
    </row>
    <row r="73" spans="1:10" ht="45" x14ac:dyDescent="0.25">
      <c r="A73" s="6" t="s">
        <v>37</v>
      </c>
      <c r="B73" s="4" t="s">
        <v>38</v>
      </c>
      <c r="C73" s="4" t="s">
        <v>12</v>
      </c>
      <c r="D73" s="5" t="s">
        <v>13</v>
      </c>
      <c r="E73" s="4" t="s">
        <v>39</v>
      </c>
      <c r="F73" s="5" t="s">
        <v>61</v>
      </c>
      <c r="G73" s="4" t="str">
        <f>IFERROR(VLOOKUP($F73, [1]Threats!$A$2:$C$29,2,FALSE),"")</f>
        <v/>
      </c>
      <c r="H73" s="5" t="s">
        <v>63</v>
      </c>
      <c r="I73" s="4" t="str">
        <f>IFERROR(VLOOKUP($H73, [2]Vulnerability!$A$2:$C$39,2,FALSE),"")</f>
        <v/>
      </c>
      <c r="J73" s="4" t="str">
        <f t="shared" si="1"/>
        <v>Reale</v>
      </c>
    </row>
    <row r="74" spans="1:10" ht="45" x14ac:dyDescent="0.25">
      <c r="A74" s="6" t="s">
        <v>37</v>
      </c>
      <c r="B74" s="4" t="s">
        <v>38</v>
      </c>
      <c r="C74" s="4" t="s">
        <v>12</v>
      </c>
      <c r="D74" s="5" t="s">
        <v>13</v>
      </c>
      <c r="E74" s="4" t="s">
        <v>39</v>
      </c>
      <c r="F74" s="5" t="s">
        <v>61</v>
      </c>
      <c r="G74" s="4" t="str">
        <f>IFERROR(VLOOKUP($F74, [1]Threats!$A$2:$C$29,2,FALSE),"")</f>
        <v/>
      </c>
      <c r="H74" s="5" t="s">
        <v>51</v>
      </c>
      <c r="I74" s="4" t="str">
        <f>IFERROR(VLOOKUP($H74, [2]Vulnerability!$A$2:$C$39,2,FALSE),"")</f>
        <v/>
      </c>
      <c r="J74" s="4" t="str">
        <f t="shared" si="1"/>
        <v>Reale</v>
      </c>
    </row>
    <row r="75" spans="1:10" ht="45" x14ac:dyDescent="0.25">
      <c r="A75" s="6" t="s">
        <v>37</v>
      </c>
      <c r="B75" s="4" t="s">
        <v>38</v>
      </c>
      <c r="C75" s="4" t="s">
        <v>12</v>
      </c>
      <c r="D75" s="5" t="s">
        <v>13</v>
      </c>
      <c r="E75" s="4" t="s">
        <v>39</v>
      </c>
      <c r="F75" s="5" t="s">
        <v>61</v>
      </c>
      <c r="G75" s="4" t="str">
        <f>IFERROR(VLOOKUP($F75, [1]Threats!$A$2:$C$29,2,FALSE),"")</f>
        <v/>
      </c>
      <c r="H75" s="5" t="s">
        <v>45</v>
      </c>
      <c r="I75" s="4" t="str">
        <f>IFERROR(VLOOKUP($H75, [2]Vulnerability!$A$2:$C$39,2,FALSE),"")</f>
        <v/>
      </c>
      <c r="J75" s="4" t="str">
        <f t="shared" si="1"/>
        <v>Reale</v>
      </c>
    </row>
    <row r="76" spans="1:10" ht="45" x14ac:dyDescent="0.25">
      <c r="A76" s="6" t="s">
        <v>37</v>
      </c>
      <c r="B76" s="4" t="s">
        <v>38</v>
      </c>
      <c r="C76" s="4" t="s">
        <v>12</v>
      </c>
      <c r="D76" s="5" t="s">
        <v>13</v>
      </c>
      <c r="E76" s="4" t="s">
        <v>39</v>
      </c>
      <c r="F76" s="5" t="s">
        <v>61</v>
      </c>
      <c r="G76" s="4" t="str">
        <f>IFERROR(VLOOKUP($F76, [1]Threats!$A$2:$C$29,2,FALSE),"")</f>
        <v/>
      </c>
      <c r="H76" s="5" t="s">
        <v>40</v>
      </c>
      <c r="I76" s="4" t="str">
        <f>IFERROR(VLOOKUP($H76, [2]Vulnerability!$A$2:$C$39,2,FALSE),"")</f>
        <v/>
      </c>
      <c r="J76" s="4" t="str">
        <f t="shared" si="1"/>
        <v>Reale</v>
      </c>
    </row>
    <row r="77" spans="1:10" ht="45" x14ac:dyDescent="0.25">
      <c r="A77" s="6" t="s">
        <v>37</v>
      </c>
      <c r="B77" s="4" t="s">
        <v>38</v>
      </c>
      <c r="C77" s="4" t="s">
        <v>12</v>
      </c>
      <c r="D77" s="5" t="s">
        <v>13</v>
      </c>
      <c r="E77" s="4" t="s">
        <v>39</v>
      </c>
      <c r="F77" s="5" t="s">
        <v>61</v>
      </c>
      <c r="G77" s="4" t="str">
        <f>IFERROR(VLOOKUP($F77, [1]Threats!$A$2:$C$29,2,FALSE),"")</f>
        <v/>
      </c>
      <c r="H77" s="5" t="s">
        <v>150</v>
      </c>
      <c r="I77" s="4" t="str">
        <f>IFERROR(VLOOKUP($H77, [2]Vulnerability!$A$2:$C$39,2,FALSE),"")</f>
        <v/>
      </c>
      <c r="J77" s="4" t="str">
        <f t="shared" si="1"/>
        <v>Reale</v>
      </c>
    </row>
    <row r="78" spans="1:10" ht="45" x14ac:dyDescent="0.25">
      <c r="A78" s="6" t="s">
        <v>37</v>
      </c>
      <c r="B78" s="4" t="s">
        <v>38</v>
      </c>
      <c r="C78" s="4" t="s">
        <v>12</v>
      </c>
      <c r="D78" s="5" t="s">
        <v>13</v>
      </c>
      <c r="E78" s="4" t="s">
        <v>39</v>
      </c>
      <c r="F78" s="5" t="s">
        <v>61</v>
      </c>
      <c r="G78" s="4" t="str">
        <f>IFERROR(VLOOKUP($F78, [1]Threats!$A$2:$C$29,2,FALSE),"")</f>
        <v/>
      </c>
      <c r="H78" s="5" t="s">
        <v>22</v>
      </c>
      <c r="I78" s="4" t="str">
        <f>IFERROR(VLOOKUP($H78, [2]Vulnerability!$A$2:$C$39,2,FALSE),"")</f>
        <v/>
      </c>
      <c r="J78" s="4" t="str">
        <f t="shared" si="1"/>
        <v>Reale</v>
      </c>
    </row>
    <row r="79" spans="1:10" ht="45" x14ac:dyDescent="0.25">
      <c r="A79" s="6" t="s">
        <v>37</v>
      </c>
      <c r="B79" s="4" t="s">
        <v>38</v>
      </c>
      <c r="C79" s="4" t="s">
        <v>12</v>
      </c>
      <c r="D79" s="5" t="s">
        <v>13</v>
      </c>
      <c r="E79" s="4" t="s">
        <v>39</v>
      </c>
      <c r="F79" s="5" t="s">
        <v>61</v>
      </c>
      <c r="G79" s="4" t="str">
        <f>IFERROR(VLOOKUP($F79, [1]Threats!$A$2:$C$29,2,FALSE),"")</f>
        <v/>
      </c>
      <c r="H79" s="5" t="s">
        <v>57</v>
      </c>
      <c r="I79" s="4" t="str">
        <f>IFERROR(VLOOKUP($H79, [2]Vulnerability!$A$2:$C$39,2,FALSE),"")</f>
        <v/>
      </c>
      <c r="J79" s="4" t="str">
        <f t="shared" si="1"/>
        <v>Reale</v>
      </c>
    </row>
    <row r="80" spans="1:10" ht="45" x14ac:dyDescent="0.25">
      <c r="A80" s="6" t="s">
        <v>37</v>
      </c>
      <c r="B80" s="4" t="s">
        <v>38</v>
      </c>
      <c r="C80" s="4" t="s">
        <v>12</v>
      </c>
      <c r="D80" s="5" t="s">
        <v>13</v>
      </c>
      <c r="E80" s="4" t="s">
        <v>39</v>
      </c>
      <c r="F80" s="5" t="s">
        <v>144</v>
      </c>
      <c r="G80" s="4" t="str">
        <f>IFERROR(VLOOKUP($F80, [1]Threats!$A$2:$C$29,2,FALSE),"")</f>
        <v/>
      </c>
      <c r="H80" s="5" t="s">
        <v>63</v>
      </c>
      <c r="I80" s="4" t="str">
        <f>IFERROR(VLOOKUP($H80, [2]Vulnerability!$A$2:$C$39,2,FALSE),"")</f>
        <v/>
      </c>
      <c r="J80" s="4" t="str">
        <f t="shared" si="1"/>
        <v>Reale</v>
      </c>
    </row>
    <row r="81" spans="1:10" ht="45" x14ac:dyDescent="0.25">
      <c r="A81" s="6" t="s">
        <v>37</v>
      </c>
      <c r="B81" s="4" t="s">
        <v>38</v>
      </c>
      <c r="C81" s="4" t="s">
        <v>12</v>
      </c>
      <c r="D81" s="5" t="s">
        <v>13</v>
      </c>
      <c r="E81" s="4" t="s">
        <v>39</v>
      </c>
      <c r="F81" s="5" t="s">
        <v>144</v>
      </c>
      <c r="G81" s="4" t="str">
        <f>IFERROR(VLOOKUP($F81, [1]Threats!$A$2:$C$29,2,FALSE),"")</f>
        <v/>
      </c>
      <c r="H81" s="5" t="s">
        <v>51</v>
      </c>
      <c r="I81" s="4" t="str">
        <f>IFERROR(VLOOKUP($H81, [2]Vulnerability!$A$2:$C$39,2,FALSE),"")</f>
        <v/>
      </c>
      <c r="J81" s="4" t="str">
        <f t="shared" si="1"/>
        <v>Reale</v>
      </c>
    </row>
    <row r="82" spans="1:10" ht="45" x14ac:dyDescent="0.25">
      <c r="A82" s="6" t="s">
        <v>37</v>
      </c>
      <c r="B82" s="4" t="s">
        <v>38</v>
      </c>
      <c r="C82" s="4" t="s">
        <v>12</v>
      </c>
      <c r="D82" s="5" t="s">
        <v>13</v>
      </c>
      <c r="E82" s="4" t="s">
        <v>39</v>
      </c>
      <c r="F82" s="5" t="s">
        <v>144</v>
      </c>
      <c r="G82" s="4" t="str">
        <f>IFERROR(VLOOKUP($F82, [1]Threats!$A$2:$C$29,2,FALSE),"")</f>
        <v/>
      </c>
      <c r="H82" s="5" t="s">
        <v>45</v>
      </c>
      <c r="I82" s="4" t="str">
        <f>IFERROR(VLOOKUP($H82, [2]Vulnerability!$A$2:$C$39,2,FALSE),"")</f>
        <v/>
      </c>
      <c r="J82" s="4" t="str">
        <f t="shared" si="1"/>
        <v>Reale</v>
      </c>
    </row>
    <row r="83" spans="1:10" ht="45" x14ac:dyDescent="0.25">
      <c r="A83" s="6" t="s">
        <v>37</v>
      </c>
      <c r="B83" s="4" t="s">
        <v>38</v>
      </c>
      <c r="C83" s="4" t="s">
        <v>12</v>
      </c>
      <c r="D83" s="5" t="s">
        <v>13</v>
      </c>
      <c r="E83" s="4" t="s">
        <v>39</v>
      </c>
      <c r="F83" s="5" t="s">
        <v>144</v>
      </c>
      <c r="G83" s="4" t="str">
        <f>IFERROR(VLOOKUP($F83, [1]Threats!$A$2:$C$29,2,FALSE),"")</f>
        <v/>
      </c>
      <c r="H83" s="5" t="s">
        <v>40</v>
      </c>
      <c r="I83" s="4" t="str">
        <f>IFERROR(VLOOKUP($H83, [2]Vulnerability!$A$2:$C$39,2,FALSE),"")</f>
        <v/>
      </c>
      <c r="J83" s="4" t="str">
        <f t="shared" si="1"/>
        <v>Reale</v>
      </c>
    </row>
    <row r="84" spans="1:10" ht="45" x14ac:dyDescent="0.25">
      <c r="A84" s="6" t="s">
        <v>37</v>
      </c>
      <c r="B84" s="4" t="s">
        <v>38</v>
      </c>
      <c r="C84" s="4" t="s">
        <v>12</v>
      </c>
      <c r="D84" s="5" t="s">
        <v>13</v>
      </c>
      <c r="E84" s="4" t="s">
        <v>39</v>
      </c>
      <c r="F84" s="5" t="s">
        <v>144</v>
      </c>
      <c r="G84" s="4" t="str">
        <f>IFERROR(VLOOKUP($F84, [1]Threats!$A$2:$C$29,2,FALSE),"")</f>
        <v/>
      </c>
      <c r="H84" s="5" t="s">
        <v>150</v>
      </c>
      <c r="I84" s="4" t="str">
        <f>IFERROR(VLOOKUP($H84, [2]Vulnerability!$A$2:$C$39,2,FALSE),"")</f>
        <v/>
      </c>
      <c r="J84" s="4" t="str">
        <f t="shared" si="1"/>
        <v>Reale</v>
      </c>
    </row>
    <row r="85" spans="1:10" ht="45" x14ac:dyDescent="0.25">
      <c r="A85" s="6" t="s">
        <v>37</v>
      </c>
      <c r="B85" s="4" t="s">
        <v>38</v>
      </c>
      <c r="C85" s="4" t="s">
        <v>12</v>
      </c>
      <c r="D85" s="5" t="s">
        <v>13</v>
      </c>
      <c r="E85" s="4" t="s">
        <v>39</v>
      </c>
      <c r="F85" s="5" t="s">
        <v>144</v>
      </c>
      <c r="G85" s="4" t="str">
        <f>IFERROR(VLOOKUP($F85, [1]Threats!$A$2:$C$29,2,FALSE),"")</f>
        <v/>
      </c>
      <c r="H85" s="5" t="s">
        <v>22</v>
      </c>
      <c r="I85" s="4" t="str">
        <f>IFERROR(VLOOKUP($H85, [2]Vulnerability!$A$2:$C$39,2,FALSE),"")</f>
        <v/>
      </c>
      <c r="J85" s="4" t="str">
        <f t="shared" si="1"/>
        <v>Reale</v>
      </c>
    </row>
    <row r="86" spans="1:10" ht="45" x14ac:dyDescent="0.25">
      <c r="A86" s="6" t="s">
        <v>37</v>
      </c>
      <c r="B86" s="4" t="s">
        <v>38</v>
      </c>
      <c r="C86" s="4" t="s">
        <v>12</v>
      </c>
      <c r="D86" s="5" t="s">
        <v>13</v>
      </c>
      <c r="E86" s="4" t="s">
        <v>39</v>
      </c>
      <c r="F86" s="5" t="s">
        <v>144</v>
      </c>
      <c r="G86" s="4" t="str">
        <f>IFERROR(VLOOKUP($F86, [1]Threats!$A$2:$C$29,2,FALSE),"")</f>
        <v/>
      </c>
      <c r="H86" s="5" t="s">
        <v>57</v>
      </c>
      <c r="I86" s="4" t="str">
        <f>IFERROR(VLOOKUP($H86, [2]Vulnerability!$A$2:$C$39,2,FALSE),"")</f>
        <v/>
      </c>
      <c r="J86" s="4" t="str">
        <f t="shared" si="1"/>
        <v>Reale</v>
      </c>
    </row>
    <row r="87" spans="1:10" ht="45" x14ac:dyDescent="0.25">
      <c r="A87" s="6" t="s">
        <v>37</v>
      </c>
      <c r="B87" s="4" t="s">
        <v>38</v>
      </c>
      <c r="C87" s="4" t="s">
        <v>12</v>
      </c>
      <c r="D87" s="5" t="s">
        <v>13</v>
      </c>
      <c r="E87" s="4" t="s">
        <v>39</v>
      </c>
      <c r="F87" s="5" t="s">
        <v>49</v>
      </c>
      <c r="G87" s="4" t="str">
        <f>IFERROR(VLOOKUP($F87, [1]Threats!$A$2:$C$29,2,FALSE),"")</f>
        <v/>
      </c>
      <c r="H87" s="5" t="s">
        <v>63</v>
      </c>
      <c r="I87" s="4" t="str">
        <f>IFERROR(VLOOKUP($H87, [2]Vulnerability!$A$2:$C$39,2,FALSE),"")</f>
        <v/>
      </c>
      <c r="J87" s="4" t="str">
        <f t="shared" si="1"/>
        <v>Reale</v>
      </c>
    </row>
    <row r="88" spans="1:10" ht="45" x14ac:dyDescent="0.25">
      <c r="A88" s="6" t="s">
        <v>37</v>
      </c>
      <c r="B88" s="4" t="s">
        <v>38</v>
      </c>
      <c r="C88" s="4" t="s">
        <v>12</v>
      </c>
      <c r="D88" s="5" t="s">
        <v>13</v>
      </c>
      <c r="E88" s="4" t="s">
        <v>39</v>
      </c>
      <c r="F88" s="5" t="s">
        <v>49</v>
      </c>
      <c r="G88" s="4" t="str">
        <f>IFERROR(VLOOKUP($F88, [1]Threats!$A$2:$C$29,2,FALSE),"")</f>
        <v/>
      </c>
      <c r="H88" s="5" t="s">
        <v>51</v>
      </c>
      <c r="I88" s="4" t="str">
        <f>IFERROR(VLOOKUP($H88, [2]Vulnerability!$A$2:$C$39,2,FALSE),"")</f>
        <v/>
      </c>
      <c r="J88" s="4" t="str">
        <f t="shared" si="1"/>
        <v>Reale</v>
      </c>
    </row>
    <row r="89" spans="1:10" ht="45" x14ac:dyDescent="0.25">
      <c r="A89" s="6" t="s">
        <v>37</v>
      </c>
      <c r="B89" s="4" t="s">
        <v>38</v>
      </c>
      <c r="C89" s="4" t="s">
        <v>12</v>
      </c>
      <c r="D89" s="5" t="s">
        <v>13</v>
      </c>
      <c r="E89" s="4" t="s">
        <v>39</v>
      </c>
      <c r="F89" s="5" t="s">
        <v>49</v>
      </c>
      <c r="G89" s="4" t="str">
        <f>IFERROR(VLOOKUP($F89, [1]Threats!$A$2:$C$29,2,FALSE),"")</f>
        <v/>
      </c>
      <c r="H89" s="5" t="s">
        <v>45</v>
      </c>
      <c r="I89" s="4" t="str">
        <f>IFERROR(VLOOKUP($H89, [2]Vulnerability!$A$2:$C$39,2,FALSE),"")</f>
        <v/>
      </c>
      <c r="J89" s="4" t="str">
        <f t="shared" si="1"/>
        <v>Reale</v>
      </c>
    </row>
    <row r="90" spans="1:10" ht="45" x14ac:dyDescent="0.25">
      <c r="A90" s="6" t="s">
        <v>37</v>
      </c>
      <c r="B90" s="4" t="s">
        <v>38</v>
      </c>
      <c r="C90" s="4" t="s">
        <v>12</v>
      </c>
      <c r="D90" s="5" t="s">
        <v>13</v>
      </c>
      <c r="E90" s="4" t="s">
        <v>39</v>
      </c>
      <c r="F90" s="5" t="s">
        <v>49</v>
      </c>
      <c r="G90" s="4" t="str">
        <f>IFERROR(VLOOKUP($F90, [1]Threats!$A$2:$C$29,2,FALSE),"")</f>
        <v/>
      </c>
      <c r="H90" s="5" t="s">
        <v>347</v>
      </c>
      <c r="I90" s="4" t="str">
        <f>IFERROR(VLOOKUP($H90, [2]Vulnerability!$A$2:$C$39,2,FALSE),"")</f>
        <v/>
      </c>
      <c r="J90" s="4" t="str">
        <f t="shared" si="1"/>
        <v>Reale</v>
      </c>
    </row>
    <row r="91" spans="1:10" ht="45" x14ac:dyDescent="0.25">
      <c r="A91" s="6" t="s">
        <v>37</v>
      </c>
      <c r="B91" s="4" t="s">
        <v>38</v>
      </c>
      <c r="C91" s="4" t="s">
        <v>12</v>
      </c>
      <c r="D91" s="5" t="s">
        <v>13</v>
      </c>
      <c r="E91" s="4" t="s">
        <v>39</v>
      </c>
      <c r="F91" s="5" t="s">
        <v>49</v>
      </c>
      <c r="G91" s="4" t="str">
        <f>IFERROR(VLOOKUP($F91, [1]Threats!$A$2:$C$29,2,FALSE),"")</f>
        <v/>
      </c>
      <c r="H91" s="5" t="s">
        <v>57</v>
      </c>
      <c r="I91" s="4" t="str">
        <f>IFERROR(VLOOKUP($H91, [2]Vulnerability!$A$2:$C$39,2,FALSE),"")</f>
        <v/>
      </c>
      <c r="J91" s="4" t="str">
        <f t="shared" si="1"/>
        <v>Reale</v>
      </c>
    </row>
    <row r="92" spans="1:10" ht="45" x14ac:dyDescent="0.25">
      <c r="A92" s="6" t="s">
        <v>37</v>
      </c>
      <c r="B92" s="4" t="s">
        <v>38</v>
      </c>
      <c r="C92" s="4" t="s">
        <v>12</v>
      </c>
      <c r="D92" s="5" t="s">
        <v>13</v>
      </c>
      <c r="E92" s="4" t="s">
        <v>39</v>
      </c>
      <c r="F92" s="5" t="s">
        <v>49</v>
      </c>
      <c r="G92" s="4" t="str">
        <f>IFERROR(VLOOKUP($F92, [1]Threats!$A$2:$C$29,2,FALSE),"")</f>
        <v/>
      </c>
      <c r="H92" s="5" t="s">
        <v>348</v>
      </c>
      <c r="I92" s="4" t="str">
        <f>IFERROR(VLOOKUP($H92, [2]Vulnerability!$A$2:$C$39,2,FALSE),"")</f>
        <v/>
      </c>
      <c r="J92" s="4" t="str">
        <f t="shared" si="1"/>
        <v>Reale</v>
      </c>
    </row>
    <row r="93" spans="1:10" ht="45" x14ac:dyDescent="0.25">
      <c r="A93" s="6" t="s">
        <v>37</v>
      </c>
      <c r="B93" s="4" t="s">
        <v>38</v>
      </c>
      <c r="C93" s="4" t="s">
        <v>12</v>
      </c>
      <c r="D93" s="5" t="s">
        <v>13</v>
      </c>
      <c r="E93" s="4" t="s">
        <v>39</v>
      </c>
      <c r="F93" s="5" t="s">
        <v>152</v>
      </c>
      <c r="G93" s="4" t="str">
        <f>IFERROR(VLOOKUP($F93, [1]Threats!$A$2:$C$29,2,FALSE),"")</f>
        <v/>
      </c>
      <c r="H93" s="5" t="s">
        <v>63</v>
      </c>
      <c r="I93" s="4" t="str">
        <f>IFERROR(VLOOKUP($H93, [2]Vulnerability!$A$2:$C$39,2,FALSE),"")</f>
        <v/>
      </c>
      <c r="J93" s="4" t="str">
        <f t="shared" si="1"/>
        <v>Reale</v>
      </c>
    </row>
    <row r="94" spans="1:10" ht="45" x14ac:dyDescent="0.25">
      <c r="A94" s="6" t="s">
        <v>37</v>
      </c>
      <c r="B94" s="4" t="s">
        <v>38</v>
      </c>
      <c r="C94" s="4" t="s">
        <v>12</v>
      </c>
      <c r="D94" s="5" t="s">
        <v>13</v>
      </c>
      <c r="E94" s="4" t="s">
        <v>39</v>
      </c>
      <c r="F94" s="5" t="s">
        <v>152</v>
      </c>
      <c r="G94" s="4" t="str">
        <f>IFERROR(VLOOKUP($F94, [1]Threats!$A$2:$C$29,2,FALSE),"")</f>
        <v/>
      </c>
      <c r="H94" s="5" t="s">
        <v>51</v>
      </c>
      <c r="I94" s="4" t="str">
        <f>IFERROR(VLOOKUP($H94, [2]Vulnerability!$A$2:$C$39,2,FALSE),"")</f>
        <v/>
      </c>
      <c r="J94" s="4" t="str">
        <f t="shared" si="1"/>
        <v>Reale</v>
      </c>
    </row>
    <row r="95" spans="1:10" ht="45" x14ac:dyDescent="0.25">
      <c r="A95" s="6" t="s">
        <v>37</v>
      </c>
      <c r="B95" s="4" t="s">
        <v>38</v>
      </c>
      <c r="C95" s="4" t="s">
        <v>12</v>
      </c>
      <c r="D95" s="5" t="s">
        <v>13</v>
      </c>
      <c r="E95" s="4" t="s">
        <v>39</v>
      </c>
      <c r="F95" s="5" t="s">
        <v>152</v>
      </c>
      <c r="G95" s="4" t="str">
        <f>IFERROR(VLOOKUP($F95, [1]Threats!$A$2:$C$29,2,FALSE),"")</f>
        <v/>
      </c>
      <c r="H95" s="5" t="s">
        <v>45</v>
      </c>
      <c r="I95" s="4" t="str">
        <f>IFERROR(VLOOKUP($H95, [2]Vulnerability!$A$2:$C$39,2,FALSE),"")</f>
        <v/>
      </c>
      <c r="J95" s="4" t="str">
        <f t="shared" si="1"/>
        <v>Reale</v>
      </c>
    </row>
    <row r="96" spans="1:10" ht="45" x14ac:dyDescent="0.25">
      <c r="A96" s="6" t="s">
        <v>37</v>
      </c>
      <c r="B96" s="4" t="s">
        <v>38</v>
      </c>
      <c r="C96" s="4" t="s">
        <v>12</v>
      </c>
      <c r="D96" s="5" t="s">
        <v>13</v>
      </c>
      <c r="E96" s="4" t="s">
        <v>39</v>
      </c>
      <c r="F96" s="5" t="s">
        <v>152</v>
      </c>
      <c r="G96" s="4" t="str">
        <f>IFERROR(VLOOKUP($F96, [1]Threats!$A$2:$C$29,2,FALSE),"")</f>
        <v/>
      </c>
      <c r="H96" s="5" t="s">
        <v>347</v>
      </c>
      <c r="I96" s="4" t="str">
        <f>IFERROR(VLOOKUP($H96, [2]Vulnerability!$A$2:$C$39,2,FALSE),"")</f>
        <v/>
      </c>
      <c r="J96" s="4" t="str">
        <f t="shared" si="1"/>
        <v>Reale</v>
      </c>
    </row>
    <row r="97" spans="1:10" ht="45" x14ac:dyDescent="0.25">
      <c r="A97" s="6" t="s">
        <v>37</v>
      </c>
      <c r="B97" s="4" t="s">
        <v>38</v>
      </c>
      <c r="C97" s="4" t="s">
        <v>12</v>
      </c>
      <c r="D97" s="5" t="s">
        <v>13</v>
      </c>
      <c r="E97" s="4" t="s">
        <v>39</v>
      </c>
      <c r="F97" s="5" t="s">
        <v>152</v>
      </c>
      <c r="G97" s="4" t="str">
        <f>IFERROR(VLOOKUP($F97, [1]Threats!$A$2:$C$29,2,FALSE),"")</f>
        <v/>
      </c>
      <c r="H97" s="5" t="s">
        <v>57</v>
      </c>
      <c r="I97" s="4" t="str">
        <f>IFERROR(VLOOKUP($H97, [2]Vulnerability!$A$2:$C$39,2,FALSE),"")</f>
        <v/>
      </c>
      <c r="J97" s="4" t="str">
        <f t="shared" si="1"/>
        <v>Reale</v>
      </c>
    </row>
    <row r="98" spans="1:10" ht="45" x14ac:dyDescent="0.25">
      <c r="A98" s="6" t="s">
        <v>37</v>
      </c>
      <c r="B98" s="4" t="s">
        <v>38</v>
      </c>
      <c r="C98" s="4" t="s">
        <v>12</v>
      </c>
      <c r="D98" s="5" t="s">
        <v>13</v>
      </c>
      <c r="E98" s="4" t="s">
        <v>39</v>
      </c>
      <c r="F98" s="5" t="s">
        <v>152</v>
      </c>
      <c r="G98" s="4" t="str">
        <f>IFERROR(VLOOKUP($F98, [1]Threats!$A$2:$C$29,2,FALSE),"")</f>
        <v/>
      </c>
      <c r="H98" s="5" t="s">
        <v>348</v>
      </c>
      <c r="I98" s="4" t="str">
        <f>IFERROR(VLOOKUP($H98, [2]Vulnerability!$A$2:$C$39,2,FALSE),"")</f>
        <v/>
      </c>
      <c r="J98" s="4" t="str">
        <f t="shared" si="1"/>
        <v>Reale</v>
      </c>
    </row>
    <row r="99" spans="1:10" ht="45" x14ac:dyDescent="0.25">
      <c r="A99" s="6" t="s">
        <v>37</v>
      </c>
      <c r="B99" s="4" t="s">
        <v>38</v>
      </c>
      <c r="C99" s="4" t="s">
        <v>12</v>
      </c>
      <c r="D99" s="5" t="s">
        <v>13</v>
      </c>
      <c r="E99" s="4" t="s">
        <v>39</v>
      </c>
      <c r="F99" s="5" t="s">
        <v>21</v>
      </c>
      <c r="G99" s="4" t="str">
        <f>IFERROR(VLOOKUP($F99, [1]Threats!$A$2:$C$29,2,FALSE),"")</f>
        <v/>
      </c>
      <c r="H99" s="5" t="s">
        <v>180</v>
      </c>
      <c r="I99" s="4" t="str">
        <f>IFERROR(VLOOKUP($H99, [2]Vulnerability!$A$2:$C$39,2,FALSE),"")</f>
        <v/>
      </c>
      <c r="J99" s="4" t="str">
        <f t="shared" si="1"/>
        <v>Reale</v>
      </c>
    </row>
    <row r="100" spans="1:10" ht="45" x14ac:dyDescent="0.25">
      <c r="A100" s="6" t="s">
        <v>37</v>
      </c>
      <c r="B100" s="4" t="s">
        <v>38</v>
      </c>
      <c r="C100" s="4" t="s">
        <v>12</v>
      </c>
      <c r="D100" s="5" t="s">
        <v>13</v>
      </c>
      <c r="E100" s="4" t="s">
        <v>39</v>
      </c>
      <c r="F100" s="5" t="s">
        <v>21</v>
      </c>
      <c r="G100" s="4" t="str">
        <f>IFERROR(VLOOKUP($F100, [1]Threats!$A$2:$C$29,2,FALSE),"")</f>
        <v/>
      </c>
      <c r="H100" s="5" t="s">
        <v>132</v>
      </c>
      <c r="I100" s="4" t="str">
        <f>IFERROR(VLOOKUP($H100, [2]Vulnerability!$A$2:$C$39,2,FALSE),"")</f>
        <v/>
      </c>
      <c r="J100" s="4" t="str">
        <f t="shared" si="1"/>
        <v>Reale</v>
      </c>
    </row>
    <row r="101" spans="1:10" ht="45" x14ac:dyDescent="0.25">
      <c r="A101" s="6" t="s">
        <v>37</v>
      </c>
      <c r="B101" s="4" t="s">
        <v>38</v>
      </c>
      <c r="C101" s="4" t="s">
        <v>12</v>
      </c>
      <c r="D101" s="5" t="s">
        <v>13</v>
      </c>
      <c r="E101" s="4" t="s">
        <v>39</v>
      </c>
      <c r="F101" s="5" t="s">
        <v>21</v>
      </c>
      <c r="G101" s="4" t="str">
        <f>IFERROR(VLOOKUP($F101, [1]Threats!$A$2:$C$29,2,FALSE),"")</f>
        <v/>
      </c>
      <c r="H101" s="5" t="s">
        <v>139</v>
      </c>
      <c r="I101" s="4" t="str">
        <f>IFERROR(VLOOKUP($H101, [2]Vulnerability!$A$2:$C$39,2,FALSE),"")</f>
        <v/>
      </c>
      <c r="J101" s="4" t="str">
        <f t="shared" si="1"/>
        <v>Reale</v>
      </c>
    </row>
    <row r="102" spans="1:10" ht="45" x14ac:dyDescent="0.25">
      <c r="A102" s="6" t="s">
        <v>37</v>
      </c>
      <c r="B102" s="4" t="s">
        <v>38</v>
      </c>
      <c r="C102" s="4" t="s">
        <v>12</v>
      </c>
      <c r="D102" s="5" t="s">
        <v>13</v>
      </c>
      <c r="E102" s="4" t="s">
        <v>39</v>
      </c>
      <c r="F102" s="5" t="s">
        <v>21</v>
      </c>
      <c r="G102" s="4" t="str">
        <f>IFERROR(VLOOKUP($F102, [1]Threats!$A$2:$C$29,2,FALSE),"")</f>
        <v/>
      </c>
      <c r="H102" s="5" t="s">
        <v>22</v>
      </c>
      <c r="I102" s="4" t="str">
        <f>IFERROR(VLOOKUP($H102, [2]Vulnerability!$A$2:$C$39,2,FALSE),"")</f>
        <v/>
      </c>
      <c r="J102" s="4" t="str">
        <f t="shared" si="1"/>
        <v>Reale</v>
      </c>
    </row>
    <row r="103" spans="1:10" ht="45" x14ac:dyDescent="0.25">
      <c r="A103" s="6" t="s">
        <v>37</v>
      </c>
      <c r="B103" s="4" t="s">
        <v>38</v>
      </c>
      <c r="C103" s="4" t="s">
        <v>12</v>
      </c>
      <c r="D103" s="5" t="s">
        <v>13</v>
      </c>
      <c r="E103" s="4" t="s">
        <v>39</v>
      </c>
      <c r="F103" s="5" t="s">
        <v>106</v>
      </c>
      <c r="G103" s="4" t="str">
        <f>IFERROR(VLOOKUP($F103, [1]Threats!$A$2:$C$29,2,FALSE),"")</f>
        <v/>
      </c>
      <c r="H103" s="5" t="s">
        <v>132</v>
      </c>
      <c r="I103" s="4" t="str">
        <f>IFERROR(VLOOKUP($H103, [2]Vulnerability!$A$2:$C$39,2,FALSE),"")</f>
        <v/>
      </c>
      <c r="J103" s="4" t="str">
        <f t="shared" si="1"/>
        <v>Reale</v>
      </c>
    </row>
    <row r="104" spans="1:10" ht="45" x14ac:dyDescent="0.25">
      <c r="A104" s="6" t="s">
        <v>37</v>
      </c>
      <c r="B104" s="4" t="s">
        <v>38</v>
      </c>
      <c r="C104" s="4" t="s">
        <v>12</v>
      </c>
      <c r="D104" s="5" t="s">
        <v>13</v>
      </c>
      <c r="E104" s="4" t="s">
        <v>39</v>
      </c>
      <c r="F104" s="5" t="s">
        <v>106</v>
      </c>
      <c r="G104" s="4" t="str">
        <f>IFERROR(VLOOKUP($F104, [1]Threats!$A$2:$C$29,2,FALSE),"")</f>
        <v/>
      </c>
      <c r="H104" s="5" t="s">
        <v>22</v>
      </c>
      <c r="I104" s="4" t="str">
        <f>IFERROR(VLOOKUP($H104, [2]Vulnerability!$A$2:$C$39,2,FALSE),"")</f>
        <v/>
      </c>
      <c r="J104" s="4" t="str">
        <f t="shared" si="1"/>
        <v>Reale</v>
      </c>
    </row>
    <row r="105" spans="1:10" ht="45" x14ac:dyDescent="0.25">
      <c r="A105" s="6" t="s">
        <v>37</v>
      </c>
      <c r="B105" s="4" t="s">
        <v>38</v>
      </c>
      <c r="C105" s="4" t="s">
        <v>12</v>
      </c>
      <c r="D105" s="5" t="s">
        <v>13</v>
      </c>
      <c r="E105" s="4" t="s">
        <v>39</v>
      </c>
      <c r="F105" s="5" t="s">
        <v>119</v>
      </c>
      <c r="G105" s="4" t="str">
        <f>IFERROR(VLOOKUP($F105, [1]Threats!$A$2:$C$29,2,FALSE),"")</f>
        <v/>
      </c>
      <c r="H105" s="5" t="s">
        <v>45</v>
      </c>
      <c r="I105" s="4" t="str">
        <f>IFERROR(VLOOKUP($H105, [2]Vulnerability!$A$2:$C$39,2,FALSE),"")</f>
        <v/>
      </c>
      <c r="J105" s="4" t="str">
        <f t="shared" si="1"/>
        <v>Reale</v>
      </c>
    </row>
    <row r="106" spans="1:10" ht="45" x14ac:dyDescent="0.25">
      <c r="A106" s="6" t="s">
        <v>37</v>
      </c>
      <c r="B106" s="4" t="s">
        <v>38</v>
      </c>
      <c r="C106" s="4" t="s">
        <v>12</v>
      </c>
      <c r="D106" s="5" t="s">
        <v>13</v>
      </c>
      <c r="E106" s="4" t="s">
        <v>39</v>
      </c>
      <c r="F106" s="5" t="s">
        <v>119</v>
      </c>
      <c r="G106" s="4" t="str">
        <f>IFERROR(VLOOKUP($F106, [1]Threats!$A$2:$C$29,2,FALSE),"")</f>
        <v/>
      </c>
      <c r="H106" s="5" t="s">
        <v>22</v>
      </c>
      <c r="I106" s="4" t="str">
        <f>IFERROR(VLOOKUP($H106, [2]Vulnerability!$A$2:$C$39,2,FALSE),"")</f>
        <v/>
      </c>
      <c r="J106" s="4" t="str">
        <f t="shared" si="1"/>
        <v>Reale</v>
      </c>
    </row>
    <row r="107" spans="1:10" ht="45" x14ac:dyDescent="0.25">
      <c r="A107" s="6" t="s">
        <v>37</v>
      </c>
      <c r="B107" s="4" t="s">
        <v>38</v>
      </c>
      <c r="C107" s="4" t="s">
        <v>12</v>
      </c>
      <c r="D107" s="5" t="s">
        <v>13</v>
      </c>
      <c r="E107" s="4" t="s">
        <v>39</v>
      </c>
      <c r="F107" s="5" t="s">
        <v>119</v>
      </c>
      <c r="G107" s="4" t="str">
        <f>IFERROR(VLOOKUP($F107, [1]Threats!$A$2:$C$29,2,FALSE),"")</f>
        <v/>
      </c>
      <c r="H107" s="5" t="s">
        <v>57</v>
      </c>
      <c r="I107" s="4" t="str">
        <f>IFERROR(VLOOKUP($H107, [2]Vulnerability!$A$2:$C$39,2,FALSE),"")</f>
        <v/>
      </c>
      <c r="J107" s="4" t="str">
        <f t="shared" si="1"/>
        <v>Reale</v>
      </c>
    </row>
    <row r="108" spans="1:10" ht="45" x14ac:dyDescent="0.25">
      <c r="A108" s="6" t="s">
        <v>37</v>
      </c>
      <c r="B108" s="4" t="s">
        <v>38</v>
      </c>
      <c r="C108" s="4" t="s">
        <v>12</v>
      </c>
      <c r="D108" s="5" t="s">
        <v>13</v>
      </c>
      <c r="E108" s="4" t="s">
        <v>39</v>
      </c>
      <c r="F108" s="5" t="s">
        <v>15</v>
      </c>
      <c r="G108" s="4" t="str">
        <f>IFERROR(VLOOKUP($F108, [1]Threats!$A$2:$C$29,2,FALSE),"")</f>
        <v/>
      </c>
      <c r="H108" s="5" t="s">
        <v>40</v>
      </c>
      <c r="I108" s="4" t="str">
        <f>IFERROR(VLOOKUP($H108, [2]Vulnerability!$A$2:$C$39,2,FALSE),"")</f>
        <v/>
      </c>
      <c r="J108" s="4" t="str">
        <f t="shared" si="1"/>
        <v>Reale</v>
      </c>
    </row>
    <row r="109" spans="1:10" ht="45" x14ac:dyDescent="0.25">
      <c r="A109" s="6" t="s">
        <v>37</v>
      </c>
      <c r="B109" s="4" t="s">
        <v>38</v>
      </c>
      <c r="C109" s="4" t="s">
        <v>12</v>
      </c>
      <c r="D109" s="5" t="s">
        <v>13</v>
      </c>
      <c r="E109" s="4" t="s">
        <v>39</v>
      </c>
      <c r="F109" s="5" t="s">
        <v>15</v>
      </c>
      <c r="G109" s="4" t="str">
        <f>IFERROR(VLOOKUP($F109, [1]Threats!$A$2:$C$29,2,FALSE),"")</f>
        <v/>
      </c>
      <c r="H109" s="5" t="s">
        <v>22</v>
      </c>
      <c r="I109" s="4" t="str">
        <f>IFERROR(VLOOKUP($H109, [2]Vulnerability!$A$2:$C$39,2,FALSE),"")</f>
        <v/>
      </c>
      <c r="J109" s="4" t="str">
        <f t="shared" si="1"/>
        <v>Reale</v>
      </c>
    </row>
    <row r="110" spans="1:10" ht="45" x14ac:dyDescent="0.25">
      <c r="A110" s="6" t="s">
        <v>37</v>
      </c>
      <c r="B110" s="4" t="s">
        <v>38</v>
      </c>
      <c r="C110" s="4" t="s">
        <v>12</v>
      </c>
      <c r="D110" s="5" t="s">
        <v>13</v>
      </c>
      <c r="E110" s="4" t="s">
        <v>39</v>
      </c>
      <c r="F110" s="5" t="s">
        <v>15</v>
      </c>
      <c r="G110" s="4" t="str">
        <f>IFERROR(VLOOKUP($F110, [1]Threats!$A$2:$C$29,2,FALSE),"")</f>
        <v/>
      </c>
      <c r="H110" s="5" t="s">
        <v>280</v>
      </c>
      <c r="I110" s="4" t="str">
        <f>IFERROR(VLOOKUP($H110, [2]Vulnerability!$A$2:$C$39,2,FALSE),"")</f>
        <v/>
      </c>
      <c r="J110" s="4" t="str">
        <f t="shared" si="1"/>
        <v>Reale</v>
      </c>
    </row>
    <row r="111" spans="1:10" ht="45" x14ac:dyDescent="0.25">
      <c r="A111" s="6" t="s">
        <v>37</v>
      </c>
      <c r="B111" s="4" t="s">
        <v>38</v>
      </c>
      <c r="C111" s="4" t="s">
        <v>12</v>
      </c>
      <c r="D111" s="5" t="s">
        <v>13</v>
      </c>
      <c r="E111" s="4" t="s">
        <v>39</v>
      </c>
      <c r="F111" s="5" t="s">
        <v>98</v>
      </c>
      <c r="G111" s="4" t="str">
        <f>IFERROR(VLOOKUP($F111, [1]Threats!$A$2:$C$29,2,FALSE),"")</f>
        <v/>
      </c>
      <c r="H111" s="5" t="s">
        <v>36</v>
      </c>
      <c r="I111" s="4" t="str">
        <f>IFERROR(VLOOKUP($H111, [2]Vulnerability!$A$2:$C$39,2,FALSE),"")</f>
        <v/>
      </c>
      <c r="J111" s="4" t="str">
        <f t="shared" si="1"/>
        <v>Reale</v>
      </c>
    </row>
    <row r="112" spans="1:10" ht="45" x14ac:dyDescent="0.25">
      <c r="A112" s="6" t="s">
        <v>37</v>
      </c>
      <c r="B112" s="4" t="s">
        <v>38</v>
      </c>
      <c r="C112" s="4" t="s">
        <v>12</v>
      </c>
      <c r="D112" s="5" t="s">
        <v>13</v>
      </c>
      <c r="E112" s="4" t="s">
        <v>39</v>
      </c>
      <c r="F112" s="5" t="s">
        <v>98</v>
      </c>
      <c r="G112" s="4" t="str">
        <f>IFERROR(VLOOKUP($F112, [1]Threats!$A$2:$C$29,2,FALSE),"")</f>
        <v/>
      </c>
      <c r="H112" s="5" t="s">
        <v>63</v>
      </c>
      <c r="I112" s="4" t="str">
        <f>IFERROR(VLOOKUP($H112, [2]Vulnerability!$A$2:$C$39,2,FALSE),"")</f>
        <v/>
      </c>
      <c r="J112" s="4" t="str">
        <f t="shared" si="1"/>
        <v>Reale</v>
      </c>
    </row>
    <row r="113" spans="1:10" ht="45" x14ac:dyDescent="0.25">
      <c r="A113" s="6" t="s">
        <v>37</v>
      </c>
      <c r="B113" s="4" t="s">
        <v>38</v>
      </c>
      <c r="C113" s="4" t="s">
        <v>12</v>
      </c>
      <c r="D113" s="5" t="s">
        <v>13</v>
      </c>
      <c r="E113" s="4" t="s">
        <v>39</v>
      </c>
      <c r="F113" s="5" t="s">
        <v>98</v>
      </c>
      <c r="G113" s="4" t="str">
        <f>IFERROR(VLOOKUP($F113, [1]Threats!$A$2:$C$29,2,FALSE),"")</f>
        <v/>
      </c>
      <c r="H113" s="5" t="s">
        <v>99</v>
      </c>
      <c r="I113" s="4" t="str">
        <f>IFERROR(VLOOKUP($H113, [2]Vulnerability!$A$2:$C$39,2,FALSE),"")</f>
        <v/>
      </c>
      <c r="J113" s="4" t="str">
        <f t="shared" si="1"/>
        <v>Reale</v>
      </c>
    </row>
    <row r="114" spans="1:10" ht="45" x14ac:dyDescent="0.25">
      <c r="A114" s="6" t="s">
        <v>37</v>
      </c>
      <c r="B114" s="4" t="s">
        <v>38</v>
      </c>
      <c r="C114" s="4" t="s">
        <v>12</v>
      </c>
      <c r="D114" s="5" t="s">
        <v>13</v>
      </c>
      <c r="E114" s="4" t="s">
        <v>39</v>
      </c>
      <c r="F114" s="5" t="s">
        <v>98</v>
      </c>
      <c r="G114" s="4" t="str">
        <f>IFERROR(VLOOKUP($F114, [1]Threats!$A$2:$C$29,2,FALSE),"")</f>
        <v/>
      </c>
      <c r="H114" s="5" t="s">
        <v>45</v>
      </c>
      <c r="I114" s="4" t="str">
        <f>IFERROR(VLOOKUP($H114, [2]Vulnerability!$A$2:$C$39,2,FALSE),"")</f>
        <v/>
      </c>
      <c r="J114" s="4" t="str">
        <f t="shared" si="1"/>
        <v>Reale</v>
      </c>
    </row>
    <row r="115" spans="1:10" ht="45" x14ac:dyDescent="0.25">
      <c r="A115" s="6" t="s">
        <v>37</v>
      </c>
      <c r="B115" s="4" t="s">
        <v>38</v>
      </c>
      <c r="C115" s="4" t="s">
        <v>12</v>
      </c>
      <c r="D115" s="5" t="s">
        <v>13</v>
      </c>
      <c r="E115" s="4" t="s">
        <v>39</v>
      </c>
      <c r="F115" s="5" t="s">
        <v>163</v>
      </c>
      <c r="G115" s="4" t="str">
        <f>IFERROR(VLOOKUP($F115, [1]Threats!$A$2:$C$29,2,FALSE),"")</f>
        <v/>
      </c>
      <c r="H115" s="5" t="s">
        <v>36</v>
      </c>
      <c r="I115" s="4" t="str">
        <f>IFERROR(VLOOKUP($H115, [2]Vulnerability!$A$2:$C$39,2,FALSE),"")</f>
        <v/>
      </c>
      <c r="J115" s="4" t="str">
        <f t="shared" si="1"/>
        <v>Reale</v>
      </c>
    </row>
    <row r="116" spans="1:10" ht="45" x14ac:dyDescent="0.25">
      <c r="A116" s="6" t="s">
        <v>37</v>
      </c>
      <c r="B116" s="4" t="s">
        <v>38</v>
      </c>
      <c r="C116" s="4" t="s">
        <v>12</v>
      </c>
      <c r="D116" s="5" t="s">
        <v>13</v>
      </c>
      <c r="E116" s="4" t="s">
        <v>39</v>
      </c>
      <c r="F116" s="5" t="s">
        <v>163</v>
      </c>
      <c r="G116" s="4" t="str">
        <f>IFERROR(VLOOKUP($F116, [1]Threats!$A$2:$C$29,2,FALSE),"")</f>
        <v/>
      </c>
      <c r="H116" s="5" t="s">
        <v>63</v>
      </c>
      <c r="I116" s="4" t="str">
        <f>IFERROR(VLOOKUP($H116, [2]Vulnerability!$A$2:$C$39,2,FALSE),"")</f>
        <v/>
      </c>
      <c r="J116" s="4" t="str">
        <f t="shared" si="1"/>
        <v>Reale</v>
      </c>
    </row>
    <row r="117" spans="1:10" ht="45" x14ac:dyDescent="0.25">
      <c r="A117" s="6" t="s">
        <v>37</v>
      </c>
      <c r="B117" s="4" t="s">
        <v>38</v>
      </c>
      <c r="C117" s="4" t="s">
        <v>12</v>
      </c>
      <c r="D117" s="5" t="s">
        <v>13</v>
      </c>
      <c r="E117" s="4" t="s">
        <v>39</v>
      </c>
      <c r="F117" s="5" t="s">
        <v>163</v>
      </c>
      <c r="G117" s="4" t="str">
        <f>IFERROR(VLOOKUP($F117, [1]Threats!$A$2:$C$29,2,FALSE),"")</f>
        <v/>
      </c>
      <c r="H117" s="5" t="s">
        <v>99</v>
      </c>
      <c r="I117" s="4" t="str">
        <f>IFERROR(VLOOKUP($H117, [2]Vulnerability!$A$2:$C$39,2,FALSE),"")</f>
        <v/>
      </c>
      <c r="J117" s="4" t="str">
        <f t="shared" si="1"/>
        <v>Reale</v>
      </c>
    </row>
    <row r="118" spans="1:10" ht="45" x14ac:dyDescent="0.25">
      <c r="A118" s="6" t="s">
        <v>37</v>
      </c>
      <c r="B118" s="4" t="s">
        <v>38</v>
      </c>
      <c r="C118" s="4" t="s">
        <v>12</v>
      </c>
      <c r="D118" s="5" t="s">
        <v>13</v>
      </c>
      <c r="E118" s="4" t="s">
        <v>39</v>
      </c>
      <c r="F118" s="5" t="s">
        <v>163</v>
      </c>
      <c r="G118" s="4" t="str">
        <f>IFERROR(VLOOKUP($F118, [1]Threats!$A$2:$C$29,2,FALSE),"")</f>
        <v/>
      </c>
      <c r="H118" s="5" t="s">
        <v>45</v>
      </c>
      <c r="I118" s="4" t="str">
        <f>IFERROR(VLOOKUP($H118, [2]Vulnerability!$A$2:$C$39,2,FALSE),"")</f>
        <v/>
      </c>
      <c r="J118" s="4" t="str">
        <f t="shared" si="1"/>
        <v>Reale</v>
      </c>
    </row>
    <row r="119" spans="1:10" ht="45" x14ac:dyDescent="0.25">
      <c r="A119" s="6" t="s">
        <v>37</v>
      </c>
      <c r="B119" s="4" t="s">
        <v>38</v>
      </c>
      <c r="C119" s="4" t="s">
        <v>12</v>
      </c>
      <c r="D119" s="5" t="s">
        <v>13</v>
      </c>
      <c r="E119" s="4" t="s">
        <v>39</v>
      </c>
      <c r="F119" s="5" t="s">
        <v>77</v>
      </c>
      <c r="G119" s="4" t="str">
        <f>IFERROR(VLOOKUP($F119, [1]Threats!$A$2:$C$29,2,FALSE),"")</f>
        <v/>
      </c>
      <c r="H119" s="5" t="s">
        <v>22</v>
      </c>
      <c r="I119" s="4" t="str">
        <f>IFERROR(VLOOKUP($H119, [2]Vulnerability!$A$2:$C$39,2,FALSE),"")</f>
        <v/>
      </c>
      <c r="J119" s="4" t="str">
        <f t="shared" si="1"/>
        <v>Reale</v>
      </c>
    </row>
    <row r="120" spans="1:10" ht="45" x14ac:dyDescent="0.25">
      <c r="A120" s="6" t="s">
        <v>37</v>
      </c>
      <c r="B120" s="4" t="s">
        <v>38</v>
      </c>
      <c r="C120" s="4" t="s">
        <v>12</v>
      </c>
      <c r="D120" s="5" t="s">
        <v>13</v>
      </c>
      <c r="E120" s="4" t="s">
        <v>39</v>
      </c>
      <c r="F120" s="5" t="s">
        <v>70</v>
      </c>
      <c r="G120" s="4" t="str">
        <f>IFERROR(VLOOKUP($F120, [1]Threats!$A$2:$C$29,2,FALSE),"")</f>
        <v/>
      </c>
      <c r="H120" s="5" t="s">
        <v>51</v>
      </c>
      <c r="I120" s="4" t="str">
        <f>IFERROR(VLOOKUP($H120, [2]Vulnerability!$A$2:$C$39,2,FALSE),"")</f>
        <v/>
      </c>
      <c r="J120" s="4" t="str">
        <f t="shared" si="1"/>
        <v>Reale</v>
      </c>
    </row>
    <row r="121" spans="1:10" ht="45" x14ac:dyDescent="0.25">
      <c r="A121" s="6" t="s">
        <v>37</v>
      </c>
      <c r="B121" s="4" t="s">
        <v>38</v>
      </c>
      <c r="C121" s="4" t="s">
        <v>12</v>
      </c>
      <c r="D121" s="5" t="s">
        <v>13</v>
      </c>
      <c r="E121" s="4" t="s">
        <v>39</v>
      </c>
      <c r="F121" s="5" t="s">
        <v>70</v>
      </c>
      <c r="G121" s="4" t="str">
        <f>IFERROR(VLOOKUP($F121, [1]Threats!$A$2:$C$29,2,FALSE),"")</f>
        <v/>
      </c>
      <c r="H121" s="5" t="s">
        <v>45</v>
      </c>
      <c r="I121" s="4" t="str">
        <f>IFERROR(VLOOKUP($H121, [2]Vulnerability!$A$2:$C$39,2,FALSE),"")</f>
        <v/>
      </c>
      <c r="J121" s="4" t="str">
        <f t="shared" si="1"/>
        <v>Reale</v>
      </c>
    </row>
    <row r="122" spans="1:10" ht="45" x14ac:dyDescent="0.25">
      <c r="A122" s="6" t="s">
        <v>37</v>
      </c>
      <c r="B122" s="4" t="s">
        <v>38</v>
      </c>
      <c r="C122" s="4" t="s">
        <v>12</v>
      </c>
      <c r="D122" s="5" t="s">
        <v>13</v>
      </c>
      <c r="E122" s="4" t="s">
        <v>39</v>
      </c>
      <c r="F122" s="5" t="s">
        <v>70</v>
      </c>
      <c r="G122" s="4" t="str">
        <f>IFERROR(VLOOKUP($F122, [1]Threats!$A$2:$C$29,2,FALSE),"")</f>
        <v/>
      </c>
      <c r="H122" s="5" t="s">
        <v>22</v>
      </c>
      <c r="I122" s="4" t="str">
        <f>IFERROR(VLOOKUP($H122, [2]Vulnerability!$A$2:$C$39,2,FALSE),"")</f>
        <v/>
      </c>
      <c r="J122" s="4" t="str">
        <f t="shared" si="1"/>
        <v>Reale</v>
      </c>
    </row>
    <row r="123" spans="1:10" ht="45" x14ac:dyDescent="0.25">
      <c r="A123" s="6" t="s">
        <v>37</v>
      </c>
      <c r="B123" s="4" t="s">
        <v>38</v>
      </c>
      <c r="C123" s="4" t="s">
        <v>12</v>
      </c>
      <c r="D123" s="5" t="s">
        <v>13</v>
      </c>
      <c r="E123" s="4" t="s">
        <v>39</v>
      </c>
      <c r="F123" s="5" t="s">
        <v>70</v>
      </c>
      <c r="G123" s="4" t="str">
        <f>IFERROR(VLOOKUP($F123, [1]Threats!$A$2:$C$29,2,FALSE),"")</f>
        <v/>
      </c>
      <c r="H123" s="5" t="s">
        <v>234</v>
      </c>
      <c r="I123" s="4" t="str">
        <f>IFERROR(VLOOKUP($H123, [2]Vulnerability!$A$2:$C$39,2,FALSE),"")</f>
        <v/>
      </c>
      <c r="J123" s="4" t="str">
        <f t="shared" si="1"/>
        <v>Reale</v>
      </c>
    </row>
    <row r="124" spans="1:10" ht="45" x14ac:dyDescent="0.25">
      <c r="A124" s="6" t="s">
        <v>37</v>
      </c>
      <c r="B124" s="4" t="s">
        <v>38</v>
      </c>
      <c r="C124" s="4" t="s">
        <v>12</v>
      </c>
      <c r="D124" s="5" t="s">
        <v>13</v>
      </c>
      <c r="E124" s="4" t="s">
        <v>39</v>
      </c>
      <c r="F124" s="5" t="s">
        <v>70</v>
      </c>
      <c r="G124" s="4" t="str">
        <f>IFERROR(VLOOKUP($F124, [1]Threats!$A$2:$C$29,2,FALSE),"")</f>
        <v/>
      </c>
      <c r="H124" s="5" t="s">
        <v>57</v>
      </c>
      <c r="I124" s="4" t="str">
        <f>IFERROR(VLOOKUP($H124, [2]Vulnerability!$A$2:$C$39,2,FALSE),"")</f>
        <v/>
      </c>
      <c r="J124" s="4" t="str">
        <f t="shared" si="1"/>
        <v>Reale</v>
      </c>
    </row>
    <row r="125" spans="1:10" ht="45" x14ac:dyDescent="0.25">
      <c r="A125" s="6" t="s">
        <v>37</v>
      </c>
      <c r="B125" s="4" t="s">
        <v>38</v>
      </c>
      <c r="C125" s="4" t="s">
        <v>12</v>
      </c>
      <c r="D125" s="5" t="s">
        <v>13</v>
      </c>
      <c r="E125" s="4" t="s">
        <v>39</v>
      </c>
      <c r="F125" s="5" t="s">
        <v>70</v>
      </c>
      <c r="G125" s="4" t="str">
        <f>IFERROR(VLOOKUP($F125, [1]Threats!$A$2:$C$29,2,FALSE),"")</f>
        <v/>
      </c>
      <c r="H125" s="5" t="s">
        <v>280</v>
      </c>
      <c r="I125" s="4" t="str">
        <f>IFERROR(VLOOKUP($H125, [2]Vulnerability!$A$2:$C$39,2,FALSE),"")</f>
        <v/>
      </c>
      <c r="J125" s="4" t="str">
        <f t="shared" si="1"/>
        <v>Reale</v>
      </c>
    </row>
    <row r="126" spans="1:10" ht="45" x14ac:dyDescent="0.25">
      <c r="A126" s="6" t="s">
        <v>37</v>
      </c>
      <c r="B126" s="4" t="s">
        <v>38</v>
      </c>
      <c r="C126" s="4" t="s">
        <v>12</v>
      </c>
      <c r="D126" s="5" t="s">
        <v>13</v>
      </c>
      <c r="E126" s="4" t="s">
        <v>39</v>
      </c>
      <c r="F126" s="5" t="s">
        <v>34</v>
      </c>
      <c r="G126" s="4" t="str">
        <f>IFERROR(VLOOKUP($F126, [1]Threats!$A$2:$C$29,2,FALSE),"")</f>
        <v/>
      </c>
      <c r="H126" s="5" t="s">
        <v>36</v>
      </c>
      <c r="I126" s="4" t="str">
        <f>IFERROR(VLOOKUP($H126, [2]Vulnerability!$A$2:$C$39,2,FALSE),"")</f>
        <v/>
      </c>
      <c r="J126" s="4" t="str">
        <f t="shared" si="1"/>
        <v>Reale</v>
      </c>
    </row>
    <row r="127" spans="1:10" ht="45" x14ac:dyDescent="0.25">
      <c r="A127" s="6" t="s">
        <v>37</v>
      </c>
      <c r="B127" s="4" t="s">
        <v>38</v>
      </c>
      <c r="C127" s="4" t="s">
        <v>12</v>
      </c>
      <c r="D127" s="5" t="s">
        <v>13</v>
      </c>
      <c r="E127" s="4" t="s">
        <v>39</v>
      </c>
      <c r="F127" s="5" t="s">
        <v>34</v>
      </c>
      <c r="G127" s="4" t="str">
        <f>IFERROR(VLOOKUP($F127, [1]Threats!$A$2:$C$29,2,FALSE),"")</f>
        <v/>
      </c>
      <c r="H127" s="5" t="s">
        <v>63</v>
      </c>
      <c r="I127" s="4" t="str">
        <f>IFERROR(VLOOKUP($H127, [2]Vulnerability!$A$2:$C$39,2,FALSE),"")</f>
        <v/>
      </c>
      <c r="J127" s="4" t="str">
        <f t="shared" si="1"/>
        <v>Reale</v>
      </c>
    </row>
    <row r="128" spans="1:10" ht="45" x14ac:dyDescent="0.25">
      <c r="A128" s="6" t="s">
        <v>37</v>
      </c>
      <c r="B128" s="4" t="s">
        <v>38</v>
      </c>
      <c r="C128" s="4" t="s">
        <v>12</v>
      </c>
      <c r="D128" s="5" t="s">
        <v>13</v>
      </c>
      <c r="E128" s="4" t="s">
        <v>39</v>
      </c>
      <c r="F128" s="5" t="s">
        <v>34</v>
      </c>
      <c r="G128" s="4" t="str">
        <f>IFERROR(VLOOKUP($F128, [1]Threats!$A$2:$C$29,2,FALSE),"")</f>
        <v/>
      </c>
      <c r="H128" s="5" t="s">
        <v>99</v>
      </c>
      <c r="I128" s="4" t="str">
        <f>IFERROR(VLOOKUP($H128, [2]Vulnerability!$A$2:$C$39,2,FALSE),"")</f>
        <v/>
      </c>
      <c r="J128" s="4" t="str">
        <f t="shared" si="1"/>
        <v>Reale</v>
      </c>
    </row>
    <row r="129" spans="1:10" ht="45" x14ac:dyDescent="0.25">
      <c r="A129" s="6" t="s">
        <v>37</v>
      </c>
      <c r="B129" s="4" t="s">
        <v>38</v>
      </c>
      <c r="C129" s="4" t="s">
        <v>12</v>
      </c>
      <c r="D129" s="5" t="s">
        <v>13</v>
      </c>
      <c r="E129" s="4" t="s">
        <v>39</v>
      </c>
      <c r="F129" s="5" t="s">
        <v>34</v>
      </c>
      <c r="G129" s="4" t="str">
        <f>IFERROR(VLOOKUP($F129, [1]Threats!$A$2:$C$29,2,FALSE),"")</f>
        <v/>
      </c>
      <c r="H129" s="5" t="s">
        <v>45</v>
      </c>
      <c r="I129" s="4" t="str">
        <f>IFERROR(VLOOKUP($H129, [2]Vulnerability!$A$2:$C$39,2,FALSE),"")</f>
        <v/>
      </c>
      <c r="J129" s="4" t="str">
        <f t="shared" si="1"/>
        <v>Reale</v>
      </c>
    </row>
    <row r="130" spans="1:10" ht="45" x14ac:dyDescent="0.25">
      <c r="A130" s="6" t="s">
        <v>37</v>
      </c>
      <c r="B130" s="4" t="s">
        <v>38</v>
      </c>
      <c r="C130" s="4" t="s">
        <v>12</v>
      </c>
      <c r="D130" s="5" t="s">
        <v>13</v>
      </c>
      <c r="E130" s="4" t="s">
        <v>39</v>
      </c>
      <c r="F130" s="5" t="s">
        <v>34</v>
      </c>
      <c r="G130" s="4" t="str">
        <f>IFERROR(VLOOKUP($F130, [1]Threats!$A$2:$C$29,2,FALSE),"")</f>
        <v/>
      </c>
      <c r="H130" s="5" t="s">
        <v>40</v>
      </c>
      <c r="I130" s="4" t="str">
        <f>IFERROR(VLOOKUP($H130, [2]Vulnerability!$A$2:$C$39,2,FALSE),"")</f>
        <v/>
      </c>
      <c r="J130" s="4" t="str">
        <f t="shared" si="1"/>
        <v>Reale</v>
      </c>
    </row>
    <row r="131" spans="1:10" ht="45" x14ac:dyDescent="0.25">
      <c r="A131" s="6" t="s">
        <v>37</v>
      </c>
      <c r="B131" s="4" t="s">
        <v>38</v>
      </c>
      <c r="C131" s="4" t="s">
        <v>12</v>
      </c>
      <c r="D131" s="5" t="s">
        <v>13</v>
      </c>
      <c r="E131" s="4" t="s">
        <v>39</v>
      </c>
      <c r="F131" s="5" t="s">
        <v>34</v>
      </c>
      <c r="G131" s="4" t="str">
        <f>IFERROR(VLOOKUP($F131, [1]Threats!$A$2:$C$29,2,FALSE),"")</f>
        <v/>
      </c>
      <c r="H131" s="5" t="s">
        <v>57</v>
      </c>
      <c r="I131" s="4" t="str">
        <f>IFERROR(VLOOKUP($H131, [2]Vulnerability!$A$2:$C$39,2,FALSE),"")</f>
        <v/>
      </c>
      <c r="J131" s="4" t="str">
        <f t="shared" ref="J131:J194" si="2">IF($D131="Yes","Reale",IF($D131="More","Potenziale",""))</f>
        <v>Reale</v>
      </c>
    </row>
    <row r="132" spans="1:10" ht="45" x14ac:dyDescent="0.25">
      <c r="A132" s="6" t="s">
        <v>37</v>
      </c>
      <c r="B132" s="4" t="s">
        <v>38</v>
      </c>
      <c r="C132" s="4" t="s">
        <v>12</v>
      </c>
      <c r="D132" s="5" t="s">
        <v>13</v>
      </c>
      <c r="E132" s="4" t="s">
        <v>39</v>
      </c>
      <c r="F132" s="5" t="s">
        <v>56</v>
      </c>
      <c r="G132" s="4" t="str">
        <f>IFERROR(VLOOKUP($F132, [1]Threats!$A$2:$C$29,2,FALSE),"")</f>
        <v/>
      </c>
      <c r="H132" s="5" t="s">
        <v>63</v>
      </c>
      <c r="I132" s="4" t="str">
        <f>IFERROR(VLOOKUP($H132, [2]Vulnerability!$A$2:$C$39,2,FALSE),"")</f>
        <v/>
      </c>
      <c r="J132" s="4" t="str">
        <f t="shared" si="2"/>
        <v>Reale</v>
      </c>
    </row>
    <row r="133" spans="1:10" ht="45" x14ac:dyDescent="0.25">
      <c r="A133" s="6" t="s">
        <v>37</v>
      </c>
      <c r="B133" s="4" t="s">
        <v>38</v>
      </c>
      <c r="C133" s="4" t="s">
        <v>12</v>
      </c>
      <c r="D133" s="5" t="s">
        <v>13</v>
      </c>
      <c r="E133" s="4" t="s">
        <v>39</v>
      </c>
      <c r="F133" s="5" t="s">
        <v>56</v>
      </c>
      <c r="G133" s="4" t="str">
        <f>IFERROR(VLOOKUP($F133, [1]Threats!$A$2:$C$29,2,FALSE),"")</f>
        <v/>
      </c>
      <c r="H133" s="5" t="s">
        <v>51</v>
      </c>
      <c r="I133" s="4" t="str">
        <f>IFERROR(VLOOKUP($H133, [2]Vulnerability!$A$2:$C$39,2,FALSE),"")</f>
        <v/>
      </c>
      <c r="J133" s="4" t="str">
        <f t="shared" si="2"/>
        <v>Reale</v>
      </c>
    </row>
    <row r="134" spans="1:10" ht="45" x14ac:dyDescent="0.25">
      <c r="A134" s="6" t="s">
        <v>37</v>
      </c>
      <c r="B134" s="4" t="s">
        <v>38</v>
      </c>
      <c r="C134" s="4" t="s">
        <v>12</v>
      </c>
      <c r="D134" s="5" t="s">
        <v>13</v>
      </c>
      <c r="E134" s="4" t="s">
        <v>39</v>
      </c>
      <c r="F134" s="5" t="s">
        <v>56</v>
      </c>
      <c r="G134" s="4" t="str">
        <f>IFERROR(VLOOKUP($F134, [1]Threats!$A$2:$C$29,2,FALSE),"")</f>
        <v/>
      </c>
      <c r="H134" s="5" t="s">
        <v>45</v>
      </c>
      <c r="I134" s="4" t="str">
        <f>IFERROR(VLOOKUP($H134, [2]Vulnerability!$A$2:$C$39,2,FALSE),"")</f>
        <v/>
      </c>
      <c r="J134" s="4" t="str">
        <f t="shared" si="2"/>
        <v>Reale</v>
      </c>
    </row>
    <row r="135" spans="1:10" ht="45" x14ac:dyDescent="0.25">
      <c r="A135" s="6" t="s">
        <v>37</v>
      </c>
      <c r="B135" s="4" t="s">
        <v>38</v>
      </c>
      <c r="C135" s="4" t="s">
        <v>12</v>
      </c>
      <c r="D135" s="5" t="s">
        <v>13</v>
      </c>
      <c r="E135" s="4" t="s">
        <v>39</v>
      </c>
      <c r="F135" s="5" t="s">
        <v>56</v>
      </c>
      <c r="G135" s="4" t="str">
        <f>IFERROR(VLOOKUP($F135, [1]Threats!$A$2:$C$29,2,FALSE),"")</f>
        <v/>
      </c>
      <c r="H135" s="5" t="s">
        <v>40</v>
      </c>
      <c r="I135" s="4" t="str">
        <f>IFERROR(VLOOKUP($H135, [2]Vulnerability!$A$2:$C$39,2,FALSE),"")</f>
        <v/>
      </c>
      <c r="J135" s="4" t="str">
        <f t="shared" si="2"/>
        <v>Reale</v>
      </c>
    </row>
    <row r="136" spans="1:10" ht="45" x14ac:dyDescent="0.25">
      <c r="A136" s="6" t="s">
        <v>37</v>
      </c>
      <c r="B136" s="4" t="s">
        <v>38</v>
      </c>
      <c r="C136" s="4" t="s">
        <v>12</v>
      </c>
      <c r="D136" s="5" t="s">
        <v>13</v>
      </c>
      <c r="E136" s="4" t="s">
        <v>39</v>
      </c>
      <c r="F136" s="5" t="s">
        <v>56</v>
      </c>
      <c r="G136" s="4" t="str">
        <f>IFERROR(VLOOKUP($F136, [1]Threats!$A$2:$C$29,2,FALSE),"")</f>
        <v/>
      </c>
      <c r="H136" s="5" t="s">
        <v>150</v>
      </c>
      <c r="I136" s="4" t="str">
        <f>IFERROR(VLOOKUP($H136, [2]Vulnerability!$A$2:$C$39,2,FALSE),"")</f>
        <v/>
      </c>
      <c r="J136" s="4" t="str">
        <f t="shared" si="2"/>
        <v>Reale</v>
      </c>
    </row>
    <row r="137" spans="1:10" ht="45" x14ac:dyDescent="0.25">
      <c r="A137" s="6" t="s">
        <v>37</v>
      </c>
      <c r="B137" s="4" t="s">
        <v>38</v>
      </c>
      <c r="C137" s="4" t="s">
        <v>12</v>
      </c>
      <c r="D137" s="5" t="s">
        <v>13</v>
      </c>
      <c r="E137" s="4" t="s">
        <v>39</v>
      </c>
      <c r="F137" s="5" t="s">
        <v>56</v>
      </c>
      <c r="G137" s="4" t="str">
        <f>IFERROR(VLOOKUP($F137, [1]Threats!$A$2:$C$29,2,FALSE),"")</f>
        <v/>
      </c>
      <c r="H137" s="5" t="s">
        <v>22</v>
      </c>
      <c r="I137" s="4" t="str">
        <f>IFERROR(VLOOKUP($H137, [2]Vulnerability!$A$2:$C$39,2,FALSE),"")</f>
        <v/>
      </c>
      <c r="J137" s="4" t="str">
        <f t="shared" si="2"/>
        <v>Reale</v>
      </c>
    </row>
    <row r="138" spans="1:10" ht="45" x14ac:dyDescent="0.25">
      <c r="A138" s="6" t="s">
        <v>37</v>
      </c>
      <c r="B138" s="4" t="s">
        <v>38</v>
      </c>
      <c r="C138" s="4" t="s">
        <v>12</v>
      </c>
      <c r="D138" s="5" t="s">
        <v>13</v>
      </c>
      <c r="E138" s="4" t="s">
        <v>39</v>
      </c>
      <c r="F138" s="5" t="s">
        <v>56</v>
      </c>
      <c r="G138" s="4" t="str">
        <f>IFERROR(VLOOKUP($F138, [1]Threats!$A$2:$C$29,2,FALSE),"")</f>
        <v/>
      </c>
      <c r="H138" s="5" t="s">
        <v>57</v>
      </c>
      <c r="I138" s="4" t="str">
        <f>IFERROR(VLOOKUP($H138, [2]Vulnerability!$A$2:$C$39,2,FALSE),"")</f>
        <v/>
      </c>
      <c r="J138" s="4" t="str">
        <f t="shared" si="2"/>
        <v>Reale</v>
      </c>
    </row>
    <row r="139" spans="1:10" customFormat="1" ht="105" x14ac:dyDescent="0.25">
      <c r="A139" s="6" t="s">
        <v>349</v>
      </c>
      <c r="B139" s="6" t="s">
        <v>350</v>
      </c>
      <c r="C139" s="6" t="s">
        <v>130</v>
      </c>
      <c r="D139" s="3" t="s">
        <v>131</v>
      </c>
      <c r="E139" s="4"/>
      <c r="G139" s="4" t="str">
        <f>IFERROR(VLOOKUP($F139, [1]Threats!$A$2:$C$29,2,FALSE),"")</f>
        <v/>
      </c>
      <c r="I139" s="4" t="str">
        <f>IFERROR(VLOOKUP($H139, [2]Vulnerability!$A$2:$C$39,2,FALSE),"")</f>
        <v/>
      </c>
      <c r="J139" s="4" t="str">
        <f t="shared" si="2"/>
        <v/>
      </c>
    </row>
    <row r="140" spans="1:10" ht="45" x14ac:dyDescent="0.25">
      <c r="A140" s="6" t="s">
        <v>93</v>
      </c>
      <c r="B140" s="4" t="s">
        <v>351</v>
      </c>
      <c r="C140" s="4" t="s">
        <v>25</v>
      </c>
      <c r="D140" s="5" t="s">
        <v>26</v>
      </c>
      <c r="E140" s="4" t="s">
        <v>342</v>
      </c>
      <c r="F140" s="5" t="s">
        <v>120</v>
      </c>
      <c r="G140" s="4" t="str">
        <f>IFERROR(VLOOKUP($F140, [1]Threats!$A$2:$C$29,2,FALSE),"")</f>
        <v/>
      </c>
      <c r="H140" s="5" t="s">
        <v>40</v>
      </c>
      <c r="I140" s="4" t="str">
        <f>IFERROR(VLOOKUP($H140, [2]Vulnerability!$A$2:$C$39,2,FALSE),"")</f>
        <v/>
      </c>
      <c r="J140" s="4" t="str">
        <f t="shared" si="2"/>
        <v>Potenziale</v>
      </c>
    </row>
    <row r="141" spans="1:10" ht="45" x14ac:dyDescent="0.25">
      <c r="A141" s="6" t="s">
        <v>93</v>
      </c>
      <c r="B141" s="4" t="s">
        <v>351</v>
      </c>
      <c r="C141" s="4" t="s">
        <v>25</v>
      </c>
      <c r="D141" s="5" t="s">
        <v>26</v>
      </c>
      <c r="E141" s="4" t="s">
        <v>39</v>
      </c>
      <c r="F141" s="5" t="s">
        <v>120</v>
      </c>
      <c r="G141" s="4" t="str">
        <f>IFERROR(VLOOKUP($F141, [1]Threats!$A$2:$C$29,2,FALSE),"")</f>
        <v/>
      </c>
      <c r="H141" s="5" t="s">
        <v>124</v>
      </c>
      <c r="I141" s="4" t="str">
        <f>IFERROR(VLOOKUP($H141, [2]Vulnerability!$A$2:$C$39,2,FALSE),"")</f>
        <v/>
      </c>
      <c r="J141" s="4" t="str">
        <f t="shared" si="2"/>
        <v>Potenziale</v>
      </c>
    </row>
    <row r="142" spans="1:10" ht="45" x14ac:dyDescent="0.25">
      <c r="A142" s="6" t="s">
        <v>93</v>
      </c>
      <c r="B142" s="4" t="s">
        <v>351</v>
      </c>
      <c r="C142" s="4" t="s">
        <v>25</v>
      </c>
      <c r="D142" s="5" t="s">
        <v>26</v>
      </c>
      <c r="E142" s="4" t="s">
        <v>39</v>
      </c>
      <c r="F142" s="5" t="s">
        <v>120</v>
      </c>
      <c r="G142" s="4" t="str">
        <f>IFERROR(VLOOKUP($F142, [1]Threats!$A$2:$C$29,2,FALSE),"")</f>
        <v/>
      </c>
      <c r="H142" s="5" t="s">
        <v>200</v>
      </c>
      <c r="I142" s="4" t="str">
        <f>IFERROR(VLOOKUP($H142, [2]Vulnerability!$A$2:$C$39,2,FALSE),"")</f>
        <v/>
      </c>
      <c r="J142" s="4" t="str">
        <f t="shared" si="2"/>
        <v>Potenziale</v>
      </c>
    </row>
    <row r="143" spans="1:10" ht="45" x14ac:dyDescent="0.25">
      <c r="A143" s="6" t="s">
        <v>93</v>
      </c>
      <c r="B143" s="4" t="s">
        <v>351</v>
      </c>
      <c r="C143" s="4" t="s">
        <v>25</v>
      </c>
      <c r="D143" s="5" t="s">
        <v>26</v>
      </c>
      <c r="E143" s="4" t="s">
        <v>39</v>
      </c>
      <c r="F143" s="5" t="s">
        <v>88</v>
      </c>
      <c r="G143" s="4" t="str">
        <f>IFERROR(VLOOKUP($F143, [1]Threats!$A$2:$C$29,2,FALSE),"")</f>
        <v/>
      </c>
      <c r="H143" s="5" t="s">
        <v>63</v>
      </c>
      <c r="I143" s="4" t="str">
        <f>IFERROR(VLOOKUP($H143, [2]Vulnerability!$A$2:$C$39,2,FALSE),"")</f>
        <v/>
      </c>
      <c r="J143" s="4" t="str">
        <f t="shared" si="2"/>
        <v>Potenziale</v>
      </c>
    </row>
    <row r="144" spans="1:10" ht="45" x14ac:dyDescent="0.25">
      <c r="A144" s="6" t="s">
        <v>93</v>
      </c>
      <c r="B144" s="4" t="s">
        <v>351</v>
      </c>
      <c r="C144" s="4" t="s">
        <v>25</v>
      </c>
      <c r="D144" s="5" t="s">
        <v>26</v>
      </c>
      <c r="E144" s="4" t="s">
        <v>39</v>
      </c>
      <c r="F144" s="5" t="s">
        <v>88</v>
      </c>
      <c r="G144" s="4" t="str">
        <f>IFERROR(VLOOKUP($F144, [1]Threats!$A$2:$C$29,2,FALSE),"")</f>
        <v/>
      </c>
      <c r="H144" s="5" t="s">
        <v>51</v>
      </c>
      <c r="I144" s="4" t="str">
        <f>IFERROR(VLOOKUP($H144, [2]Vulnerability!$A$2:$C$39,2,FALSE),"")</f>
        <v/>
      </c>
      <c r="J144" s="4" t="str">
        <f t="shared" si="2"/>
        <v>Potenziale</v>
      </c>
    </row>
    <row r="145" spans="1:10" ht="45" x14ac:dyDescent="0.25">
      <c r="A145" s="6" t="s">
        <v>93</v>
      </c>
      <c r="B145" s="4" t="s">
        <v>351</v>
      </c>
      <c r="C145" s="4" t="s">
        <v>25</v>
      </c>
      <c r="D145" s="5" t="s">
        <v>26</v>
      </c>
      <c r="E145" s="4" t="s">
        <v>39</v>
      </c>
      <c r="F145" s="5" t="s">
        <v>88</v>
      </c>
      <c r="G145" s="4" t="str">
        <f>IFERROR(VLOOKUP($F145, [1]Threats!$A$2:$C$29,2,FALSE),"")</f>
        <v/>
      </c>
      <c r="H145" s="5" t="s">
        <v>45</v>
      </c>
      <c r="I145" s="4" t="str">
        <f>IFERROR(VLOOKUP($H145, [2]Vulnerability!$A$2:$C$39,2,FALSE),"")</f>
        <v/>
      </c>
      <c r="J145" s="4" t="str">
        <f t="shared" si="2"/>
        <v>Potenziale</v>
      </c>
    </row>
    <row r="146" spans="1:10" ht="45" x14ac:dyDescent="0.25">
      <c r="A146" s="6" t="s">
        <v>93</v>
      </c>
      <c r="B146" s="4" t="s">
        <v>351</v>
      </c>
      <c r="C146" s="4" t="s">
        <v>25</v>
      </c>
      <c r="D146" s="5" t="s">
        <v>26</v>
      </c>
      <c r="E146" s="4" t="s">
        <v>39</v>
      </c>
      <c r="F146" s="5" t="s">
        <v>88</v>
      </c>
      <c r="G146" s="4" t="str">
        <f>IFERROR(VLOOKUP($F146, [1]Threats!$A$2:$C$29,2,FALSE),"")</f>
        <v/>
      </c>
      <c r="H146" s="5" t="s">
        <v>57</v>
      </c>
      <c r="I146" s="4" t="str">
        <f>IFERROR(VLOOKUP($H146, [2]Vulnerability!$A$2:$C$39,2,FALSE),"")</f>
        <v/>
      </c>
      <c r="J146" s="4" t="str">
        <f t="shared" si="2"/>
        <v>Potenziale</v>
      </c>
    </row>
    <row r="147" spans="1:10" ht="45" x14ac:dyDescent="0.25">
      <c r="A147" s="6" t="s">
        <v>93</v>
      </c>
      <c r="B147" s="4" t="s">
        <v>351</v>
      </c>
      <c r="C147" s="4" t="s">
        <v>25</v>
      </c>
      <c r="D147" s="5" t="s">
        <v>26</v>
      </c>
      <c r="E147" s="4" t="s">
        <v>39</v>
      </c>
      <c r="F147" s="5" t="s">
        <v>88</v>
      </c>
      <c r="G147" s="4" t="str">
        <f>IFERROR(VLOOKUP($F147, [1]Threats!$A$2:$C$29,2,FALSE),"")</f>
        <v/>
      </c>
      <c r="H147" s="5" t="s">
        <v>234</v>
      </c>
      <c r="I147" s="4" t="str">
        <f>IFERROR(VLOOKUP($H147, [2]Vulnerability!$A$2:$C$39,2,FALSE),"")</f>
        <v/>
      </c>
      <c r="J147" s="4" t="str">
        <f t="shared" si="2"/>
        <v>Potenziale</v>
      </c>
    </row>
    <row r="148" spans="1:10" ht="45" x14ac:dyDescent="0.25">
      <c r="A148" s="6" t="s">
        <v>93</v>
      </c>
      <c r="B148" s="4" t="s">
        <v>351</v>
      </c>
      <c r="C148" s="4" t="s">
        <v>25</v>
      </c>
      <c r="D148" s="5" t="s">
        <v>26</v>
      </c>
      <c r="E148" s="4" t="s">
        <v>39</v>
      </c>
      <c r="F148" s="5" t="s">
        <v>44</v>
      </c>
      <c r="G148" s="4" t="str">
        <f>IFERROR(VLOOKUP($F148, [1]Threats!$A$2:$C$29,2,FALSE),"")</f>
        <v/>
      </c>
      <c r="H148" s="5" t="s">
        <v>63</v>
      </c>
      <c r="I148" s="4" t="str">
        <f>IFERROR(VLOOKUP($H148, [2]Vulnerability!$A$2:$C$39,2,FALSE),"")</f>
        <v/>
      </c>
      <c r="J148" s="4" t="str">
        <f t="shared" si="2"/>
        <v>Potenziale</v>
      </c>
    </row>
    <row r="149" spans="1:10" ht="45" x14ac:dyDescent="0.25">
      <c r="A149" s="6" t="s">
        <v>93</v>
      </c>
      <c r="B149" s="4" t="s">
        <v>351</v>
      </c>
      <c r="C149" s="4" t="s">
        <v>25</v>
      </c>
      <c r="D149" s="5" t="s">
        <v>26</v>
      </c>
      <c r="E149" s="4" t="s">
        <v>39</v>
      </c>
      <c r="F149" s="5" t="s">
        <v>44</v>
      </c>
      <c r="G149" s="4" t="str">
        <f>IFERROR(VLOOKUP($F149, [1]Threats!$A$2:$C$29,2,FALSE),"")</f>
        <v/>
      </c>
      <c r="H149" s="5" t="s">
        <v>51</v>
      </c>
      <c r="I149" s="4" t="str">
        <f>IFERROR(VLOOKUP($H149, [2]Vulnerability!$A$2:$C$39,2,FALSE),"")</f>
        <v/>
      </c>
      <c r="J149" s="4" t="str">
        <f t="shared" si="2"/>
        <v>Potenziale</v>
      </c>
    </row>
    <row r="150" spans="1:10" ht="45" x14ac:dyDescent="0.25">
      <c r="A150" s="6" t="s">
        <v>93</v>
      </c>
      <c r="B150" s="4" t="s">
        <v>351</v>
      </c>
      <c r="C150" s="4" t="s">
        <v>25</v>
      </c>
      <c r="D150" s="5" t="s">
        <v>26</v>
      </c>
      <c r="E150" s="4" t="s">
        <v>39</v>
      </c>
      <c r="F150" s="5" t="s">
        <v>44</v>
      </c>
      <c r="G150" s="4" t="str">
        <f>IFERROR(VLOOKUP($F150, [1]Threats!$A$2:$C$29,2,FALSE),"")</f>
        <v/>
      </c>
      <c r="H150" s="5" t="s">
        <v>45</v>
      </c>
      <c r="I150" s="4" t="str">
        <f>IFERROR(VLOOKUP($H150, [2]Vulnerability!$A$2:$C$39,2,FALSE),"")</f>
        <v/>
      </c>
      <c r="J150" s="4" t="str">
        <f t="shared" si="2"/>
        <v>Potenziale</v>
      </c>
    </row>
    <row r="151" spans="1:10" ht="45" x14ac:dyDescent="0.25">
      <c r="A151" s="6" t="s">
        <v>93</v>
      </c>
      <c r="B151" s="4" t="s">
        <v>351</v>
      </c>
      <c r="C151" s="4" t="s">
        <v>25</v>
      </c>
      <c r="D151" s="5" t="s">
        <v>26</v>
      </c>
      <c r="E151" s="4" t="s">
        <v>39</v>
      </c>
      <c r="F151" s="5" t="s">
        <v>44</v>
      </c>
      <c r="G151" s="4" t="str">
        <f>IFERROR(VLOOKUP($F151, [1]Threats!$A$2:$C$29,2,FALSE),"")</f>
        <v/>
      </c>
      <c r="H151" s="5" t="s">
        <v>40</v>
      </c>
      <c r="I151" s="4" t="str">
        <f>IFERROR(VLOOKUP($H151, [2]Vulnerability!$A$2:$C$39,2,FALSE),"")</f>
        <v/>
      </c>
      <c r="J151" s="4" t="str">
        <f t="shared" si="2"/>
        <v>Potenziale</v>
      </c>
    </row>
    <row r="152" spans="1:10" ht="45" x14ac:dyDescent="0.25">
      <c r="A152" s="6" t="s">
        <v>93</v>
      </c>
      <c r="B152" s="4" t="s">
        <v>351</v>
      </c>
      <c r="C152" s="4" t="s">
        <v>25</v>
      </c>
      <c r="D152" s="5" t="s">
        <v>26</v>
      </c>
      <c r="E152" s="4" t="s">
        <v>39</v>
      </c>
      <c r="F152" s="5" t="s">
        <v>44</v>
      </c>
      <c r="G152" s="4" t="str">
        <f>IFERROR(VLOOKUP($F152, [1]Threats!$A$2:$C$29,2,FALSE),"")</f>
        <v/>
      </c>
      <c r="H152" s="5" t="s">
        <v>150</v>
      </c>
      <c r="I152" s="4" t="str">
        <f>IFERROR(VLOOKUP($H152, [2]Vulnerability!$A$2:$C$39,2,FALSE),"")</f>
        <v/>
      </c>
      <c r="J152" s="4" t="str">
        <f t="shared" si="2"/>
        <v>Potenziale</v>
      </c>
    </row>
    <row r="153" spans="1:10" ht="45" x14ac:dyDescent="0.25">
      <c r="A153" s="6" t="s">
        <v>93</v>
      </c>
      <c r="B153" s="4" t="s">
        <v>351</v>
      </c>
      <c r="C153" s="4" t="s">
        <v>25</v>
      </c>
      <c r="D153" s="5" t="s">
        <v>26</v>
      </c>
      <c r="E153" s="4" t="s">
        <v>39</v>
      </c>
      <c r="F153" s="5" t="s">
        <v>44</v>
      </c>
      <c r="G153" s="4" t="str">
        <f>IFERROR(VLOOKUP($F153, [1]Threats!$A$2:$C$29,2,FALSE),"")</f>
        <v/>
      </c>
      <c r="H153" s="5" t="s">
        <v>22</v>
      </c>
      <c r="I153" s="4" t="str">
        <f>IFERROR(VLOOKUP($H153, [2]Vulnerability!$A$2:$C$39,2,FALSE),"")</f>
        <v/>
      </c>
      <c r="J153" s="4" t="str">
        <f t="shared" si="2"/>
        <v>Potenziale</v>
      </c>
    </row>
    <row r="154" spans="1:10" ht="45" x14ac:dyDescent="0.25">
      <c r="A154" s="6" t="s">
        <v>93</v>
      </c>
      <c r="B154" s="4" t="s">
        <v>351</v>
      </c>
      <c r="C154" s="4" t="s">
        <v>25</v>
      </c>
      <c r="D154" s="5" t="s">
        <v>26</v>
      </c>
      <c r="E154" s="4" t="s">
        <v>39</v>
      </c>
      <c r="F154" s="5" t="s">
        <v>44</v>
      </c>
      <c r="G154" s="4" t="str">
        <f>IFERROR(VLOOKUP($F154, [1]Threats!$A$2:$C$29,2,FALSE),"")</f>
        <v/>
      </c>
      <c r="H154" s="5" t="s">
        <v>57</v>
      </c>
      <c r="I154" s="4" t="str">
        <f>IFERROR(VLOOKUP($H154, [2]Vulnerability!$A$2:$C$39,2,FALSE),"")</f>
        <v/>
      </c>
      <c r="J154" s="4" t="str">
        <f t="shared" si="2"/>
        <v>Potenziale</v>
      </c>
    </row>
    <row r="155" spans="1:10" ht="45" x14ac:dyDescent="0.25">
      <c r="A155" s="6" t="s">
        <v>93</v>
      </c>
      <c r="B155" s="4" t="s">
        <v>351</v>
      </c>
      <c r="C155" s="4" t="s">
        <v>25</v>
      </c>
      <c r="D155" s="5" t="s">
        <v>26</v>
      </c>
      <c r="E155" s="4" t="s">
        <v>39</v>
      </c>
      <c r="F155" s="5" t="s">
        <v>61</v>
      </c>
      <c r="G155" s="4" t="str">
        <f>IFERROR(VLOOKUP($F155, [1]Threats!$A$2:$C$29,2,FALSE),"")</f>
        <v/>
      </c>
      <c r="H155" s="5" t="s">
        <v>63</v>
      </c>
      <c r="I155" s="4" t="str">
        <f>IFERROR(VLOOKUP($H155, [2]Vulnerability!$A$2:$C$39,2,FALSE),"")</f>
        <v/>
      </c>
      <c r="J155" s="4" t="str">
        <f t="shared" si="2"/>
        <v>Potenziale</v>
      </c>
    </row>
    <row r="156" spans="1:10" ht="45" x14ac:dyDescent="0.25">
      <c r="A156" s="6" t="s">
        <v>93</v>
      </c>
      <c r="B156" s="4" t="s">
        <v>351</v>
      </c>
      <c r="C156" s="4" t="s">
        <v>25</v>
      </c>
      <c r="D156" s="5" t="s">
        <v>26</v>
      </c>
      <c r="E156" s="4" t="s">
        <v>39</v>
      </c>
      <c r="F156" s="5" t="s">
        <v>61</v>
      </c>
      <c r="G156" s="4" t="str">
        <f>IFERROR(VLOOKUP($F156, [1]Threats!$A$2:$C$29,2,FALSE),"")</f>
        <v/>
      </c>
      <c r="H156" s="5" t="s">
        <v>51</v>
      </c>
      <c r="I156" s="4" t="str">
        <f>IFERROR(VLOOKUP($H156, [2]Vulnerability!$A$2:$C$39,2,FALSE),"")</f>
        <v/>
      </c>
      <c r="J156" s="4" t="str">
        <f t="shared" si="2"/>
        <v>Potenziale</v>
      </c>
    </row>
    <row r="157" spans="1:10" ht="45" x14ac:dyDescent="0.25">
      <c r="A157" s="6" t="s">
        <v>93</v>
      </c>
      <c r="B157" s="4" t="s">
        <v>351</v>
      </c>
      <c r="C157" s="4" t="s">
        <v>25</v>
      </c>
      <c r="D157" s="5" t="s">
        <v>26</v>
      </c>
      <c r="E157" s="4" t="s">
        <v>39</v>
      </c>
      <c r="F157" s="5" t="s">
        <v>61</v>
      </c>
      <c r="G157" s="4" t="str">
        <f>IFERROR(VLOOKUP($F157, [1]Threats!$A$2:$C$29,2,FALSE),"")</f>
        <v/>
      </c>
      <c r="H157" s="5" t="s">
        <v>45</v>
      </c>
      <c r="I157" s="4" t="str">
        <f>IFERROR(VLOOKUP($H157, [2]Vulnerability!$A$2:$C$39,2,FALSE),"")</f>
        <v/>
      </c>
      <c r="J157" s="4" t="str">
        <f t="shared" si="2"/>
        <v>Potenziale</v>
      </c>
    </row>
    <row r="158" spans="1:10" ht="45" x14ac:dyDescent="0.25">
      <c r="A158" s="6" t="s">
        <v>93</v>
      </c>
      <c r="B158" s="4" t="s">
        <v>351</v>
      </c>
      <c r="C158" s="4" t="s">
        <v>25</v>
      </c>
      <c r="D158" s="5" t="s">
        <v>26</v>
      </c>
      <c r="E158" s="4" t="s">
        <v>39</v>
      </c>
      <c r="F158" s="5" t="s">
        <v>61</v>
      </c>
      <c r="G158" s="4" t="str">
        <f>IFERROR(VLOOKUP($F158, [1]Threats!$A$2:$C$29,2,FALSE),"")</f>
        <v/>
      </c>
      <c r="H158" s="5" t="s">
        <v>40</v>
      </c>
      <c r="I158" s="4" t="str">
        <f>IFERROR(VLOOKUP($H158, [2]Vulnerability!$A$2:$C$39,2,FALSE),"")</f>
        <v/>
      </c>
      <c r="J158" s="4" t="str">
        <f t="shared" si="2"/>
        <v>Potenziale</v>
      </c>
    </row>
    <row r="159" spans="1:10" ht="45" x14ac:dyDescent="0.25">
      <c r="A159" s="6" t="s">
        <v>93</v>
      </c>
      <c r="B159" s="4" t="s">
        <v>351</v>
      </c>
      <c r="C159" s="4" t="s">
        <v>25</v>
      </c>
      <c r="D159" s="5" t="s">
        <v>26</v>
      </c>
      <c r="E159" s="4" t="s">
        <v>39</v>
      </c>
      <c r="F159" s="5" t="s">
        <v>61</v>
      </c>
      <c r="G159" s="4" t="str">
        <f>IFERROR(VLOOKUP($F159, [1]Threats!$A$2:$C$29,2,FALSE),"")</f>
        <v/>
      </c>
      <c r="H159" s="5" t="s">
        <v>150</v>
      </c>
      <c r="I159" s="4" t="str">
        <f>IFERROR(VLOOKUP($H159, [2]Vulnerability!$A$2:$C$39,2,FALSE),"")</f>
        <v/>
      </c>
      <c r="J159" s="4" t="str">
        <f t="shared" si="2"/>
        <v>Potenziale</v>
      </c>
    </row>
    <row r="160" spans="1:10" ht="45" x14ac:dyDescent="0.25">
      <c r="A160" s="6" t="s">
        <v>93</v>
      </c>
      <c r="B160" s="4" t="s">
        <v>351</v>
      </c>
      <c r="C160" s="4" t="s">
        <v>25</v>
      </c>
      <c r="D160" s="5" t="s">
        <v>26</v>
      </c>
      <c r="E160" s="4" t="s">
        <v>39</v>
      </c>
      <c r="F160" s="5" t="s">
        <v>61</v>
      </c>
      <c r="G160" s="4" t="str">
        <f>IFERROR(VLOOKUP($F160, [1]Threats!$A$2:$C$29,2,FALSE),"")</f>
        <v/>
      </c>
      <c r="H160" s="5" t="s">
        <v>22</v>
      </c>
      <c r="I160" s="4" t="str">
        <f>IFERROR(VLOOKUP($H160, [2]Vulnerability!$A$2:$C$39,2,FALSE),"")</f>
        <v/>
      </c>
      <c r="J160" s="4" t="str">
        <f t="shared" si="2"/>
        <v>Potenziale</v>
      </c>
    </row>
    <row r="161" spans="1:10" ht="45" x14ac:dyDescent="0.25">
      <c r="A161" s="6" t="s">
        <v>93</v>
      </c>
      <c r="B161" s="4" t="s">
        <v>351</v>
      </c>
      <c r="C161" s="4" t="s">
        <v>25</v>
      </c>
      <c r="D161" s="5" t="s">
        <v>26</v>
      </c>
      <c r="E161" s="4" t="s">
        <v>39</v>
      </c>
      <c r="F161" s="5" t="s">
        <v>61</v>
      </c>
      <c r="G161" s="4" t="str">
        <f>IFERROR(VLOOKUP($F161, [1]Threats!$A$2:$C$29,2,FALSE),"")</f>
        <v/>
      </c>
      <c r="H161" s="5" t="s">
        <v>57</v>
      </c>
      <c r="I161" s="4" t="str">
        <f>IFERROR(VLOOKUP($H161, [2]Vulnerability!$A$2:$C$39,2,FALSE),"")</f>
        <v/>
      </c>
      <c r="J161" s="4" t="str">
        <f t="shared" si="2"/>
        <v>Potenziale</v>
      </c>
    </row>
    <row r="162" spans="1:10" ht="45" x14ac:dyDescent="0.25">
      <c r="A162" s="6" t="s">
        <v>93</v>
      </c>
      <c r="B162" s="4" t="s">
        <v>351</v>
      </c>
      <c r="C162" s="4" t="s">
        <v>25</v>
      </c>
      <c r="D162" s="5" t="s">
        <v>26</v>
      </c>
      <c r="E162" s="4" t="s">
        <v>39</v>
      </c>
      <c r="F162" s="5" t="s">
        <v>144</v>
      </c>
      <c r="G162" s="4" t="str">
        <f>IFERROR(VLOOKUP($F162, [1]Threats!$A$2:$C$29,2,FALSE),"")</f>
        <v/>
      </c>
      <c r="H162" s="5" t="s">
        <v>63</v>
      </c>
      <c r="I162" s="4" t="str">
        <f>IFERROR(VLOOKUP($H162, [2]Vulnerability!$A$2:$C$39,2,FALSE),"")</f>
        <v/>
      </c>
      <c r="J162" s="4" t="str">
        <f t="shared" si="2"/>
        <v>Potenziale</v>
      </c>
    </row>
    <row r="163" spans="1:10" ht="45" x14ac:dyDescent="0.25">
      <c r="A163" s="6" t="s">
        <v>93</v>
      </c>
      <c r="B163" s="4" t="s">
        <v>351</v>
      </c>
      <c r="C163" s="4" t="s">
        <v>25</v>
      </c>
      <c r="D163" s="5" t="s">
        <v>26</v>
      </c>
      <c r="E163" s="4" t="s">
        <v>39</v>
      </c>
      <c r="F163" s="5" t="s">
        <v>144</v>
      </c>
      <c r="G163" s="4" t="str">
        <f>IFERROR(VLOOKUP($F163, [1]Threats!$A$2:$C$29,2,FALSE),"")</f>
        <v/>
      </c>
      <c r="H163" s="5" t="s">
        <v>51</v>
      </c>
      <c r="I163" s="4" t="str">
        <f>IFERROR(VLOOKUP($H163, [2]Vulnerability!$A$2:$C$39,2,FALSE),"")</f>
        <v/>
      </c>
      <c r="J163" s="4" t="str">
        <f t="shared" si="2"/>
        <v>Potenziale</v>
      </c>
    </row>
    <row r="164" spans="1:10" ht="45" x14ac:dyDescent="0.25">
      <c r="A164" s="6" t="s">
        <v>93</v>
      </c>
      <c r="B164" s="4" t="s">
        <v>351</v>
      </c>
      <c r="C164" s="4" t="s">
        <v>25</v>
      </c>
      <c r="D164" s="5" t="s">
        <v>26</v>
      </c>
      <c r="E164" s="4" t="s">
        <v>39</v>
      </c>
      <c r="F164" s="5" t="s">
        <v>144</v>
      </c>
      <c r="G164" s="4" t="str">
        <f>IFERROR(VLOOKUP($F164, [1]Threats!$A$2:$C$29,2,FALSE),"")</f>
        <v/>
      </c>
      <c r="H164" s="5" t="s">
        <v>45</v>
      </c>
      <c r="I164" s="4" t="str">
        <f>IFERROR(VLOOKUP($H164, [2]Vulnerability!$A$2:$C$39,2,FALSE),"")</f>
        <v/>
      </c>
      <c r="J164" s="4" t="str">
        <f t="shared" si="2"/>
        <v>Potenziale</v>
      </c>
    </row>
    <row r="165" spans="1:10" ht="45" x14ac:dyDescent="0.25">
      <c r="A165" s="6" t="s">
        <v>93</v>
      </c>
      <c r="B165" s="4" t="s">
        <v>351</v>
      </c>
      <c r="C165" s="4" t="s">
        <v>25</v>
      </c>
      <c r="D165" s="5" t="s">
        <v>26</v>
      </c>
      <c r="E165" s="4" t="s">
        <v>39</v>
      </c>
      <c r="F165" s="5" t="s">
        <v>144</v>
      </c>
      <c r="G165" s="4" t="str">
        <f>IFERROR(VLOOKUP($F165, [1]Threats!$A$2:$C$29,2,FALSE),"")</f>
        <v/>
      </c>
      <c r="H165" s="5" t="s">
        <v>40</v>
      </c>
      <c r="I165" s="4" t="str">
        <f>IFERROR(VLOOKUP($H165, [2]Vulnerability!$A$2:$C$39,2,FALSE),"")</f>
        <v/>
      </c>
      <c r="J165" s="4" t="str">
        <f t="shared" si="2"/>
        <v>Potenziale</v>
      </c>
    </row>
    <row r="166" spans="1:10" ht="45" x14ac:dyDescent="0.25">
      <c r="A166" s="6" t="s">
        <v>93</v>
      </c>
      <c r="B166" s="4" t="s">
        <v>351</v>
      </c>
      <c r="C166" s="4" t="s">
        <v>25</v>
      </c>
      <c r="D166" s="5" t="s">
        <v>26</v>
      </c>
      <c r="E166" s="4" t="s">
        <v>39</v>
      </c>
      <c r="F166" s="5" t="s">
        <v>144</v>
      </c>
      <c r="G166" s="4" t="str">
        <f>IFERROR(VLOOKUP($F166, [1]Threats!$A$2:$C$29,2,FALSE),"")</f>
        <v/>
      </c>
      <c r="H166" s="5" t="s">
        <v>150</v>
      </c>
      <c r="I166" s="4" t="str">
        <f>IFERROR(VLOOKUP($H166, [2]Vulnerability!$A$2:$C$39,2,FALSE),"")</f>
        <v/>
      </c>
      <c r="J166" s="4" t="str">
        <f t="shared" si="2"/>
        <v>Potenziale</v>
      </c>
    </row>
    <row r="167" spans="1:10" ht="45" x14ac:dyDescent="0.25">
      <c r="A167" s="6" t="s">
        <v>93</v>
      </c>
      <c r="B167" s="4" t="s">
        <v>351</v>
      </c>
      <c r="C167" s="4" t="s">
        <v>25</v>
      </c>
      <c r="D167" s="5" t="s">
        <v>26</v>
      </c>
      <c r="E167" s="4" t="s">
        <v>39</v>
      </c>
      <c r="F167" s="5" t="s">
        <v>144</v>
      </c>
      <c r="G167" s="4" t="str">
        <f>IFERROR(VLOOKUP($F167, [1]Threats!$A$2:$C$29,2,FALSE),"")</f>
        <v/>
      </c>
      <c r="H167" s="5" t="s">
        <v>22</v>
      </c>
      <c r="I167" s="4" t="str">
        <f>IFERROR(VLOOKUP($H167, [2]Vulnerability!$A$2:$C$39,2,FALSE),"")</f>
        <v/>
      </c>
      <c r="J167" s="4" t="str">
        <f t="shared" si="2"/>
        <v>Potenziale</v>
      </c>
    </row>
    <row r="168" spans="1:10" ht="45" x14ac:dyDescent="0.25">
      <c r="A168" s="6" t="s">
        <v>93</v>
      </c>
      <c r="B168" s="4" t="s">
        <v>351</v>
      </c>
      <c r="C168" s="4" t="s">
        <v>25</v>
      </c>
      <c r="D168" s="5" t="s">
        <v>26</v>
      </c>
      <c r="E168" s="4" t="s">
        <v>39</v>
      </c>
      <c r="F168" s="5" t="s">
        <v>144</v>
      </c>
      <c r="G168" s="4" t="str">
        <f>IFERROR(VLOOKUP($F168, [1]Threats!$A$2:$C$29,2,FALSE),"")</f>
        <v/>
      </c>
      <c r="H168" s="5" t="s">
        <v>57</v>
      </c>
      <c r="I168" s="4" t="str">
        <f>IFERROR(VLOOKUP($H168, [2]Vulnerability!$A$2:$C$39,2,FALSE),"")</f>
        <v/>
      </c>
      <c r="J168" s="4" t="str">
        <f t="shared" si="2"/>
        <v>Potenziale</v>
      </c>
    </row>
    <row r="169" spans="1:10" ht="45" x14ac:dyDescent="0.25">
      <c r="A169" s="6" t="s">
        <v>93</v>
      </c>
      <c r="B169" s="4" t="s">
        <v>351</v>
      </c>
      <c r="C169" s="4" t="s">
        <v>25</v>
      </c>
      <c r="D169" s="5" t="s">
        <v>26</v>
      </c>
      <c r="E169" s="4" t="s">
        <v>39</v>
      </c>
      <c r="F169" s="5" t="s">
        <v>49</v>
      </c>
      <c r="G169" s="4" t="str">
        <f>IFERROR(VLOOKUP($F169, [1]Threats!$A$2:$C$29,2,FALSE),"")</f>
        <v/>
      </c>
      <c r="H169" s="5" t="s">
        <v>63</v>
      </c>
      <c r="I169" s="4" t="str">
        <f>IFERROR(VLOOKUP($H169, [2]Vulnerability!$A$2:$C$39,2,FALSE),"")</f>
        <v/>
      </c>
      <c r="J169" s="4" t="str">
        <f t="shared" si="2"/>
        <v>Potenziale</v>
      </c>
    </row>
    <row r="170" spans="1:10" ht="45" x14ac:dyDescent="0.25">
      <c r="A170" s="6" t="s">
        <v>93</v>
      </c>
      <c r="B170" s="4" t="s">
        <v>351</v>
      </c>
      <c r="C170" s="4" t="s">
        <v>25</v>
      </c>
      <c r="D170" s="5" t="s">
        <v>26</v>
      </c>
      <c r="E170" s="4" t="s">
        <v>39</v>
      </c>
      <c r="F170" s="5" t="s">
        <v>49</v>
      </c>
      <c r="G170" s="4" t="str">
        <f>IFERROR(VLOOKUP($F170, [1]Threats!$A$2:$C$29,2,FALSE),"")</f>
        <v/>
      </c>
      <c r="H170" s="5" t="s">
        <v>51</v>
      </c>
      <c r="I170" s="4" t="str">
        <f>IFERROR(VLOOKUP($H170, [2]Vulnerability!$A$2:$C$39,2,FALSE),"")</f>
        <v/>
      </c>
      <c r="J170" s="4" t="str">
        <f t="shared" si="2"/>
        <v>Potenziale</v>
      </c>
    </row>
    <row r="171" spans="1:10" ht="45" x14ac:dyDescent="0.25">
      <c r="A171" s="6" t="s">
        <v>93</v>
      </c>
      <c r="B171" s="4" t="s">
        <v>351</v>
      </c>
      <c r="C171" s="4" t="s">
        <v>25</v>
      </c>
      <c r="D171" s="5" t="s">
        <v>26</v>
      </c>
      <c r="E171" s="4" t="s">
        <v>39</v>
      </c>
      <c r="F171" s="5" t="s">
        <v>49</v>
      </c>
      <c r="G171" s="4" t="str">
        <f>IFERROR(VLOOKUP($F171, [1]Threats!$A$2:$C$29,2,FALSE),"")</f>
        <v/>
      </c>
      <c r="H171" s="5" t="s">
        <v>45</v>
      </c>
      <c r="I171" s="4" t="str">
        <f>IFERROR(VLOOKUP($H171, [2]Vulnerability!$A$2:$C$39,2,FALSE),"")</f>
        <v/>
      </c>
      <c r="J171" s="4" t="str">
        <f t="shared" si="2"/>
        <v>Potenziale</v>
      </c>
    </row>
    <row r="172" spans="1:10" ht="45" x14ac:dyDescent="0.25">
      <c r="A172" s="6" t="s">
        <v>93</v>
      </c>
      <c r="B172" s="4" t="s">
        <v>351</v>
      </c>
      <c r="C172" s="4" t="s">
        <v>25</v>
      </c>
      <c r="D172" s="5" t="s">
        <v>26</v>
      </c>
      <c r="E172" s="4" t="s">
        <v>39</v>
      </c>
      <c r="F172" s="5" t="s">
        <v>49</v>
      </c>
      <c r="G172" s="4" t="str">
        <f>IFERROR(VLOOKUP($F172, [1]Threats!$A$2:$C$29,2,FALSE),"")</f>
        <v/>
      </c>
      <c r="H172" s="5" t="s">
        <v>347</v>
      </c>
      <c r="I172" s="4" t="str">
        <f>IFERROR(VLOOKUP($H172, [2]Vulnerability!$A$2:$C$39,2,FALSE),"")</f>
        <v/>
      </c>
      <c r="J172" s="4" t="str">
        <f t="shared" si="2"/>
        <v>Potenziale</v>
      </c>
    </row>
    <row r="173" spans="1:10" ht="45" x14ac:dyDescent="0.25">
      <c r="A173" s="6" t="s">
        <v>93</v>
      </c>
      <c r="B173" s="4" t="s">
        <v>351</v>
      </c>
      <c r="C173" s="4" t="s">
        <v>25</v>
      </c>
      <c r="D173" s="5" t="s">
        <v>26</v>
      </c>
      <c r="E173" s="4" t="s">
        <v>39</v>
      </c>
      <c r="F173" s="5" t="s">
        <v>49</v>
      </c>
      <c r="G173" s="4" t="str">
        <f>IFERROR(VLOOKUP($F173, [1]Threats!$A$2:$C$29,2,FALSE),"")</f>
        <v/>
      </c>
      <c r="H173" s="5" t="s">
        <v>57</v>
      </c>
      <c r="I173" s="4" t="str">
        <f>IFERROR(VLOOKUP($H173, [2]Vulnerability!$A$2:$C$39,2,FALSE),"")</f>
        <v/>
      </c>
      <c r="J173" s="4" t="str">
        <f t="shared" si="2"/>
        <v>Potenziale</v>
      </c>
    </row>
    <row r="174" spans="1:10" ht="45" x14ac:dyDescent="0.25">
      <c r="A174" s="6" t="s">
        <v>93</v>
      </c>
      <c r="B174" s="4" t="s">
        <v>351</v>
      </c>
      <c r="C174" s="4" t="s">
        <v>25</v>
      </c>
      <c r="D174" s="5" t="s">
        <v>26</v>
      </c>
      <c r="E174" s="4" t="s">
        <v>39</v>
      </c>
      <c r="F174" s="5" t="s">
        <v>49</v>
      </c>
      <c r="G174" s="4" t="str">
        <f>IFERROR(VLOOKUP($F174, [1]Threats!$A$2:$C$29,2,FALSE),"")</f>
        <v/>
      </c>
      <c r="H174" s="5" t="s">
        <v>348</v>
      </c>
      <c r="I174" s="4" t="str">
        <f>IFERROR(VLOOKUP($H174, [2]Vulnerability!$A$2:$C$39,2,FALSE),"")</f>
        <v/>
      </c>
      <c r="J174" s="4" t="str">
        <f t="shared" si="2"/>
        <v>Potenziale</v>
      </c>
    </row>
    <row r="175" spans="1:10" ht="45" x14ac:dyDescent="0.25">
      <c r="A175" s="6" t="s">
        <v>93</v>
      </c>
      <c r="B175" s="4" t="s">
        <v>351</v>
      </c>
      <c r="C175" s="4" t="s">
        <v>25</v>
      </c>
      <c r="D175" s="5" t="s">
        <v>26</v>
      </c>
      <c r="E175" s="4" t="s">
        <v>39</v>
      </c>
      <c r="F175" s="5" t="s">
        <v>152</v>
      </c>
      <c r="G175" s="4" t="str">
        <f>IFERROR(VLOOKUP($F175, [1]Threats!$A$2:$C$29,2,FALSE),"")</f>
        <v/>
      </c>
      <c r="H175" s="5" t="s">
        <v>63</v>
      </c>
      <c r="I175" s="4" t="str">
        <f>IFERROR(VLOOKUP($H175, [2]Vulnerability!$A$2:$C$39,2,FALSE),"")</f>
        <v/>
      </c>
      <c r="J175" s="4" t="str">
        <f t="shared" si="2"/>
        <v>Potenziale</v>
      </c>
    </row>
    <row r="176" spans="1:10" ht="45" x14ac:dyDescent="0.25">
      <c r="A176" s="6" t="s">
        <v>93</v>
      </c>
      <c r="B176" s="4" t="s">
        <v>351</v>
      </c>
      <c r="C176" s="4" t="s">
        <v>25</v>
      </c>
      <c r="D176" s="5" t="s">
        <v>26</v>
      </c>
      <c r="E176" s="4" t="s">
        <v>39</v>
      </c>
      <c r="F176" s="5" t="s">
        <v>152</v>
      </c>
      <c r="G176" s="4" t="str">
        <f>IFERROR(VLOOKUP($F176, [1]Threats!$A$2:$C$29,2,FALSE),"")</f>
        <v/>
      </c>
      <c r="H176" s="5" t="s">
        <v>51</v>
      </c>
      <c r="I176" s="4" t="str">
        <f>IFERROR(VLOOKUP($H176, [2]Vulnerability!$A$2:$C$39,2,FALSE),"")</f>
        <v/>
      </c>
      <c r="J176" s="4" t="str">
        <f t="shared" si="2"/>
        <v>Potenziale</v>
      </c>
    </row>
    <row r="177" spans="1:10" ht="45" x14ac:dyDescent="0.25">
      <c r="A177" s="6" t="s">
        <v>93</v>
      </c>
      <c r="B177" s="4" t="s">
        <v>351</v>
      </c>
      <c r="C177" s="4" t="s">
        <v>25</v>
      </c>
      <c r="D177" s="5" t="s">
        <v>26</v>
      </c>
      <c r="E177" s="4" t="s">
        <v>39</v>
      </c>
      <c r="F177" s="5" t="s">
        <v>152</v>
      </c>
      <c r="G177" s="4" t="str">
        <f>IFERROR(VLOOKUP($F177, [1]Threats!$A$2:$C$29,2,FALSE),"")</f>
        <v/>
      </c>
      <c r="H177" s="5" t="s">
        <v>45</v>
      </c>
      <c r="I177" s="4" t="str">
        <f>IFERROR(VLOOKUP($H177, [2]Vulnerability!$A$2:$C$39,2,FALSE),"")</f>
        <v/>
      </c>
      <c r="J177" s="4" t="str">
        <f t="shared" si="2"/>
        <v>Potenziale</v>
      </c>
    </row>
    <row r="178" spans="1:10" ht="45" x14ac:dyDescent="0.25">
      <c r="A178" s="6" t="s">
        <v>93</v>
      </c>
      <c r="B178" s="4" t="s">
        <v>351</v>
      </c>
      <c r="C178" s="4" t="s">
        <v>25</v>
      </c>
      <c r="D178" s="5" t="s">
        <v>26</v>
      </c>
      <c r="E178" s="4" t="s">
        <v>39</v>
      </c>
      <c r="F178" s="5" t="s">
        <v>152</v>
      </c>
      <c r="G178" s="4" t="str">
        <f>IFERROR(VLOOKUP($F178, [1]Threats!$A$2:$C$29,2,FALSE),"")</f>
        <v/>
      </c>
      <c r="H178" s="5" t="s">
        <v>347</v>
      </c>
      <c r="I178" s="4" t="str">
        <f>IFERROR(VLOOKUP($H178, [2]Vulnerability!$A$2:$C$39,2,FALSE),"")</f>
        <v/>
      </c>
      <c r="J178" s="4" t="str">
        <f t="shared" si="2"/>
        <v>Potenziale</v>
      </c>
    </row>
    <row r="179" spans="1:10" ht="45" x14ac:dyDescent="0.25">
      <c r="A179" s="6" t="s">
        <v>93</v>
      </c>
      <c r="B179" s="4" t="s">
        <v>351</v>
      </c>
      <c r="C179" s="4" t="s">
        <v>25</v>
      </c>
      <c r="D179" s="5" t="s">
        <v>26</v>
      </c>
      <c r="E179" s="4" t="s">
        <v>39</v>
      </c>
      <c r="F179" s="5" t="s">
        <v>152</v>
      </c>
      <c r="G179" s="4" t="str">
        <f>IFERROR(VLOOKUP($F179, [1]Threats!$A$2:$C$29,2,FALSE),"")</f>
        <v/>
      </c>
      <c r="H179" s="5" t="s">
        <v>57</v>
      </c>
      <c r="I179" s="4" t="str">
        <f>IFERROR(VLOOKUP($H179, [2]Vulnerability!$A$2:$C$39,2,FALSE),"")</f>
        <v/>
      </c>
      <c r="J179" s="4" t="str">
        <f t="shared" si="2"/>
        <v>Potenziale</v>
      </c>
    </row>
    <row r="180" spans="1:10" ht="45" x14ac:dyDescent="0.25">
      <c r="A180" s="6" t="s">
        <v>93</v>
      </c>
      <c r="B180" s="4" t="s">
        <v>351</v>
      </c>
      <c r="C180" s="4" t="s">
        <v>25</v>
      </c>
      <c r="D180" s="5" t="s">
        <v>26</v>
      </c>
      <c r="E180" s="4" t="s">
        <v>39</v>
      </c>
      <c r="F180" s="5" t="s">
        <v>152</v>
      </c>
      <c r="G180" s="4" t="str">
        <f>IFERROR(VLOOKUP($F180, [1]Threats!$A$2:$C$29,2,FALSE),"")</f>
        <v/>
      </c>
      <c r="H180" s="5" t="s">
        <v>348</v>
      </c>
      <c r="I180" s="4" t="str">
        <f>IFERROR(VLOOKUP($H180, [2]Vulnerability!$A$2:$C$39,2,FALSE),"")</f>
        <v/>
      </c>
      <c r="J180" s="4" t="str">
        <f t="shared" si="2"/>
        <v>Potenziale</v>
      </c>
    </row>
    <row r="181" spans="1:10" ht="45" x14ac:dyDescent="0.25">
      <c r="A181" s="6" t="s">
        <v>93</v>
      </c>
      <c r="B181" s="4" t="s">
        <v>351</v>
      </c>
      <c r="C181" s="4" t="s">
        <v>25</v>
      </c>
      <c r="D181" s="5" t="s">
        <v>26</v>
      </c>
      <c r="E181" s="4" t="s">
        <v>39</v>
      </c>
      <c r="F181" s="5" t="s">
        <v>21</v>
      </c>
      <c r="G181" s="4" t="str">
        <f>IFERROR(VLOOKUP($F181, [1]Threats!$A$2:$C$29,2,FALSE),"")</f>
        <v/>
      </c>
      <c r="H181" s="5" t="s">
        <v>180</v>
      </c>
      <c r="I181" s="4" t="str">
        <f>IFERROR(VLOOKUP($H181, [2]Vulnerability!$A$2:$C$39,2,FALSE),"")</f>
        <v/>
      </c>
      <c r="J181" s="4" t="str">
        <f t="shared" si="2"/>
        <v>Potenziale</v>
      </c>
    </row>
    <row r="182" spans="1:10" ht="45" x14ac:dyDescent="0.25">
      <c r="A182" s="6" t="s">
        <v>93</v>
      </c>
      <c r="B182" s="4" t="s">
        <v>351</v>
      </c>
      <c r="C182" s="4" t="s">
        <v>25</v>
      </c>
      <c r="D182" s="5" t="s">
        <v>26</v>
      </c>
      <c r="E182" s="4" t="s">
        <v>39</v>
      </c>
      <c r="F182" s="5" t="s">
        <v>21</v>
      </c>
      <c r="G182" s="4" t="str">
        <f>IFERROR(VLOOKUP($F182, [1]Threats!$A$2:$C$29,2,FALSE),"")</f>
        <v/>
      </c>
      <c r="H182" s="5" t="s">
        <v>132</v>
      </c>
      <c r="I182" s="4" t="str">
        <f>IFERROR(VLOOKUP($H182, [2]Vulnerability!$A$2:$C$39,2,FALSE),"")</f>
        <v/>
      </c>
      <c r="J182" s="4" t="str">
        <f t="shared" si="2"/>
        <v>Potenziale</v>
      </c>
    </row>
    <row r="183" spans="1:10" ht="45" x14ac:dyDescent="0.25">
      <c r="A183" s="6" t="s">
        <v>93</v>
      </c>
      <c r="B183" s="4" t="s">
        <v>351</v>
      </c>
      <c r="C183" s="4" t="s">
        <v>25</v>
      </c>
      <c r="D183" s="5" t="s">
        <v>26</v>
      </c>
      <c r="E183" s="4" t="s">
        <v>39</v>
      </c>
      <c r="F183" s="5" t="s">
        <v>21</v>
      </c>
      <c r="G183" s="4" t="str">
        <f>IFERROR(VLOOKUP($F183, [1]Threats!$A$2:$C$29,2,FALSE),"")</f>
        <v/>
      </c>
      <c r="H183" s="5" t="s">
        <v>139</v>
      </c>
      <c r="I183" s="4" t="str">
        <f>IFERROR(VLOOKUP($H183, [2]Vulnerability!$A$2:$C$39,2,FALSE),"")</f>
        <v/>
      </c>
      <c r="J183" s="4" t="str">
        <f t="shared" si="2"/>
        <v>Potenziale</v>
      </c>
    </row>
    <row r="184" spans="1:10" ht="45" x14ac:dyDescent="0.25">
      <c r="A184" s="6" t="s">
        <v>93</v>
      </c>
      <c r="B184" s="4" t="s">
        <v>351</v>
      </c>
      <c r="C184" s="4" t="s">
        <v>25</v>
      </c>
      <c r="D184" s="5" t="s">
        <v>26</v>
      </c>
      <c r="E184" s="4" t="s">
        <v>39</v>
      </c>
      <c r="F184" s="5" t="s">
        <v>21</v>
      </c>
      <c r="G184" s="4" t="str">
        <f>IFERROR(VLOOKUP($F184, [1]Threats!$A$2:$C$29,2,FALSE),"")</f>
        <v/>
      </c>
      <c r="H184" s="5" t="s">
        <v>22</v>
      </c>
      <c r="I184" s="4" t="str">
        <f>IFERROR(VLOOKUP($H184, [2]Vulnerability!$A$2:$C$39,2,FALSE),"")</f>
        <v/>
      </c>
      <c r="J184" s="4" t="str">
        <f t="shared" si="2"/>
        <v>Potenziale</v>
      </c>
    </row>
    <row r="185" spans="1:10" ht="45" x14ac:dyDescent="0.25">
      <c r="A185" s="6" t="s">
        <v>93</v>
      </c>
      <c r="B185" s="4" t="s">
        <v>351</v>
      </c>
      <c r="C185" s="4" t="s">
        <v>25</v>
      </c>
      <c r="D185" s="5" t="s">
        <v>26</v>
      </c>
      <c r="E185" s="4" t="s">
        <v>39</v>
      </c>
      <c r="F185" s="5" t="s">
        <v>106</v>
      </c>
      <c r="G185" s="4" t="str">
        <f>IFERROR(VLOOKUP($F185, [1]Threats!$A$2:$C$29,2,FALSE),"")</f>
        <v/>
      </c>
      <c r="H185" s="5" t="s">
        <v>132</v>
      </c>
      <c r="I185" s="4" t="str">
        <f>IFERROR(VLOOKUP($H185, [2]Vulnerability!$A$2:$C$39,2,FALSE),"")</f>
        <v/>
      </c>
      <c r="J185" s="4" t="str">
        <f t="shared" si="2"/>
        <v>Potenziale</v>
      </c>
    </row>
    <row r="186" spans="1:10" ht="45" x14ac:dyDescent="0.25">
      <c r="A186" s="6" t="s">
        <v>93</v>
      </c>
      <c r="B186" s="4" t="s">
        <v>351</v>
      </c>
      <c r="C186" s="4" t="s">
        <v>25</v>
      </c>
      <c r="D186" s="5" t="s">
        <v>26</v>
      </c>
      <c r="E186" s="4" t="s">
        <v>39</v>
      </c>
      <c r="F186" s="5" t="s">
        <v>106</v>
      </c>
      <c r="G186" s="4" t="str">
        <f>IFERROR(VLOOKUP($F186, [1]Threats!$A$2:$C$29,2,FALSE),"")</f>
        <v/>
      </c>
      <c r="H186" s="5" t="s">
        <v>22</v>
      </c>
      <c r="I186" s="4" t="str">
        <f>IFERROR(VLOOKUP($H186, [2]Vulnerability!$A$2:$C$39,2,FALSE),"")</f>
        <v/>
      </c>
      <c r="J186" s="4" t="str">
        <f t="shared" si="2"/>
        <v>Potenziale</v>
      </c>
    </row>
    <row r="187" spans="1:10" ht="45" x14ac:dyDescent="0.25">
      <c r="A187" s="6" t="s">
        <v>93</v>
      </c>
      <c r="B187" s="4" t="s">
        <v>351</v>
      </c>
      <c r="C187" s="4" t="s">
        <v>25</v>
      </c>
      <c r="D187" s="5" t="s">
        <v>26</v>
      </c>
      <c r="E187" s="4" t="s">
        <v>39</v>
      </c>
      <c r="F187" s="5" t="s">
        <v>119</v>
      </c>
      <c r="G187" s="4" t="str">
        <f>IFERROR(VLOOKUP($F187, [1]Threats!$A$2:$C$29,2,FALSE),"")</f>
        <v/>
      </c>
      <c r="H187" s="5" t="s">
        <v>45</v>
      </c>
      <c r="I187" s="4" t="str">
        <f>IFERROR(VLOOKUP($H187, [2]Vulnerability!$A$2:$C$39,2,FALSE),"")</f>
        <v/>
      </c>
      <c r="J187" s="4" t="str">
        <f t="shared" si="2"/>
        <v>Potenziale</v>
      </c>
    </row>
    <row r="188" spans="1:10" ht="45" x14ac:dyDescent="0.25">
      <c r="A188" s="6" t="s">
        <v>93</v>
      </c>
      <c r="B188" s="4" t="s">
        <v>351</v>
      </c>
      <c r="C188" s="4" t="s">
        <v>25</v>
      </c>
      <c r="D188" s="5" t="s">
        <v>26</v>
      </c>
      <c r="E188" s="4" t="s">
        <v>39</v>
      </c>
      <c r="F188" s="5" t="s">
        <v>119</v>
      </c>
      <c r="G188" s="4" t="str">
        <f>IFERROR(VLOOKUP($F188, [1]Threats!$A$2:$C$29,2,FALSE),"")</f>
        <v/>
      </c>
      <c r="H188" s="5" t="s">
        <v>22</v>
      </c>
      <c r="I188" s="4" t="str">
        <f>IFERROR(VLOOKUP($H188, [2]Vulnerability!$A$2:$C$39,2,FALSE),"")</f>
        <v/>
      </c>
      <c r="J188" s="4" t="str">
        <f t="shared" si="2"/>
        <v>Potenziale</v>
      </c>
    </row>
    <row r="189" spans="1:10" ht="45" x14ac:dyDescent="0.25">
      <c r="A189" s="6" t="s">
        <v>93</v>
      </c>
      <c r="B189" s="4" t="s">
        <v>351</v>
      </c>
      <c r="C189" s="4" t="s">
        <v>25</v>
      </c>
      <c r="D189" s="5" t="s">
        <v>26</v>
      </c>
      <c r="E189" s="4" t="s">
        <v>39</v>
      </c>
      <c r="F189" s="5" t="s">
        <v>119</v>
      </c>
      <c r="G189" s="4" t="str">
        <f>IFERROR(VLOOKUP($F189, [1]Threats!$A$2:$C$29,2,FALSE),"")</f>
        <v/>
      </c>
      <c r="H189" s="5" t="s">
        <v>57</v>
      </c>
      <c r="I189" s="4" t="str">
        <f>IFERROR(VLOOKUP($H189, [2]Vulnerability!$A$2:$C$39,2,FALSE),"")</f>
        <v/>
      </c>
      <c r="J189" s="4" t="str">
        <f t="shared" si="2"/>
        <v>Potenziale</v>
      </c>
    </row>
    <row r="190" spans="1:10" ht="45" x14ac:dyDescent="0.25">
      <c r="A190" s="6" t="s">
        <v>93</v>
      </c>
      <c r="B190" s="4" t="s">
        <v>351</v>
      </c>
      <c r="C190" s="4" t="s">
        <v>25</v>
      </c>
      <c r="D190" s="5" t="s">
        <v>26</v>
      </c>
      <c r="E190" s="4" t="s">
        <v>39</v>
      </c>
      <c r="F190" s="5" t="s">
        <v>15</v>
      </c>
      <c r="G190" s="4" t="str">
        <f>IFERROR(VLOOKUP($F190, [1]Threats!$A$2:$C$29,2,FALSE),"")</f>
        <v/>
      </c>
      <c r="H190" s="5" t="s">
        <v>40</v>
      </c>
      <c r="I190" s="4" t="str">
        <f>IFERROR(VLOOKUP($H190, [2]Vulnerability!$A$2:$C$39,2,FALSE),"")</f>
        <v/>
      </c>
      <c r="J190" s="4" t="str">
        <f t="shared" si="2"/>
        <v>Potenziale</v>
      </c>
    </row>
    <row r="191" spans="1:10" ht="45" x14ac:dyDescent="0.25">
      <c r="A191" s="6" t="s">
        <v>93</v>
      </c>
      <c r="B191" s="4" t="s">
        <v>351</v>
      </c>
      <c r="C191" s="4" t="s">
        <v>25</v>
      </c>
      <c r="D191" s="5" t="s">
        <v>26</v>
      </c>
      <c r="E191" s="4" t="s">
        <v>39</v>
      </c>
      <c r="F191" s="5" t="s">
        <v>15</v>
      </c>
      <c r="G191" s="4" t="str">
        <f>IFERROR(VLOOKUP($F191, [1]Threats!$A$2:$C$29,2,FALSE),"")</f>
        <v/>
      </c>
      <c r="H191" s="5" t="s">
        <v>22</v>
      </c>
      <c r="I191" s="4" t="str">
        <f>IFERROR(VLOOKUP($H191, [2]Vulnerability!$A$2:$C$39,2,FALSE),"")</f>
        <v/>
      </c>
      <c r="J191" s="4" t="str">
        <f t="shared" si="2"/>
        <v>Potenziale</v>
      </c>
    </row>
    <row r="192" spans="1:10" ht="45" x14ac:dyDescent="0.25">
      <c r="A192" s="6" t="s">
        <v>93</v>
      </c>
      <c r="B192" s="4" t="s">
        <v>351</v>
      </c>
      <c r="C192" s="4" t="s">
        <v>25</v>
      </c>
      <c r="D192" s="5" t="s">
        <v>26</v>
      </c>
      <c r="E192" s="4" t="s">
        <v>39</v>
      </c>
      <c r="F192" s="5" t="s">
        <v>15</v>
      </c>
      <c r="G192" s="4" t="str">
        <f>IFERROR(VLOOKUP($F192, [1]Threats!$A$2:$C$29,2,FALSE),"")</f>
        <v/>
      </c>
      <c r="H192" s="5" t="s">
        <v>280</v>
      </c>
      <c r="I192" s="4" t="str">
        <f>IFERROR(VLOOKUP($H192, [2]Vulnerability!$A$2:$C$39,2,FALSE),"")</f>
        <v/>
      </c>
      <c r="J192" s="4" t="str">
        <f t="shared" si="2"/>
        <v>Potenziale</v>
      </c>
    </row>
    <row r="193" spans="1:10" ht="45" x14ac:dyDescent="0.25">
      <c r="A193" s="6" t="s">
        <v>93</v>
      </c>
      <c r="B193" s="4" t="s">
        <v>351</v>
      </c>
      <c r="C193" s="4" t="s">
        <v>25</v>
      </c>
      <c r="D193" s="5" t="s">
        <v>26</v>
      </c>
      <c r="E193" s="4" t="s">
        <v>39</v>
      </c>
      <c r="F193" s="5" t="s">
        <v>98</v>
      </c>
      <c r="G193" s="4" t="str">
        <f>IFERROR(VLOOKUP($F193, [1]Threats!$A$2:$C$29,2,FALSE),"")</f>
        <v/>
      </c>
      <c r="H193" s="5" t="s">
        <v>36</v>
      </c>
      <c r="I193" s="4" t="str">
        <f>IFERROR(VLOOKUP($H193, [2]Vulnerability!$A$2:$C$39,2,FALSE),"")</f>
        <v/>
      </c>
      <c r="J193" s="4" t="str">
        <f t="shared" si="2"/>
        <v>Potenziale</v>
      </c>
    </row>
    <row r="194" spans="1:10" ht="45" x14ac:dyDescent="0.25">
      <c r="A194" s="6" t="s">
        <v>93</v>
      </c>
      <c r="B194" s="4" t="s">
        <v>351</v>
      </c>
      <c r="C194" s="4" t="s">
        <v>25</v>
      </c>
      <c r="D194" s="5" t="s">
        <v>26</v>
      </c>
      <c r="E194" s="4" t="s">
        <v>39</v>
      </c>
      <c r="F194" s="5" t="s">
        <v>98</v>
      </c>
      <c r="G194" s="4" t="str">
        <f>IFERROR(VLOOKUP($F194, [1]Threats!$A$2:$C$29,2,FALSE),"")</f>
        <v/>
      </c>
      <c r="H194" s="5" t="s">
        <v>63</v>
      </c>
      <c r="I194" s="4" t="str">
        <f>IFERROR(VLOOKUP($H194, [2]Vulnerability!$A$2:$C$39,2,FALSE),"")</f>
        <v/>
      </c>
      <c r="J194" s="4" t="str">
        <f t="shared" si="2"/>
        <v>Potenziale</v>
      </c>
    </row>
    <row r="195" spans="1:10" ht="45" x14ac:dyDescent="0.25">
      <c r="A195" s="6" t="s">
        <v>93</v>
      </c>
      <c r="B195" s="4" t="s">
        <v>351</v>
      </c>
      <c r="C195" s="4" t="s">
        <v>25</v>
      </c>
      <c r="D195" s="5" t="s">
        <v>26</v>
      </c>
      <c r="E195" s="4" t="s">
        <v>39</v>
      </c>
      <c r="F195" s="5" t="s">
        <v>98</v>
      </c>
      <c r="G195" s="4" t="str">
        <f>IFERROR(VLOOKUP($F195, [1]Threats!$A$2:$C$29,2,FALSE),"")</f>
        <v/>
      </c>
      <c r="H195" s="5" t="s">
        <v>99</v>
      </c>
      <c r="I195" s="4" t="str">
        <f>IFERROR(VLOOKUP($H195, [2]Vulnerability!$A$2:$C$39,2,FALSE),"")</f>
        <v/>
      </c>
      <c r="J195" s="4" t="str">
        <f t="shared" ref="J195:J258" si="3">IF($D195="Yes","Reale",IF($D195="More","Potenziale",""))</f>
        <v>Potenziale</v>
      </c>
    </row>
    <row r="196" spans="1:10" ht="45" x14ac:dyDescent="0.25">
      <c r="A196" s="6" t="s">
        <v>93</v>
      </c>
      <c r="B196" s="4" t="s">
        <v>351</v>
      </c>
      <c r="C196" s="4" t="s">
        <v>25</v>
      </c>
      <c r="D196" s="5" t="s">
        <v>26</v>
      </c>
      <c r="E196" s="4" t="s">
        <v>39</v>
      </c>
      <c r="F196" s="5" t="s">
        <v>98</v>
      </c>
      <c r="G196" s="4" t="str">
        <f>IFERROR(VLOOKUP($F196, [1]Threats!$A$2:$C$29,2,FALSE),"")</f>
        <v/>
      </c>
      <c r="H196" s="5" t="s">
        <v>45</v>
      </c>
      <c r="I196" s="4" t="str">
        <f>IFERROR(VLOOKUP($H196, [2]Vulnerability!$A$2:$C$39,2,FALSE),"")</f>
        <v/>
      </c>
      <c r="J196" s="4" t="str">
        <f t="shared" si="3"/>
        <v>Potenziale</v>
      </c>
    </row>
    <row r="197" spans="1:10" ht="45" x14ac:dyDescent="0.25">
      <c r="A197" s="6" t="s">
        <v>93</v>
      </c>
      <c r="B197" s="4" t="s">
        <v>351</v>
      </c>
      <c r="C197" s="4" t="s">
        <v>25</v>
      </c>
      <c r="D197" s="5" t="s">
        <v>26</v>
      </c>
      <c r="E197" s="4" t="s">
        <v>39</v>
      </c>
      <c r="F197" s="5" t="s">
        <v>163</v>
      </c>
      <c r="G197" s="4" t="str">
        <f>IFERROR(VLOOKUP($F197, [1]Threats!$A$2:$C$29,2,FALSE),"")</f>
        <v/>
      </c>
      <c r="H197" s="5" t="s">
        <v>36</v>
      </c>
      <c r="I197" s="4" t="str">
        <f>IFERROR(VLOOKUP($H197, [2]Vulnerability!$A$2:$C$39,2,FALSE),"")</f>
        <v/>
      </c>
      <c r="J197" s="4" t="str">
        <f t="shared" si="3"/>
        <v>Potenziale</v>
      </c>
    </row>
    <row r="198" spans="1:10" ht="45" x14ac:dyDescent="0.25">
      <c r="A198" s="6" t="s">
        <v>93</v>
      </c>
      <c r="B198" s="4" t="s">
        <v>351</v>
      </c>
      <c r="C198" s="4" t="s">
        <v>25</v>
      </c>
      <c r="D198" s="5" t="s">
        <v>26</v>
      </c>
      <c r="E198" s="4" t="s">
        <v>39</v>
      </c>
      <c r="F198" s="5" t="s">
        <v>163</v>
      </c>
      <c r="G198" s="4" t="str">
        <f>IFERROR(VLOOKUP($F198, [1]Threats!$A$2:$C$29,2,FALSE),"")</f>
        <v/>
      </c>
      <c r="H198" s="5" t="s">
        <v>63</v>
      </c>
      <c r="I198" s="4" t="str">
        <f>IFERROR(VLOOKUP($H198, [2]Vulnerability!$A$2:$C$39,2,FALSE),"")</f>
        <v/>
      </c>
      <c r="J198" s="4" t="str">
        <f t="shared" si="3"/>
        <v>Potenziale</v>
      </c>
    </row>
    <row r="199" spans="1:10" ht="45" x14ac:dyDescent="0.25">
      <c r="A199" s="6" t="s">
        <v>93</v>
      </c>
      <c r="B199" s="4" t="s">
        <v>351</v>
      </c>
      <c r="C199" s="4" t="s">
        <v>25</v>
      </c>
      <c r="D199" s="5" t="s">
        <v>26</v>
      </c>
      <c r="E199" s="4" t="s">
        <v>39</v>
      </c>
      <c r="F199" s="5" t="s">
        <v>163</v>
      </c>
      <c r="G199" s="4" t="str">
        <f>IFERROR(VLOOKUP($F199, [1]Threats!$A$2:$C$29,2,FALSE),"")</f>
        <v/>
      </c>
      <c r="H199" s="5" t="s">
        <v>99</v>
      </c>
      <c r="I199" s="4" t="str">
        <f>IFERROR(VLOOKUP($H199, [2]Vulnerability!$A$2:$C$39,2,FALSE),"")</f>
        <v/>
      </c>
      <c r="J199" s="4" t="str">
        <f t="shared" si="3"/>
        <v>Potenziale</v>
      </c>
    </row>
    <row r="200" spans="1:10" ht="45" x14ac:dyDescent="0.25">
      <c r="A200" s="6" t="s">
        <v>93</v>
      </c>
      <c r="B200" s="4" t="s">
        <v>351</v>
      </c>
      <c r="C200" s="4" t="s">
        <v>25</v>
      </c>
      <c r="D200" s="5" t="s">
        <v>26</v>
      </c>
      <c r="E200" s="4" t="s">
        <v>39</v>
      </c>
      <c r="F200" s="5" t="s">
        <v>163</v>
      </c>
      <c r="G200" s="4" t="str">
        <f>IFERROR(VLOOKUP($F200, [1]Threats!$A$2:$C$29,2,FALSE),"")</f>
        <v/>
      </c>
      <c r="H200" s="5" t="s">
        <v>45</v>
      </c>
      <c r="I200" s="4" t="str">
        <f>IFERROR(VLOOKUP($H200, [2]Vulnerability!$A$2:$C$39,2,FALSE),"")</f>
        <v/>
      </c>
      <c r="J200" s="4" t="str">
        <f t="shared" si="3"/>
        <v>Potenziale</v>
      </c>
    </row>
    <row r="201" spans="1:10" ht="45" x14ac:dyDescent="0.25">
      <c r="A201" s="6" t="s">
        <v>93</v>
      </c>
      <c r="B201" s="4" t="s">
        <v>351</v>
      </c>
      <c r="C201" s="4" t="s">
        <v>25</v>
      </c>
      <c r="D201" s="5" t="s">
        <v>26</v>
      </c>
      <c r="E201" s="4" t="s">
        <v>39</v>
      </c>
      <c r="F201" s="5" t="s">
        <v>77</v>
      </c>
      <c r="G201" s="4" t="str">
        <f>IFERROR(VLOOKUP($F201, [1]Threats!$A$2:$C$29,2,FALSE),"")</f>
        <v/>
      </c>
      <c r="H201" s="5" t="s">
        <v>22</v>
      </c>
      <c r="I201" s="4" t="str">
        <f>IFERROR(VLOOKUP($H201, [2]Vulnerability!$A$2:$C$39,2,FALSE),"")</f>
        <v/>
      </c>
      <c r="J201" s="4" t="str">
        <f t="shared" si="3"/>
        <v>Potenziale</v>
      </c>
    </row>
    <row r="202" spans="1:10" ht="45" x14ac:dyDescent="0.25">
      <c r="A202" s="6" t="s">
        <v>93</v>
      </c>
      <c r="B202" s="4" t="s">
        <v>351</v>
      </c>
      <c r="C202" s="4" t="s">
        <v>25</v>
      </c>
      <c r="D202" s="5" t="s">
        <v>26</v>
      </c>
      <c r="E202" s="4" t="s">
        <v>39</v>
      </c>
      <c r="F202" s="5" t="s">
        <v>70</v>
      </c>
      <c r="G202" s="4" t="str">
        <f>IFERROR(VLOOKUP($F202, [1]Threats!$A$2:$C$29,2,FALSE),"")</f>
        <v/>
      </c>
      <c r="H202" s="5" t="s">
        <v>51</v>
      </c>
      <c r="I202" s="4" t="str">
        <f>IFERROR(VLOOKUP($H202, [2]Vulnerability!$A$2:$C$39,2,FALSE),"")</f>
        <v/>
      </c>
      <c r="J202" s="4" t="str">
        <f t="shared" si="3"/>
        <v>Potenziale</v>
      </c>
    </row>
    <row r="203" spans="1:10" ht="45" x14ac:dyDescent="0.25">
      <c r="A203" s="6" t="s">
        <v>93</v>
      </c>
      <c r="B203" s="4" t="s">
        <v>351</v>
      </c>
      <c r="C203" s="4" t="s">
        <v>25</v>
      </c>
      <c r="D203" s="5" t="s">
        <v>26</v>
      </c>
      <c r="E203" s="4" t="s">
        <v>39</v>
      </c>
      <c r="F203" s="5" t="s">
        <v>70</v>
      </c>
      <c r="G203" s="4" t="str">
        <f>IFERROR(VLOOKUP($F203, [1]Threats!$A$2:$C$29,2,FALSE),"")</f>
        <v/>
      </c>
      <c r="H203" s="5" t="s">
        <v>45</v>
      </c>
      <c r="I203" s="4" t="str">
        <f>IFERROR(VLOOKUP($H203, [2]Vulnerability!$A$2:$C$39,2,FALSE),"")</f>
        <v/>
      </c>
      <c r="J203" s="4" t="str">
        <f t="shared" si="3"/>
        <v>Potenziale</v>
      </c>
    </row>
    <row r="204" spans="1:10" ht="45" x14ac:dyDescent="0.25">
      <c r="A204" s="6" t="s">
        <v>93</v>
      </c>
      <c r="B204" s="4" t="s">
        <v>351</v>
      </c>
      <c r="C204" s="4" t="s">
        <v>25</v>
      </c>
      <c r="D204" s="5" t="s">
        <v>26</v>
      </c>
      <c r="E204" s="4" t="s">
        <v>39</v>
      </c>
      <c r="F204" s="5" t="s">
        <v>70</v>
      </c>
      <c r="G204" s="4" t="str">
        <f>IFERROR(VLOOKUP($F204, [1]Threats!$A$2:$C$29,2,FALSE),"")</f>
        <v/>
      </c>
      <c r="H204" s="5" t="s">
        <v>22</v>
      </c>
      <c r="I204" s="4" t="str">
        <f>IFERROR(VLOOKUP($H204, [2]Vulnerability!$A$2:$C$39,2,FALSE),"")</f>
        <v/>
      </c>
      <c r="J204" s="4" t="str">
        <f t="shared" si="3"/>
        <v>Potenziale</v>
      </c>
    </row>
    <row r="205" spans="1:10" ht="45" x14ac:dyDescent="0.25">
      <c r="A205" s="6" t="s">
        <v>93</v>
      </c>
      <c r="B205" s="4" t="s">
        <v>351</v>
      </c>
      <c r="C205" s="4" t="s">
        <v>25</v>
      </c>
      <c r="D205" s="5" t="s">
        <v>26</v>
      </c>
      <c r="E205" s="4" t="s">
        <v>39</v>
      </c>
      <c r="F205" s="5" t="s">
        <v>70</v>
      </c>
      <c r="G205" s="4" t="str">
        <f>IFERROR(VLOOKUP($F205, [1]Threats!$A$2:$C$29,2,FALSE),"")</f>
        <v/>
      </c>
      <c r="H205" s="5" t="s">
        <v>234</v>
      </c>
      <c r="I205" s="4" t="str">
        <f>IFERROR(VLOOKUP($H205, [2]Vulnerability!$A$2:$C$39,2,FALSE),"")</f>
        <v/>
      </c>
      <c r="J205" s="4" t="str">
        <f t="shared" si="3"/>
        <v>Potenziale</v>
      </c>
    </row>
    <row r="206" spans="1:10" ht="45" x14ac:dyDescent="0.25">
      <c r="A206" s="6" t="s">
        <v>93</v>
      </c>
      <c r="B206" s="4" t="s">
        <v>351</v>
      </c>
      <c r="C206" s="4" t="s">
        <v>25</v>
      </c>
      <c r="D206" s="5" t="s">
        <v>26</v>
      </c>
      <c r="E206" s="4" t="s">
        <v>39</v>
      </c>
      <c r="F206" s="5" t="s">
        <v>70</v>
      </c>
      <c r="G206" s="4" t="str">
        <f>IFERROR(VLOOKUP($F206, [1]Threats!$A$2:$C$29,2,FALSE),"")</f>
        <v/>
      </c>
      <c r="H206" s="5" t="s">
        <v>57</v>
      </c>
      <c r="I206" s="4" t="str">
        <f>IFERROR(VLOOKUP($H206, [2]Vulnerability!$A$2:$C$39,2,FALSE),"")</f>
        <v/>
      </c>
      <c r="J206" s="4" t="str">
        <f t="shared" si="3"/>
        <v>Potenziale</v>
      </c>
    </row>
    <row r="207" spans="1:10" ht="45" x14ac:dyDescent="0.25">
      <c r="A207" s="6" t="s">
        <v>93</v>
      </c>
      <c r="B207" s="4" t="s">
        <v>351</v>
      </c>
      <c r="C207" s="4" t="s">
        <v>25</v>
      </c>
      <c r="D207" s="5" t="s">
        <v>26</v>
      </c>
      <c r="E207" s="4" t="s">
        <v>39</v>
      </c>
      <c r="F207" s="5" t="s">
        <v>70</v>
      </c>
      <c r="G207" s="4" t="str">
        <f>IFERROR(VLOOKUP($F207, [1]Threats!$A$2:$C$29,2,FALSE),"")</f>
        <v/>
      </c>
      <c r="H207" s="5" t="s">
        <v>280</v>
      </c>
      <c r="I207" s="4" t="str">
        <f>IFERROR(VLOOKUP($H207, [2]Vulnerability!$A$2:$C$39,2,FALSE),"")</f>
        <v/>
      </c>
      <c r="J207" s="4" t="str">
        <f t="shared" si="3"/>
        <v>Potenziale</v>
      </c>
    </row>
    <row r="208" spans="1:10" ht="45" x14ac:dyDescent="0.25">
      <c r="A208" s="6" t="s">
        <v>93</v>
      </c>
      <c r="B208" s="4" t="s">
        <v>351</v>
      </c>
      <c r="C208" s="4" t="s">
        <v>25</v>
      </c>
      <c r="D208" s="5" t="s">
        <v>26</v>
      </c>
      <c r="E208" s="4" t="s">
        <v>39</v>
      </c>
      <c r="F208" s="5" t="s">
        <v>34</v>
      </c>
      <c r="G208" s="4" t="str">
        <f>IFERROR(VLOOKUP($F208, [1]Threats!$A$2:$C$29,2,FALSE),"")</f>
        <v/>
      </c>
      <c r="H208" s="5" t="s">
        <v>36</v>
      </c>
      <c r="I208" s="4" t="str">
        <f>IFERROR(VLOOKUP($H208, [2]Vulnerability!$A$2:$C$39,2,FALSE),"")</f>
        <v/>
      </c>
      <c r="J208" s="4" t="str">
        <f t="shared" si="3"/>
        <v>Potenziale</v>
      </c>
    </row>
    <row r="209" spans="1:10" ht="45" x14ac:dyDescent="0.25">
      <c r="A209" s="6" t="s">
        <v>93</v>
      </c>
      <c r="B209" s="4" t="s">
        <v>351</v>
      </c>
      <c r="C209" s="4" t="s">
        <v>25</v>
      </c>
      <c r="D209" s="5" t="s">
        <v>26</v>
      </c>
      <c r="E209" s="4" t="s">
        <v>39</v>
      </c>
      <c r="F209" s="5" t="s">
        <v>34</v>
      </c>
      <c r="G209" s="4" t="str">
        <f>IFERROR(VLOOKUP($F209, [1]Threats!$A$2:$C$29,2,FALSE),"")</f>
        <v/>
      </c>
      <c r="H209" s="5" t="s">
        <v>63</v>
      </c>
      <c r="I209" s="4" t="str">
        <f>IFERROR(VLOOKUP($H209, [2]Vulnerability!$A$2:$C$39,2,FALSE),"")</f>
        <v/>
      </c>
      <c r="J209" s="4" t="str">
        <f t="shared" si="3"/>
        <v>Potenziale</v>
      </c>
    </row>
    <row r="210" spans="1:10" ht="45" x14ac:dyDescent="0.25">
      <c r="A210" s="6" t="s">
        <v>93</v>
      </c>
      <c r="B210" s="4" t="s">
        <v>351</v>
      </c>
      <c r="C210" s="4" t="s">
        <v>25</v>
      </c>
      <c r="D210" s="5" t="s">
        <v>26</v>
      </c>
      <c r="E210" s="4" t="s">
        <v>39</v>
      </c>
      <c r="F210" s="5" t="s">
        <v>34</v>
      </c>
      <c r="G210" s="4" t="str">
        <f>IFERROR(VLOOKUP($F210, [1]Threats!$A$2:$C$29,2,FALSE),"")</f>
        <v/>
      </c>
      <c r="H210" s="5" t="s">
        <v>99</v>
      </c>
      <c r="I210" s="4" t="str">
        <f>IFERROR(VLOOKUP($H210, [2]Vulnerability!$A$2:$C$39,2,FALSE),"")</f>
        <v/>
      </c>
      <c r="J210" s="4" t="str">
        <f t="shared" si="3"/>
        <v>Potenziale</v>
      </c>
    </row>
    <row r="211" spans="1:10" ht="45" x14ac:dyDescent="0.25">
      <c r="A211" s="6" t="s">
        <v>93</v>
      </c>
      <c r="B211" s="4" t="s">
        <v>351</v>
      </c>
      <c r="C211" s="4" t="s">
        <v>25</v>
      </c>
      <c r="D211" s="5" t="s">
        <v>26</v>
      </c>
      <c r="E211" s="4" t="s">
        <v>39</v>
      </c>
      <c r="F211" s="5" t="s">
        <v>34</v>
      </c>
      <c r="G211" s="4" t="str">
        <f>IFERROR(VLOOKUP($F211, [1]Threats!$A$2:$C$29,2,FALSE),"")</f>
        <v/>
      </c>
      <c r="H211" s="5" t="s">
        <v>45</v>
      </c>
      <c r="I211" s="4" t="str">
        <f>IFERROR(VLOOKUP($H211, [2]Vulnerability!$A$2:$C$39,2,FALSE),"")</f>
        <v/>
      </c>
      <c r="J211" s="4" t="str">
        <f t="shared" si="3"/>
        <v>Potenziale</v>
      </c>
    </row>
    <row r="212" spans="1:10" ht="45" x14ac:dyDescent="0.25">
      <c r="A212" s="6" t="s">
        <v>93</v>
      </c>
      <c r="B212" s="4" t="s">
        <v>351</v>
      </c>
      <c r="C212" s="4" t="s">
        <v>25</v>
      </c>
      <c r="D212" s="5" t="s">
        <v>26</v>
      </c>
      <c r="E212" s="4" t="s">
        <v>39</v>
      </c>
      <c r="F212" s="5" t="s">
        <v>34</v>
      </c>
      <c r="G212" s="4" t="str">
        <f>IFERROR(VLOOKUP($F212, [1]Threats!$A$2:$C$29,2,FALSE),"")</f>
        <v/>
      </c>
      <c r="H212" s="5" t="s">
        <v>40</v>
      </c>
      <c r="I212" s="4" t="str">
        <f>IFERROR(VLOOKUP($H212, [2]Vulnerability!$A$2:$C$39,2,FALSE),"")</f>
        <v/>
      </c>
      <c r="J212" s="4" t="str">
        <f t="shared" si="3"/>
        <v>Potenziale</v>
      </c>
    </row>
    <row r="213" spans="1:10" ht="45" x14ac:dyDescent="0.25">
      <c r="A213" s="6" t="s">
        <v>93</v>
      </c>
      <c r="B213" s="4" t="s">
        <v>351</v>
      </c>
      <c r="C213" s="4" t="s">
        <v>25</v>
      </c>
      <c r="D213" s="5" t="s">
        <v>26</v>
      </c>
      <c r="E213" s="4" t="s">
        <v>39</v>
      </c>
      <c r="F213" s="5" t="s">
        <v>34</v>
      </c>
      <c r="G213" s="4" t="str">
        <f>IFERROR(VLOOKUP($F213, [1]Threats!$A$2:$C$29,2,FALSE),"")</f>
        <v/>
      </c>
      <c r="H213" s="5" t="s">
        <v>57</v>
      </c>
      <c r="I213" s="4" t="str">
        <f>IFERROR(VLOOKUP($H213, [2]Vulnerability!$A$2:$C$39,2,FALSE),"")</f>
        <v/>
      </c>
      <c r="J213" s="4" t="str">
        <f t="shared" si="3"/>
        <v>Potenziale</v>
      </c>
    </row>
    <row r="214" spans="1:10" ht="45" x14ac:dyDescent="0.25">
      <c r="A214" s="6" t="s">
        <v>93</v>
      </c>
      <c r="B214" s="4" t="s">
        <v>351</v>
      </c>
      <c r="C214" s="4" t="s">
        <v>25</v>
      </c>
      <c r="D214" s="5" t="s">
        <v>26</v>
      </c>
      <c r="E214" s="4" t="s">
        <v>39</v>
      </c>
      <c r="F214" s="5" t="s">
        <v>56</v>
      </c>
      <c r="G214" s="4" t="str">
        <f>IFERROR(VLOOKUP($F214, [1]Threats!$A$2:$C$29,2,FALSE),"")</f>
        <v/>
      </c>
      <c r="H214" s="5" t="s">
        <v>63</v>
      </c>
      <c r="I214" s="4" t="str">
        <f>IFERROR(VLOOKUP($H214, [2]Vulnerability!$A$2:$C$39,2,FALSE),"")</f>
        <v/>
      </c>
      <c r="J214" s="4" t="str">
        <f t="shared" si="3"/>
        <v>Potenziale</v>
      </c>
    </row>
    <row r="215" spans="1:10" ht="45" x14ac:dyDescent="0.25">
      <c r="A215" s="6" t="s">
        <v>93</v>
      </c>
      <c r="B215" s="4" t="s">
        <v>351</v>
      </c>
      <c r="C215" s="4" t="s">
        <v>25</v>
      </c>
      <c r="D215" s="5" t="s">
        <v>26</v>
      </c>
      <c r="E215" s="4" t="s">
        <v>39</v>
      </c>
      <c r="F215" s="5" t="s">
        <v>56</v>
      </c>
      <c r="G215" s="4" t="str">
        <f>IFERROR(VLOOKUP($F215, [1]Threats!$A$2:$C$29,2,FALSE),"")</f>
        <v/>
      </c>
      <c r="H215" s="5" t="s">
        <v>51</v>
      </c>
      <c r="I215" s="4" t="str">
        <f>IFERROR(VLOOKUP($H215, [2]Vulnerability!$A$2:$C$39,2,FALSE),"")</f>
        <v/>
      </c>
      <c r="J215" s="4" t="str">
        <f t="shared" si="3"/>
        <v>Potenziale</v>
      </c>
    </row>
    <row r="216" spans="1:10" ht="45" x14ac:dyDescent="0.25">
      <c r="A216" s="6" t="s">
        <v>93</v>
      </c>
      <c r="B216" s="4" t="s">
        <v>351</v>
      </c>
      <c r="C216" s="4" t="s">
        <v>25</v>
      </c>
      <c r="D216" s="5" t="s">
        <v>26</v>
      </c>
      <c r="E216" s="4" t="s">
        <v>39</v>
      </c>
      <c r="F216" s="5" t="s">
        <v>56</v>
      </c>
      <c r="G216" s="4" t="str">
        <f>IFERROR(VLOOKUP($F216, [1]Threats!$A$2:$C$29,2,FALSE),"")</f>
        <v/>
      </c>
      <c r="H216" s="5" t="s">
        <v>45</v>
      </c>
      <c r="I216" s="4" t="str">
        <f>IFERROR(VLOOKUP($H216, [2]Vulnerability!$A$2:$C$39,2,FALSE),"")</f>
        <v/>
      </c>
      <c r="J216" s="4" t="str">
        <f t="shared" si="3"/>
        <v>Potenziale</v>
      </c>
    </row>
    <row r="217" spans="1:10" ht="45" x14ac:dyDescent="0.25">
      <c r="A217" s="6" t="s">
        <v>93</v>
      </c>
      <c r="B217" s="4" t="s">
        <v>351</v>
      </c>
      <c r="C217" s="4" t="s">
        <v>25</v>
      </c>
      <c r="D217" s="5" t="s">
        <v>26</v>
      </c>
      <c r="E217" s="4" t="s">
        <v>39</v>
      </c>
      <c r="F217" s="5" t="s">
        <v>56</v>
      </c>
      <c r="G217" s="4" t="str">
        <f>IFERROR(VLOOKUP($F217, [1]Threats!$A$2:$C$29,2,FALSE),"")</f>
        <v/>
      </c>
      <c r="H217" s="5" t="s">
        <v>40</v>
      </c>
      <c r="I217" s="4" t="str">
        <f>IFERROR(VLOOKUP($H217, [2]Vulnerability!$A$2:$C$39,2,FALSE),"")</f>
        <v/>
      </c>
      <c r="J217" s="4" t="str">
        <f t="shared" si="3"/>
        <v>Potenziale</v>
      </c>
    </row>
    <row r="218" spans="1:10" ht="45" x14ac:dyDescent="0.25">
      <c r="A218" s="6" t="s">
        <v>93</v>
      </c>
      <c r="B218" s="4" t="s">
        <v>351</v>
      </c>
      <c r="C218" s="4" t="s">
        <v>25</v>
      </c>
      <c r="D218" s="5" t="s">
        <v>26</v>
      </c>
      <c r="E218" s="4" t="s">
        <v>39</v>
      </c>
      <c r="F218" s="5" t="s">
        <v>56</v>
      </c>
      <c r="G218" s="4" t="str">
        <f>IFERROR(VLOOKUP($F218, [1]Threats!$A$2:$C$29,2,FALSE),"")</f>
        <v/>
      </c>
      <c r="H218" s="5" t="s">
        <v>150</v>
      </c>
      <c r="I218" s="4" t="str">
        <f>IFERROR(VLOOKUP($H218, [2]Vulnerability!$A$2:$C$39,2,FALSE),"")</f>
        <v/>
      </c>
      <c r="J218" s="4" t="str">
        <f t="shared" si="3"/>
        <v>Potenziale</v>
      </c>
    </row>
    <row r="219" spans="1:10" ht="45" x14ac:dyDescent="0.25">
      <c r="A219" s="6" t="s">
        <v>93</v>
      </c>
      <c r="B219" s="4" t="s">
        <v>351</v>
      </c>
      <c r="C219" s="4" t="s">
        <v>25</v>
      </c>
      <c r="D219" s="5" t="s">
        <v>26</v>
      </c>
      <c r="E219" s="4" t="s">
        <v>39</v>
      </c>
      <c r="F219" s="5" t="s">
        <v>56</v>
      </c>
      <c r="G219" s="4" t="str">
        <f>IFERROR(VLOOKUP($F219, [1]Threats!$A$2:$C$29,2,FALSE),"")</f>
        <v/>
      </c>
      <c r="H219" s="5" t="s">
        <v>22</v>
      </c>
      <c r="I219" s="4" t="str">
        <f>IFERROR(VLOOKUP($H219, [2]Vulnerability!$A$2:$C$39,2,FALSE),"")</f>
        <v/>
      </c>
      <c r="J219" s="4" t="str">
        <f t="shared" si="3"/>
        <v>Potenziale</v>
      </c>
    </row>
    <row r="220" spans="1:10" ht="45" x14ac:dyDescent="0.25">
      <c r="A220" s="6" t="s">
        <v>93</v>
      </c>
      <c r="B220" s="4" t="s">
        <v>351</v>
      </c>
      <c r="C220" s="4" t="s">
        <v>25</v>
      </c>
      <c r="D220" s="5" t="s">
        <v>26</v>
      </c>
      <c r="E220" s="4" t="s">
        <v>39</v>
      </c>
      <c r="F220" s="5" t="s">
        <v>56</v>
      </c>
      <c r="G220" s="4" t="str">
        <f>IFERROR(VLOOKUP($F220, [1]Threats!$A$2:$C$29,2,FALSE),"")</f>
        <v/>
      </c>
      <c r="H220" s="5" t="s">
        <v>57</v>
      </c>
      <c r="I220" s="4" t="str">
        <f>IFERROR(VLOOKUP($H220, [2]Vulnerability!$A$2:$C$39,2,FALSE),"")</f>
        <v/>
      </c>
      <c r="J220" s="4" t="str">
        <f t="shared" si="3"/>
        <v>Potenziale</v>
      </c>
    </row>
    <row r="221" spans="1:10" ht="60" x14ac:dyDescent="0.25">
      <c r="A221" s="6" t="s">
        <v>241</v>
      </c>
      <c r="B221" s="4" t="s">
        <v>242</v>
      </c>
      <c r="C221" s="4" t="s">
        <v>12</v>
      </c>
      <c r="D221" s="5" t="s">
        <v>13</v>
      </c>
      <c r="E221" s="4" t="s">
        <v>243</v>
      </c>
      <c r="F221" s="4" t="s">
        <v>196</v>
      </c>
      <c r="G221" s="4" t="str">
        <f>IFERROR(VLOOKUP($F221, [1]Threats!$A$2:$C$29,2,FALSE),"")</f>
        <v/>
      </c>
      <c r="H221" s="5" t="s">
        <v>29</v>
      </c>
      <c r="I221" s="4" t="str">
        <f>IFERROR(VLOOKUP($H221, [2]Vulnerability!$A$2:$C$39,2,FALSE),"")</f>
        <v/>
      </c>
      <c r="J221" s="4" t="str">
        <f t="shared" si="3"/>
        <v>Reale</v>
      </c>
    </row>
    <row r="222" spans="1:10" ht="60" x14ac:dyDescent="0.25">
      <c r="A222" s="6" t="s">
        <v>241</v>
      </c>
      <c r="B222" s="4" t="s">
        <v>242</v>
      </c>
      <c r="C222" s="4" t="s">
        <v>12</v>
      </c>
      <c r="D222" s="5" t="s">
        <v>13</v>
      </c>
      <c r="E222" s="4" t="s">
        <v>243</v>
      </c>
      <c r="F222" s="4" t="s">
        <v>224</v>
      </c>
      <c r="G222" s="4" t="str">
        <f>IFERROR(VLOOKUP($F222, [1]Threats!$A$2:$C$29,2,FALSE),"")</f>
        <v/>
      </c>
      <c r="H222" s="5" t="s">
        <v>29</v>
      </c>
      <c r="I222" s="4" t="str">
        <f>IFERROR(VLOOKUP($H222, [2]Vulnerability!$A$2:$C$39,2,FALSE),"")</f>
        <v/>
      </c>
      <c r="J222" s="4" t="str">
        <f t="shared" si="3"/>
        <v>Reale</v>
      </c>
    </row>
    <row r="223" spans="1:10" ht="60" x14ac:dyDescent="0.25">
      <c r="A223" s="6" t="s">
        <v>241</v>
      </c>
      <c r="B223" s="4" t="s">
        <v>242</v>
      </c>
      <c r="C223" s="4" t="s">
        <v>12</v>
      </c>
      <c r="D223" s="5" t="s">
        <v>13</v>
      </c>
      <c r="E223" s="4" t="s">
        <v>243</v>
      </c>
      <c r="F223" s="4" t="s">
        <v>28</v>
      </c>
      <c r="G223" s="4" t="str">
        <f>IFERROR(VLOOKUP($F223, [1]Threats!$A$2:$C$29,2,FALSE),"")</f>
        <v/>
      </c>
      <c r="H223" s="5" t="s">
        <v>29</v>
      </c>
      <c r="I223" s="4" t="str">
        <f>IFERROR(VLOOKUP($H223, [2]Vulnerability!$A$2:$C$39,2,FALSE),"")</f>
        <v/>
      </c>
      <c r="J223" s="4" t="str">
        <f t="shared" si="3"/>
        <v>Reale</v>
      </c>
    </row>
    <row r="224" spans="1:10" ht="60" x14ac:dyDescent="0.25">
      <c r="A224" s="6" t="s">
        <v>241</v>
      </c>
      <c r="B224" s="4" t="s">
        <v>242</v>
      </c>
      <c r="C224" s="4" t="s">
        <v>12</v>
      </c>
      <c r="D224" s="5" t="s">
        <v>13</v>
      </c>
      <c r="E224" s="4" t="s">
        <v>243</v>
      </c>
      <c r="F224" s="4" t="s">
        <v>332</v>
      </c>
      <c r="G224" s="4" t="str">
        <f>IFERROR(VLOOKUP($F224, [1]Threats!$A$2:$C$29,2,FALSE),"")</f>
        <v/>
      </c>
      <c r="H224" s="5" t="s">
        <v>29</v>
      </c>
      <c r="I224" s="4" t="str">
        <f>IFERROR(VLOOKUP($H224, [2]Vulnerability!$A$2:$C$39,2,FALSE),"")</f>
        <v/>
      </c>
      <c r="J224" s="4" t="str">
        <f t="shared" si="3"/>
        <v>Reale</v>
      </c>
    </row>
    <row r="225" spans="1:10" ht="60" x14ac:dyDescent="0.25">
      <c r="A225" s="6" t="s">
        <v>241</v>
      </c>
      <c r="B225" s="4" t="s">
        <v>242</v>
      </c>
      <c r="C225" s="4" t="s">
        <v>12</v>
      </c>
      <c r="D225" s="5" t="s">
        <v>13</v>
      </c>
      <c r="E225" s="4" t="s">
        <v>243</v>
      </c>
      <c r="F225" s="4" t="s">
        <v>77</v>
      </c>
      <c r="G225" s="4" t="str">
        <f>IFERROR(VLOOKUP($F225, [1]Threats!$A$2:$C$29,2,FALSE),"")</f>
        <v/>
      </c>
      <c r="H225" s="5" t="s">
        <v>187</v>
      </c>
      <c r="I225" s="4" t="str">
        <f>IFERROR(VLOOKUP($H225, [2]Vulnerability!$A$2:$C$39,2,FALSE),"")</f>
        <v/>
      </c>
      <c r="J225" s="4" t="str">
        <f t="shared" si="3"/>
        <v>Reale</v>
      </c>
    </row>
    <row r="226" spans="1:10" ht="75" x14ac:dyDescent="0.25">
      <c r="A226" s="6" t="s">
        <v>352</v>
      </c>
      <c r="B226" s="4" t="s">
        <v>353</v>
      </c>
      <c r="C226" s="4" t="s">
        <v>25</v>
      </c>
      <c r="D226" s="5" t="s">
        <v>26</v>
      </c>
      <c r="E226" s="4" t="s">
        <v>354</v>
      </c>
      <c r="F226" s="4" t="s">
        <v>196</v>
      </c>
      <c r="G226" s="4" t="str">
        <f>IFERROR(VLOOKUP($F226, [1]Threats!$A$2:$C$29,2,FALSE),"")</f>
        <v/>
      </c>
      <c r="H226" s="5" t="s">
        <v>29</v>
      </c>
      <c r="I226" s="4" t="str">
        <f>IFERROR(VLOOKUP($H226, [2]Vulnerability!$A$2:$C$39,2,FALSE),"")</f>
        <v/>
      </c>
      <c r="J226" s="4" t="str">
        <f t="shared" si="3"/>
        <v>Potenziale</v>
      </c>
    </row>
    <row r="227" spans="1:10" ht="75" x14ac:dyDescent="0.25">
      <c r="A227" s="6" t="s">
        <v>352</v>
      </c>
      <c r="B227" s="4" t="s">
        <v>353</v>
      </c>
      <c r="C227" s="4" t="s">
        <v>25</v>
      </c>
      <c r="D227" s="5" t="s">
        <v>26</v>
      </c>
      <c r="E227" s="4" t="s">
        <v>354</v>
      </c>
      <c r="F227" s="4" t="s">
        <v>224</v>
      </c>
      <c r="G227" s="4" t="str">
        <f>IFERROR(VLOOKUP($F227, [1]Threats!$A$2:$C$29,2,FALSE),"")</f>
        <v/>
      </c>
      <c r="H227" s="5" t="s">
        <v>29</v>
      </c>
      <c r="I227" s="4" t="str">
        <f>IFERROR(VLOOKUP($H227, [2]Vulnerability!$A$2:$C$39,2,FALSE),"")</f>
        <v/>
      </c>
      <c r="J227" s="4" t="str">
        <f t="shared" si="3"/>
        <v>Potenziale</v>
      </c>
    </row>
    <row r="228" spans="1:10" ht="75" x14ac:dyDescent="0.25">
      <c r="A228" s="6" t="s">
        <v>352</v>
      </c>
      <c r="B228" s="4" t="s">
        <v>353</v>
      </c>
      <c r="C228" s="4" t="s">
        <v>25</v>
      </c>
      <c r="D228" s="5" t="s">
        <v>26</v>
      </c>
      <c r="E228" s="4" t="s">
        <v>354</v>
      </c>
      <c r="F228" s="4" t="s">
        <v>28</v>
      </c>
      <c r="G228" s="4" t="str">
        <f>IFERROR(VLOOKUP($F228, [1]Threats!$A$2:$C$29,2,FALSE),"")</f>
        <v/>
      </c>
      <c r="H228" s="5" t="s">
        <v>29</v>
      </c>
      <c r="I228" s="4" t="str">
        <f>IFERROR(VLOOKUP($H228, [2]Vulnerability!$A$2:$C$39,2,FALSE),"")</f>
        <v/>
      </c>
      <c r="J228" s="4" t="str">
        <f t="shared" si="3"/>
        <v>Potenziale</v>
      </c>
    </row>
    <row r="229" spans="1:10" ht="75" x14ac:dyDescent="0.25">
      <c r="A229" s="6" t="s">
        <v>352</v>
      </c>
      <c r="B229" s="4" t="s">
        <v>353</v>
      </c>
      <c r="C229" s="4" t="s">
        <v>25</v>
      </c>
      <c r="D229" s="5" t="s">
        <v>26</v>
      </c>
      <c r="E229" s="4" t="s">
        <v>354</v>
      </c>
      <c r="F229" s="4" t="s">
        <v>332</v>
      </c>
      <c r="G229" s="4" t="str">
        <f>IFERROR(VLOOKUP($F229, [1]Threats!$A$2:$C$29,2,FALSE),"")</f>
        <v/>
      </c>
      <c r="H229" s="5" t="s">
        <v>29</v>
      </c>
      <c r="I229" s="4" t="str">
        <f>IFERROR(VLOOKUP($H229, [2]Vulnerability!$A$2:$C$39,2,FALSE),"")</f>
        <v/>
      </c>
      <c r="J229" s="4" t="str">
        <f t="shared" si="3"/>
        <v>Potenziale</v>
      </c>
    </row>
    <row r="230" spans="1:10" customFormat="1" ht="30" x14ac:dyDescent="0.25">
      <c r="A230" s="6" t="s">
        <v>355</v>
      </c>
      <c r="B230" s="6" t="s">
        <v>356</v>
      </c>
      <c r="C230" s="6" t="s">
        <v>130</v>
      </c>
      <c r="D230" s="3" t="s">
        <v>131</v>
      </c>
      <c r="E230" s="4"/>
      <c r="G230" s="4" t="str">
        <f>IFERROR(VLOOKUP($F230, [1]Threats!$A$2:$C$29,2,FALSE),"")</f>
        <v/>
      </c>
      <c r="I230" s="4" t="str">
        <f>IFERROR(VLOOKUP($H230, [2]Vulnerability!$A$2:$C$39,2,FALSE),"")</f>
        <v/>
      </c>
      <c r="J230" s="4" t="str">
        <f t="shared" si="3"/>
        <v/>
      </c>
    </row>
    <row r="231" spans="1:10" ht="60" x14ac:dyDescent="0.25">
      <c r="A231" s="6" t="s">
        <v>46</v>
      </c>
      <c r="B231" s="4" t="s">
        <v>47</v>
      </c>
      <c r="C231" s="4" t="s">
        <v>12</v>
      </c>
      <c r="D231" s="5" t="s">
        <v>13</v>
      </c>
      <c r="E231" s="4" t="s">
        <v>48</v>
      </c>
      <c r="F231" s="3" t="s">
        <v>196</v>
      </c>
      <c r="G231" s="4" t="str">
        <f>IFERROR(VLOOKUP($F231, [1]Threats!$A$2:$C$29,2,FALSE),"")</f>
        <v/>
      </c>
      <c r="H231" s="5" t="s">
        <v>29</v>
      </c>
      <c r="I231" s="4" t="str">
        <f>IFERROR(VLOOKUP($H231, [2]Vulnerability!$A$2:$C$39,2,FALSE),"")</f>
        <v/>
      </c>
      <c r="J231" s="4" t="str">
        <f t="shared" si="3"/>
        <v>Reale</v>
      </c>
    </row>
    <row r="232" spans="1:10" ht="60" x14ac:dyDescent="0.25">
      <c r="A232" s="6" t="s">
        <v>46</v>
      </c>
      <c r="B232" s="4" t="s">
        <v>47</v>
      </c>
      <c r="C232" s="4" t="s">
        <v>12</v>
      </c>
      <c r="D232" s="5" t="s">
        <v>13</v>
      </c>
      <c r="E232" s="4" t="s">
        <v>48</v>
      </c>
      <c r="F232" s="5" t="s">
        <v>88</v>
      </c>
      <c r="G232" s="4" t="str">
        <f>IFERROR(VLOOKUP($F232, [1]Threats!$A$2:$C$29,2,FALSE),"")</f>
        <v/>
      </c>
      <c r="H232" s="5" t="s">
        <v>51</v>
      </c>
      <c r="I232" s="4" t="str">
        <f>IFERROR(VLOOKUP($H232, [2]Vulnerability!$A$2:$C$39,2,FALSE),"")</f>
        <v/>
      </c>
      <c r="J232" s="4" t="str">
        <f t="shared" si="3"/>
        <v>Reale</v>
      </c>
    </row>
    <row r="233" spans="1:10" ht="60" x14ac:dyDescent="0.25">
      <c r="A233" s="6" t="s">
        <v>46</v>
      </c>
      <c r="B233" s="4" t="s">
        <v>47</v>
      </c>
      <c r="C233" s="4" t="s">
        <v>12</v>
      </c>
      <c r="D233" s="5" t="s">
        <v>13</v>
      </c>
      <c r="E233" s="4" t="s">
        <v>48</v>
      </c>
      <c r="F233" s="5" t="s">
        <v>44</v>
      </c>
      <c r="G233" s="4" t="str">
        <f>IFERROR(VLOOKUP($F233, [1]Threats!$A$2:$C$29,2,FALSE),"")</f>
        <v/>
      </c>
      <c r="H233" s="5" t="s">
        <v>51</v>
      </c>
      <c r="I233" s="4" t="str">
        <f>IFERROR(VLOOKUP($H233, [2]Vulnerability!$A$2:$C$39,2,FALSE),"")</f>
        <v/>
      </c>
      <c r="J233" s="4" t="str">
        <f t="shared" si="3"/>
        <v>Reale</v>
      </c>
    </row>
    <row r="234" spans="1:10" ht="60" x14ac:dyDescent="0.25">
      <c r="A234" s="6" t="s">
        <v>46</v>
      </c>
      <c r="B234" s="4" t="s">
        <v>47</v>
      </c>
      <c r="C234" s="4" t="s">
        <v>12</v>
      </c>
      <c r="D234" s="5" t="s">
        <v>13</v>
      </c>
      <c r="E234" s="4" t="s">
        <v>48</v>
      </c>
      <c r="F234" s="5" t="s">
        <v>44</v>
      </c>
      <c r="G234" s="4" t="str">
        <f>IFERROR(VLOOKUP($F234, [1]Threats!$A$2:$C$29,2,FALSE),"")</f>
        <v/>
      </c>
      <c r="H234" s="5" t="s">
        <v>107</v>
      </c>
      <c r="I234" s="4" t="str">
        <f>IFERROR(VLOOKUP($H234, [2]Vulnerability!$A$2:$C$39,2,FALSE),"")</f>
        <v/>
      </c>
      <c r="J234" s="4" t="str">
        <f t="shared" si="3"/>
        <v>Reale</v>
      </c>
    </row>
    <row r="235" spans="1:10" ht="60" x14ac:dyDescent="0.25">
      <c r="A235" s="6" t="s">
        <v>46</v>
      </c>
      <c r="B235" s="4" t="s">
        <v>47</v>
      </c>
      <c r="C235" s="4" t="s">
        <v>12</v>
      </c>
      <c r="D235" s="5" t="s">
        <v>13</v>
      </c>
      <c r="E235" s="4" t="s">
        <v>48</v>
      </c>
      <c r="F235" s="5" t="s">
        <v>61</v>
      </c>
      <c r="G235" s="4" t="str">
        <f>IFERROR(VLOOKUP($F235, [1]Threats!$A$2:$C$29,2,FALSE),"")</f>
        <v/>
      </c>
      <c r="H235" s="5" t="s">
        <v>51</v>
      </c>
      <c r="I235" s="4" t="str">
        <f>IFERROR(VLOOKUP($H235, [2]Vulnerability!$A$2:$C$39,2,FALSE),"")</f>
        <v/>
      </c>
      <c r="J235" s="4" t="str">
        <f t="shared" si="3"/>
        <v>Reale</v>
      </c>
    </row>
    <row r="236" spans="1:10" ht="60" x14ac:dyDescent="0.25">
      <c r="A236" s="6" t="s">
        <v>46</v>
      </c>
      <c r="B236" s="4" t="s">
        <v>47</v>
      </c>
      <c r="C236" s="4" t="s">
        <v>12</v>
      </c>
      <c r="D236" s="5" t="s">
        <v>13</v>
      </c>
      <c r="E236" s="4" t="s">
        <v>48</v>
      </c>
      <c r="F236" s="5" t="s">
        <v>61</v>
      </c>
      <c r="G236" s="4" t="str">
        <f>IFERROR(VLOOKUP($F236, [1]Threats!$A$2:$C$29,2,FALSE),"")</f>
        <v/>
      </c>
      <c r="H236" s="5" t="s">
        <v>107</v>
      </c>
      <c r="I236" s="4" t="str">
        <f>IFERROR(VLOOKUP($H236, [2]Vulnerability!$A$2:$C$39,2,FALSE),"")</f>
        <v/>
      </c>
      <c r="J236" s="4" t="str">
        <f t="shared" si="3"/>
        <v>Reale</v>
      </c>
    </row>
    <row r="237" spans="1:10" ht="60" x14ac:dyDescent="0.25">
      <c r="A237" s="6" t="s">
        <v>46</v>
      </c>
      <c r="B237" s="4" t="s">
        <v>47</v>
      </c>
      <c r="C237" s="4" t="s">
        <v>12</v>
      </c>
      <c r="D237" s="5" t="s">
        <v>13</v>
      </c>
      <c r="E237" s="4" t="s">
        <v>48</v>
      </c>
      <c r="F237" s="5" t="s">
        <v>144</v>
      </c>
      <c r="G237" s="4" t="str">
        <f>IFERROR(VLOOKUP($F237, [1]Threats!$A$2:$C$29,2,FALSE),"")</f>
        <v/>
      </c>
      <c r="H237" s="5" t="s">
        <v>51</v>
      </c>
      <c r="I237" s="4" t="str">
        <f>IFERROR(VLOOKUP($H237, [2]Vulnerability!$A$2:$C$39,2,FALSE),"")</f>
        <v/>
      </c>
      <c r="J237" s="4" t="str">
        <f t="shared" si="3"/>
        <v>Reale</v>
      </c>
    </row>
    <row r="238" spans="1:10" ht="60" x14ac:dyDescent="0.25">
      <c r="A238" s="6" t="s">
        <v>46</v>
      </c>
      <c r="B238" s="4" t="s">
        <v>47</v>
      </c>
      <c r="C238" s="4" t="s">
        <v>12</v>
      </c>
      <c r="D238" s="5" t="s">
        <v>13</v>
      </c>
      <c r="E238" s="4" t="s">
        <v>48</v>
      </c>
      <c r="F238" s="5" t="s">
        <v>144</v>
      </c>
      <c r="G238" s="4" t="str">
        <f>IFERROR(VLOOKUP($F238, [1]Threats!$A$2:$C$29,2,FALSE),"")</f>
        <v/>
      </c>
      <c r="H238" s="5" t="s">
        <v>107</v>
      </c>
      <c r="I238" s="4" t="str">
        <f>IFERROR(VLOOKUP($H238, [2]Vulnerability!$A$2:$C$39,2,FALSE),"")</f>
        <v/>
      </c>
      <c r="J238" s="4" t="str">
        <f t="shared" si="3"/>
        <v>Reale</v>
      </c>
    </row>
    <row r="239" spans="1:10" ht="60" x14ac:dyDescent="0.25">
      <c r="A239" s="6" t="s">
        <v>46</v>
      </c>
      <c r="B239" s="4" t="s">
        <v>47</v>
      </c>
      <c r="C239" s="4" t="s">
        <v>12</v>
      </c>
      <c r="D239" s="5" t="s">
        <v>13</v>
      </c>
      <c r="E239" s="4" t="s">
        <v>48</v>
      </c>
      <c r="F239" s="5" t="s">
        <v>224</v>
      </c>
      <c r="G239" s="4" t="str">
        <f>IFERROR(VLOOKUP($F239, [1]Threats!$A$2:$C$29,2,FALSE),"")</f>
        <v/>
      </c>
      <c r="H239" s="5" t="s">
        <v>29</v>
      </c>
      <c r="I239" s="4" t="str">
        <f>IFERROR(VLOOKUP($H239, [2]Vulnerability!$A$2:$C$39,2,FALSE),"")</f>
        <v/>
      </c>
      <c r="J239" s="4" t="str">
        <f t="shared" si="3"/>
        <v>Reale</v>
      </c>
    </row>
    <row r="240" spans="1:10" ht="60" x14ac:dyDescent="0.25">
      <c r="A240" s="6" t="s">
        <v>46</v>
      </c>
      <c r="B240" s="4" t="s">
        <v>47</v>
      </c>
      <c r="C240" s="4" t="s">
        <v>12</v>
      </c>
      <c r="D240" s="5" t="s">
        <v>13</v>
      </c>
      <c r="E240" s="4" t="s">
        <v>48</v>
      </c>
      <c r="F240" s="5" t="s">
        <v>172</v>
      </c>
      <c r="G240" s="4" t="str">
        <f>IFERROR(VLOOKUP($F240, [1]Threats!$A$2:$C$29,2,FALSE),"")</f>
        <v/>
      </c>
      <c r="H240" s="5" t="s">
        <v>143</v>
      </c>
      <c r="I240" s="4" t="str">
        <f>IFERROR(VLOOKUP($H240, [2]Vulnerability!$A$2:$C$39,2,FALSE),"")</f>
        <v/>
      </c>
      <c r="J240" s="4" t="str">
        <f t="shared" si="3"/>
        <v>Reale</v>
      </c>
    </row>
    <row r="241" spans="1:10" ht="60" x14ac:dyDescent="0.25">
      <c r="A241" s="6" t="s">
        <v>46</v>
      </c>
      <c r="B241" s="4" t="s">
        <v>47</v>
      </c>
      <c r="C241" s="4" t="s">
        <v>12</v>
      </c>
      <c r="D241" s="5" t="s">
        <v>13</v>
      </c>
      <c r="E241" s="4" t="s">
        <v>48</v>
      </c>
      <c r="F241" s="5" t="s">
        <v>49</v>
      </c>
      <c r="G241" s="4" t="str">
        <f>IFERROR(VLOOKUP($F241, [1]Threats!$A$2:$C$29,2,FALSE),"")</f>
        <v/>
      </c>
      <c r="H241" s="5" t="s">
        <v>51</v>
      </c>
      <c r="I241" s="4" t="str">
        <f>IFERROR(VLOOKUP($H241, [2]Vulnerability!$A$2:$C$39,2,FALSE),"")</f>
        <v/>
      </c>
      <c r="J241" s="4" t="str">
        <f t="shared" si="3"/>
        <v>Reale</v>
      </c>
    </row>
    <row r="242" spans="1:10" ht="60" x14ac:dyDescent="0.25">
      <c r="A242" s="6" t="s">
        <v>46</v>
      </c>
      <c r="B242" s="4" t="s">
        <v>47</v>
      </c>
      <c r="C242" s="4" t="s">
        <v>12</v>
      </c>
      <c r="D242" s="5" t="s">
        <v>13</v>
      </c>
      <c r="E242" s="4" t="s">
        <v>48</v>
      </c>
      <c r="F242" s="5" t="s">
        <v>152</v>
      </c>
      <c r="G242" s="4" t="str">
        <f>IFERROR(VLOOKUP($F242, [1]Threats!$A$2:$C$29,2,FALSE),"")</f>
        <v/>
      </c>
      <c r="H242" s="5" t="s">
        <v>51</v>
      </c>
      <c r="I242" s="4" t="str">
        <f>IFERROR(VLOOKUP($H242, [2]Vulnerability!$A$2:$C$39,2,FALSE),"")</f>
        <v/>
      </c>
      <c r="J242" s="4" t="str">
        <f t="shared" si="3"/>
        <v>Reale</v>
      </c>
    </row>
    <row r="243" spans="1:10" ht="60" x14ac:dyDescent="0.25">
      <c r="A243" s="6" t="s">
        <v>46</v>
      </c>
      <c r="B243" s="4" t="s">
        <v>47</v>
      </c>
      <c r="C243" s="4" t="s">
        <v>12</v>
      </c>
      <c r="D243" s="5" t="s">
        <v>13</v>
      </c>
      <c r="E243" s="4" t="s">
        <v>48</v>
      </c>
      <c r="F243" s="5" t="s">
        <v>117</v>
      </c>
      <c r="G243" s="4" t="str">
        <f>IFERROR(VLOOKUP($F243, [1]Threats!$A$2:$C$29,2,FALSE),"")</f>
        <v/>
      </c>
      <c r="H243" s="5" t="s">
        <v>107</v>
      </c>
      <c r="I243" s="4" t="str">
        <f>IFERROR(VLOOKUP($H243, [2]Vulnerability!$A$2:$C$39,2,FALSE),"")</f>
        <v/>
      </c>
      <c r="J243" s="4" t="str">
        <f t="shared" si="3"/>
        <v>Reale</v>
      </c>
    </row>
    <row r="244" spans="1:10" ht="60" x14ac:dyDescent="0.25">
      <c r="A244" s="6" t="s">
        <v>46</v>
      </c>
      <c r="B244" s="4" t="s">
        <v>47</v>
      </c>
      <c r="C244" s="4" t="s">
        <v>12</v>
      </c>
      <c r="D244" s="5" t="s">
        <v>13</v>
      </c>
      <c r="E244" s="4" t="s">
        <v>48</v>
      </c>
      <c r="F244" s="5" t="s">
        <v>28</v>
      </c>
      <c r="G244" s="4" t="str">
        <f>IFERROR(VLOOKUP($F244, [1]Threats!$A$2:$C$29,2,FALSE),"")</f>
        <v/>
      </c>
      <c r="H244" s="5" t="s">
        <v>29</v>
      </c>
      <c r="I244" s="4" t="str">
        <f>IFERROR(VLOOKUP($H244, [2]Vulnerability!$A$2:$C$39,2,FALSE),"")</f>
        <v/>
      </c>
      <c r="J244" s="4" t="str">
        <f t="shared" si="3"/>
        <v>Reale</v>
      </c>
    </row>
    <row r="245" spans="1:10" ht="60" x14ac:dyDescent="0.25">
      <c r="A245" s="6" t="s">
        <v>46</v>
      </c>
      <c r="B245" s="4" t="s">
        <v>47</v>
      </c>
      <c r="C245" s="4" t="s">
        <v>12</v>
      </c>
      <c r="D245" s="5" t="s">
        <v>13</v>
      </c>
      <c r="E245" s="4" t="s">
        <v>48</v>
      </c>
      <c r="F245" s="5" t="s">
        <v>21</v>
      </c>
      <c r="G245" s="4" t="str">
        <f>IFERROR(VLOOKUP($F245, [1]Threats!$A$2:$C$29,2,FALSE),"")</f>
        <v/>
      </c>
      <c r="H245" s="5" t="s">
        <v>132</v>
      </c>
      <c r="I245" s="4" t="str">
        <f>IFERROR(VLOOKUP($H245, [2]Vulnerability!$A$2:$C$39,2,FALSE),"")</f>
        <v/>
      </c>
      <c r="J245" s="4" t="str">
        <f t="shared" si="3"/>
        <v>Reale</v>
      </c>
    </row>
    <row r="246" spans="1:10" ht="60" x14ac:dyDescent="0.25">
      <c r="A246" s="6" t="s">
        <v>46</v>
      </c>
      <c r="B246" s="4" t="s">
        <v>47</v>
      </c>
      <c r="C246" s="4" t="s">
        <v>12</v>
      </c>
      <c r="D246" s="5" t="s">
        <v>13</v>
      </c>
      <c r="E246" s="4" t="s">
        <v>48</v>
      </c>
      <c r="F246" s="5" t="s">
        <v>21</v>
      </c>
      <c r="G246" s="4" t="str">
        <f>IFERROR(VLOOKUP($F246, [1]Threats!$A$2:$C$29,2,FALSE),"")</f>
        <v/>
      </c>
      <c r="H246" s="5" t="s">
        <v>143</v>
      </c>
      <c r="I246" s="4" t="str">
        <f>IFERROR(VLOOKUP($H246, [2]Vulnerability!$A$2:$C$39,2,FALSE),"")</f>
        <v/>
      </c>
      <c r="J246" s="4" t="str">
        <f t="shared" si="3"/>
        <v>Reale</v>
      </c>
    </row>
    <row r="247" spans="1:10" ht="60" x14ac:dyDescent="0.25">
      <c r="A247" s="6" t="s">
        <v>46</v>
      </c>
      <c r="B247" s="4" t="s">
        <v>47</v>
      </c>
      <c r="C247" s="4" t="s">
        <v>12</v>
      </c>
      <c r="D247" s="5" t="s">
        <v>13</v>
      </c>
      <c r="E247" s="4" t="s">
        <v>48</v>
      </c>
      <c r="F247" s="5" t="s">
        <v>21</v>
      </c>
      <c r="G247" s="4" t="str">
        <f>IFERROR(VLOOKUP($F247, [1]Threats!$A$2:$C$29,2,FALSE),"")</f>
        <v/>
      </c>
      <c r="H247" s="5" t="s">
        <v>107</v>
      </c>
      <c r="I247" s="4" t="str">
        <f>IFERROR(VLOOKUP($H247, [2]Vulnerability!$A$2:$C$39,2,FALSE),"")</f>
        <v/>
      </c>
      <c r="J247" s="4" t="str">
        <f t="shared" si="3"/>
        <v>Reale</v>
      </c>
    </row>
    <row r="248" spans="1:10" ht="60" x14ac:dyDescent="0.25">
      <c r="A248" s="6" t="s">
        <v>46</v>
      </c>
      <c r="B248" s="4" t="s">
        <v>47</v>
      </c>
      <c r="C248" s="4" t="s">
        <v>12</v>
      </c>
      <c r="D248" s="5" t="s">
        <v>13</v>
      </c>
      <c r="E248" s="4" t="s">
        <v>48</v>
      </c>
      <c r="F248" s="5" t="s">
        <v>332</v>
      </c>
      <c r="G248" s="4" t="str">
        <f>IFERROR(VLOOKUP($F248, [1]Threats!$A$2:$C$29,2,FALSE),"")</f>
        <v/>
      </c>
      <c r="H248" s="5" t="s">
        <v>29</v>
      </c>
      <c r="I248" s="4" t="str">
        <f>IFERROR(VLOOKUP($H248, [2]Vulnerability!$A$2:$C$39,2,FALSE),"")</f>
        <v/>
      </c>
      <c r="J248" s="4" t="str">
        <f t="shared" si="3"/>
        <v>Reale</v>
      </c>
    </row>
    <row r="249" spans="1:10" ht="60" x14ac:dyDescent="0.25">
      <c r="A249" s="6" t="s">
        <v>46</v>
      </c>
      <c r="B249" s="4" t="s">
        <v>47</v>
      </c>
      <c r="C249" s="4" t="s">
        <v>12</v>
      </c>
      <c r="D249" s="5" t="s">
        <v>13</v>
      </c>
      <c r="E249" s="4" t="s">
        <v>48</v>
      </c>
      <c r="F249" s="5" t="s">
        <v>106</v>
      </c>
      <c r="G249" s="4" t="str">
        <f>IFERROR(VLOOKUP($F249, [1]Threats!$A$2:$C$29,2,FALSE),"")</f>
        <v/>
      </c>
      <c r="H249" s="5" t="s">
        <v>132</v>
      </c>
      <c r="I249" s="4" t="str">
        <f>IFERROR(VLOOKUP($H249, [2]Vulnerability!$A$2:$C$39,2,FALSE),"")</f>
        <v/>
      </c>
      <c r="J249" s="4" t="str">
        <f t="shared" si="3"/>
        <v>Reale</v>
      </c>
    </row>
    <row r="250" spans="1:10" ht="60" x14ac:dyDescent="0.25">
      <c r="A250" s="6" t="s">
        <v>46</v>
      </c>
      <c r="B250" s="4" t="s">
        <v>47</v>
      </c>
      <c r="C250" s="4" t="s">
        <v>12</v>
      </c>
      <c r="D250" s="5" t="s">
        <v>13</v>
      </c>
      <c r="E250" s="4" t="s">
        <v>48</v>
      </c>
      <c r="F250" s="5" t="s">
        <v>106</v>
      </c>
      <c r="G250" s="4" t="str">
        <f>IFERROR(VLOOKUP($F250, [1]Threats!$A$2:$C$29,2,FALSE),"")</f>
        <v/>
      </c>
      <c r="H250" s="5" t="s">
        <v>107</v>
      </c>
      <c r="I250" s="4" t="str">
        <f>IFERROR(VLOOKUP($H250, [2]Vulnerability!$A$2:$C$39,2,FALSE),"")</f>
        <v/>
      </c>
      <c r="J250" s="4" t="str">
        <f t="shared" si="3"/>
        <v>Reale</v>
      </c>
    </row>
    <row r="251" spans="1:10" ht="60" x14ac:dyDescent="0.25">
      <c r="A251" s="6" t="s">
        <v>46</v>
      </c>
      <c r="B251" s="4" t="s">
        <v>47</v>
      </c>
      <c r="C251" s="4" t="s">
        <v>12</v>
      </c>
      <c r="D251" s="5" t="s">
        <v>13</v>
      </c>
      <c r="E251" s="4" t="s">
        <v>48</v>
      </c>
      <c r="F251" s="5" t="s">
        <v>15</v>
      </c>
      <c r="G251" s="4" t="str">
        <f>IFERROR(VLOOKUP($F251, [1]Threats!$A$2:$C$29,2,FALSE),"")</f>
        <v/>
      </c>
      <c r="H251" s="5" t="s">
        <v>143</v>
      </c>
      <c r="I251" s="4" t="str">
        <f>IFERROR(VLOOKUP($H251, [2]Vulnerability!$A$2:$C$39,2,FALSE),"")</f>
        <v/>
      </c>
      <c r="J251" s="4" t="str">
        <f t="shared" si="3"/>
        <v>Reale</v>
      </c>
    </row>
    <row r="252" spans="1:10" ht="60" x14ac:dyDescent="0.25">
      <c r="A252" s="6" t="s">
        <v>46</v>
      </c>
      <c r="B252" s="4" t="s">
        <v>47</v>
      </c>
      <c r="C252" s="4" t="s">
        <v>12</v>
      </c>
      <c r="D252" s="5" t="s">
        <v>13</v>
      </c>
      <c r="E252" s="4" t="s">
        <v>48</v>
      </c>
      <c r="F252" s="5" t="s">
        <v>15</v>
      </c>
      <c r="G252" s="4" t="str">
        <f>IFERROR(VLOOKUP($F252, [1]Threats!$A$2:$C$29,2,FALSE),"")</f>
        <v/>
      </c>
      <c r="H252" s="5" t="s">
        <v>107</v>
      </c>
      <c r="I252" s="4" t="str">
        <f>IFERROR(VLOOKUP($H252, [2]Vulnerability!$A$2:$C$39,2,FALSE),"")</f>
        <v/>
      </c>
      <c r="J252" s="4" t="str">
        <f t="shared" si="3"/>
        <v>Reale</v>
      </c>
    </row>
    <row r="253" spans="1:10" ht="60" x14ac:dyDescent="0.25">
      <c r="A253" s="6" t="s">
        <v>46</v>
      </c>
      <c r="B253" s="4" t="s">
        <v>47</v>
      </c>
      <c r="C253" s="4" t="s">
        <v>12</v>
      </c>
      <c r="D253" s="5" t="s">
        <v>13</v>
      </c>
      <c r="E253" s="4" t="s">
        <v>48</v>
      </c>
      <c r="F253" s="5" t="s">
        <v>77</v>
      </c>
      <c r="G253" s="4" t="str">
        <f>IFERROR(VLOOKUP($F253, [1]Threats!$A$2:$C$29,2,FALSE),"")</f>
        <v/>
      </c>
      <c r="H253" s="5" t="s">
        <v>187</v>
      </c>
      <c r="I253" s="4" t="str">
        <f>IFERROR(VLOOKUP($H253, [2]Vulnerability!$A$2:$C$39,2,FALSE),"")</f>
        <v/>
      </c>
      <c r="J253" s="4" t="str">
        <f t="shared" si="3"/>
        <v>Reale</v>
      </c>
    </row>
    <row r="254" spans="1:10" ht="60" x14ac:dyDescent="0.25">
      <c r="A254" s="6" t="s">
        <v>46</v>
      </c>
      <c r="B254" s="4" t="s">
        <v>47</v>
      </c>
      <c r="C254" s="4" t="s">
        <v>12</v>
      </c>
      <c r="D254" s="5" t="s">
        <v>13</v>
      </c>
      <c r="E254" s="4" t="s">
        <v>48</v>
      </c>
      <c r="F254" s="5" t="s">
        <v>70</v>
      </c>
      <c r="G254" s="4" t="str">
        <f>IFERROR(VLOOKUP($F254, [1]Threats!$A$2:$C$29,2,FALSE),"")</f>
        <v/>
      </c>
      <c r="H254" s="5" t="s">
        <v>51</v>
      </c>
      <c r="I254" s="4" t="str">
        <f>IFERROR(VLOOKUP($H254, [2]Vulnerability!$A$2:$C$39,2,FALSE),"")</f>
        <v/>
      </c>
      <c r="J254" s="4" t="str">
        <f t="shared" si="3"/>
        <v>Reale</v>
      </c>
    </row>
    <row r="255" spans="1:10" ht="60" x14ac:dyDescent="0.25">
      <c r="A255" s="6" t="s">
        <v>46</v>
      </c>
      <c r="B255" s="4" t="s">
        <v>47</v>
      </c>
      <c r="C255" s="4" t="s">
        <v>12</v>
      </c>
      <c r="D255" s="5" t="s">
        <v>13</v>
      </c>
      <c r="E255" s="4" t="s">
        <v>48</v>
      </c>
      <c r="F255" s="5" t="s">
        <v>70</v>
      </c>
      <c r="G255" s="4" t="str">
        <f>IFERROR(VLOOKUP($F255, [1]Threats!$A$2:$C$29,2,FALSE),"")</f>
        <v/>
      </c>
      <c r="H255" s="5" t="s">
        <v>143</v>
      </c>
      <c r="I255" s="4" t="str">
        <f>IFERROR(VLOOKUP($H255, [2]Vulnerability!$A$2:$C$39,2,FALSE),"")</f>
        <v/>
      </c>
      <c r="J255" s="4" t="str">
        <f t="shared" si="3"/>
        <v>Reale</v>
      </c>
    </row>
    <row r="256" spans="1:10" ht="60" x14ac:dyDescent="0.25">
      <c r="A256" s="6" t="s">
        <v>46</v>
      </c>
      <c r="B256" s="4" t="s">
        <v>47</v>
      </c>
      <c r="C256" s="4" t="s">
        <v>12</v>
      </c>
      <c r="D256" s="5" t="s">
        <v>13</v>
      </c>
      <c r="E256" s="4" t="s">
        <v>48</v>
      </c>
      <c r="F256" s="5" t="s">
        <v>56</v>
      </c>
      <c r="G256" s="4" t="str">
        <f>IFERROR(VLOOKUP($F256, [1]Threats!$A$2:$C$29,2,FALSE),"")</f>
        <v/>
      </c>
      <c r="H256" s="5" t="s">
        <v>51</v>
      </c>
      <c r="I256" s="4" t="str">
        <f>IFERROR(VLOOKUP($H256, [2]Vulnerability!$A$2:$C$39,2,FALSE),"")</f>
        <v/>
      </c>
      <c r="J256" s="4" t="str">
        <f t="shared" si="3"/>
        <v>Reale</v>
      </c>
    </row>
    <row r="257" spans="1:10" ht="60" x14ac:dyDescent="0.25">
      <c r="A257" s="6" t="s">
        <v>46</v>
      </c>
      <c r="B257" s="4" t="s">
        <v>47</v>
      </c>
      <c r="C257" s="4" t="s">
        <v>12</v>
      </c>
      <c r="D257" s="5" t="s">
        <v>13</v>
      </c>
      <c r="E257" s="4" t="s">
        <v>48</v>
      </c>
      <c r="F257" s="5" t="s">
        <v>56</v>
      </c>
      <c r="G257" s="4" t="str">
        <f>IFERROR(VLOOKUP($F257, [1]Threats!$A$2:$C$29,2,FALSE),"")</f>
        <v/>
      </c>
      <c r="H257" s="5" t="s">
        <v>107</v>
      </c>
      <c r="I257" s="4" t="str">
        <f>IFERROR(VLOOKUP($H257, [2]Vulnerability!$A$2:$C$39,2,FALSE),"")</f>
        <v/>
      </c>
      <c r="J257" s="4" t="str">
        <f t="shared" si="3"/>
        <v>Reale</v>
      </c>
    </row>
    <row r="258" spans="1:10" ht="75" x14ac:dyDescent="0.25">
      <c r="A258" s="6" t="s">
        <v>168</v>
      </c>
      <c r="B258" s="4" t="s">
        <v>169</v>
      </c>
      <c r="C258" s="4" t="s">
        <v>25</v>
      </c>
      <c r="D258" s="5" t="s">
        <v>26</v>
      </c>
      <c r="E258" s="4" t="s">
        <v>170</v>
      </c>
      <c r="F258" s="3" t="s">
        <v>196</v>
      </c>
      <c r="G258" s="4" t="str">
        <f>IFERROR(VLOOKUP($F258, [1]Threats!$A$2:$C$29,2,FALSE),"")</f>
        <v/>
      </c>
      <c r="H258" s="5" t="s">
        <v>29</v>
      </c>
      <c r="I258" s="4" t="str">
        <f>IFERROR(VLOOKUP($H258, [2]Vulnerability!$A$2:$C$39,2,FALSE),"")</f>
        <v/>
      </c>
      <c r="J258" s="4" t="str">
        <f t="shared" si="3"/>
        <v>Potenziale</v>
      </c>
    </row>
    <row r="259" spans="1:10" ht="75" x14ac:dyDescent="0.25">
      <c r="A259" s="6" t="s">
        <v>168</v>
      </c>
      <c r="B259" s="4" t="s">
        <v>169</v>
      </c>
      <c r="C259" s="4" t="s">
        <v>25</v>
      </c>
      <c r="D259" s="5" t="s">
        <v>26</v>
      </c>
      <c r="E259" s="4" t="s">
        <v>170</v>
      </c>
      <c r="F259" s="5" t="s">
        <v>88</v>
      </c>
      <c r="G259" s="4" t="str">
        <f>IFERROR(VLOOKUP($F259, [1]Threats!$A$2:$C$29,2,FALSE),"")</f>
        <v/>
      </c>
      <c r="H259" s="5" t="s">
        <v>51</v>
      </c>
      <c r="I259" s="4" t="str">
        <f>IFERROR(VLOOKUP($H259, [2]Vulnerability!$A$2:$C$39,2,FALSE),"")</f>
        <v/>
      </c>
      <c r="J259" s="4" t="str">
        <f t="shared" ref="J259:J322" si="4">IF($D259="Yes","Reale",IF($D259="More","Potenziale",""))</f>
        <v>Potenziale</v>
      </c>
    </row>
    <row r="260" spans="1:10" ht="75" x14ac:dyDescent="0.25">
      <c r="A260" s="6" t="s">
        <v>168</v>
      </c>
      <c r="B260" s="4" t="s">
        <v>169</v>
      </c>
      <c r="C260" s="4" t="s">
        <v>25</v>
      </c>
      <c r="D260" s="5" t="s">
        <v>26</v>
      </c>
      <c r="E260" s="4" t="s">
        <v>170</v>
      </c>
      <c r="F260" s="5" t="s">
        <v>44</v>
      </c>
      <c r="G260" s="4" t="str">
        <f>IFERROR(VLOOKUP($F260, [1]Threats!$A$2:$C$29,2,FALSE),"")</f>
        <v/>
      </c>
      <c r="H260" s="5" t="s">
        <v>51</v>
      </c>
      <c r="I260" s="4" t="str">
        <f>IFERROR(VLOOKUP($H260, [2]Vulnerability!$A$2:$C$39,2,FALSE),"")</f>
        <v/>
      </c>
      <c r="J260" s="4" t="str">
        <f t="shared" si="4"/>
        <v>Potenziale</v>
      </c>
    </row>
    <row r="261" spans="1:10" ht="75" x14ac:dyDescent="0.25">
      <c r="A261" s="6" t="s">
        <v>168</v>
      </c>
      <c r="B261" s="4" t="s">
        <v>169</v>
      </c>
      <c r="C261" s="4" t="s">
        <v>25</v>
      </c>
      <c r="D261" s="5" t="s">
        <v>26</v>
      </c>
      <c r="E261" s="4" t="s">
        <v>170</v>
      </c>
      <c r="F261" s="5" t="s">
        <v>44</v>
      </c>
      <c r="G261" s="4" t="str">
        <f>IFERROR(VLOOKUP($F261, [1]Threats!$A$2:$C$29,2,FALSE),"")</f>
        <v/>
      </c>
      <c r="H261" s="5" t="s">
        <v>107</v>
      </c>
      <c r="I261" s="4" t="str">
        <f>IFERROR(VLOOKUP($H261, [2]Vulnerability!$A$2:$C$39,2,FALSE),"")</f>
        <v/>
      </c>
      <c r="J261" s="4" t="str">
        <f t="shared" si="4"/>
        <v>Potenziale</v>
      </c>
    </row>
    <row r="262" spans="1:10" ht="75" x14ac:dyDescent="0.25">
      <c r="A262" s="6" t="s">
        <v>168</v>
      </c>
      <c r="B262" s="4" t="s">
        <v>169</v>
      </c>
      <c r="C262" s="4" t="s">
        <v>25</v>
      </c>
      <c r="D262" s="5" t="s">
        <v>26</v>
      </c>
      <c r="E262" s="4" t="s">
        <v>170</v>
      </c>
      <c r="F262" s="5" t="s">
        <v>61</v>
      </c>
      <c r="G262" s="4" t="str">
        <f>IFERROR(VLOOKUP($F262, [1]Threats!$A$2:$C$29,2,FALSE),"")</f>
        <v/>
      </c>
      <c r="H262" s="5" t="s">
        <v>51</v>
      </c>
      <c r="I262" s="4" t="str">
        <f>IFERROR(VLOOKUP($H262, [2]Vulnerability!$A$2:$C$39,2,FALSE),"")</f>
        <v/>
      </c>
      <c r="J262" s="4" t="str">
        <f t="shared" si="4"/>
        <v>Potenziale</v>
      </c>
    </row>
    <row r="263" spans="1:10" ht="75" x14ac:dyDescent="0.25">
      <c r="A263" s="6" t="s">
        <v>168</v>
      </c>
      <c r="B263" s="4" t="s">
        <v>169</v>
      </c>
      <c r="C263" s="4" t="s">
        <v>25</v>
      </c>
      <c r="D263" s="5" t="s">
        <v>26</v>
      </c>
      <c r="E263" s="4" t="s">
        <v>170</v>
      </c>
      <c r="F263" s="5" t="s">
        <v>61</v>
      </c>
      <c r="G263" s="4" t="str">
        <f>IFERROR(VLOOKUP($F263, [1]Threats!$A$2:$C$29,2,FALSE),"")</f>
        <v/>
      </c>
      <c r="H263" s="5" t="s">
        <v>107</v>
      </c>
      <c r="I263" s="4" t="str">
        <f>IFERROR(VLOOKUP($H263, [2]Vulnerability!$A$2:$C$39,2,FALSE),"")</f>
        <v/>
      </c>
      <c r="J263" s="4" t="str">
        <f t="shared" si="4"/>
        <v>Potenziale</v>
      </c>
    </row>
    <row r="264" spans="1:10" ht="75" x14ac:dyDescent="0.25">
      <c r="A264" s="6" t="s">
        <v>168</v>
      </c>
      <c r="B264" s="4" t="s">
        <v>169</v>
      </c>
      <c r="C264" s="4" t="s">
        <v>25</v>
      </c>
      <c r="D264" s="5" t="s">
        <v>26</v>
      </c>
      <c r="E264" s="4" t="s">
        <v>170</v>
      </c>
      <c r="F264" s="5" t="s">
        <v>144</v>
      </c>
      <c r="G264" s="4" t="str">
        <f>IFERROR(VLOOKUP($F264, [1]Threats!$A$2:$C$29,2,FALSE),"")</f>
        <v/>
      </c>
      <c r="H264" s="5" t="s">
        <v>51</v>
      </c>
      <c r="I264" s="4" t="str">
        <f>IFERROR(VLOOKUP($H264, [2]Vulnerability!$A$2:$C$39,2,FALSE),"")</f>
        <v/>
      </c>
      <c r="J264" s="4" t="str">
        <f t="shared" si="4"/>
        <v>Potenziale</v>
      </c>
    </row>
    <row r="265" spans="1:10" ht="75" x14ac:dyDescent="0.25">
      <c r="A265" s="6" t="s">
        <v>168</v>
      </c>
      <c r="B265" s="4" t="s">
        <v>169</v>
      </c>
      <c r="C265" s="4" t="s">
        <v>25</v>
      </c>
      <c r="D265" s="5" t="s">
        <v>26</v>
      </c>
      <c r="E265" s="4" t="s">
        <v>170</v>
      </c>
      <c r="F265" s="5" t="s">
        <v>144</v>
      </c>
      <c r="G265" s="4" t="str">
        <f>IFERROR(VLOOKUP($F265, [1]Threats!$A$2:$C$29,2,FALSE),"")</f>
        <v/>
      </c>
      <c r="H265" s="5" t="s">
        <v>107</v>
      </c>
      <c r="I265" s="4" t="str">
        <f>IFERROR(VLOOKUP($H265, [2]Vulnerability!$A$2:$C$39,2,FALSE),"")</f>
        <v/>
      </c>
      <c r="J265" s="4" t="str">
        <f t="shared" si="4"/>
        <v>Potenziale</v>
      </c>
    </row>
    <row r="266" spans="1:10" ht="75" x14ac:dyDescent="0.25">
      <c r="A266" s="6" t="s">
        <v>168</v>
      </c>
      <c r="B266" s="4" t="s">
        <v>169</v>
      </c>
      <c r="C266" s="4" t="s">
        <v>25</v>
      </c>
      <c r="D266" s="5" t="s">
        <v>26</v>
      </c>
      <c r="E266" s="4" t="s">
        <v>170</v>
      </c>
      <c r="F266" s="5" t="s">
        <v>224</v>
      </c>
      <c r="G266" s="4" t="str">
        <f>IFERROR(VLOOKUP($F266, [1]Threats!$A$2:$C$29,2,FALSE),"")</f>
        <v/>
      </c>
      <c r="H266" s="5" t="s">
        <v>29</v>
      </c>
      <c r="I266" s="4" t="str">
        <f>IFERROR(VLOOKUP($H266, [2]Vulnerability!$A$2:$C$39,2,FALSE),"")</f>
        <v/>
      </c>
      <c r="J266" s="4" t="str">
        <f t="shared" si="4"/>
        <v>Potenziale</v>
      </c>
    </row>
    <row r="267" spans="1:10" ht="75" x14ac:dyDescent="0.25">
      <c r="A267" s="6" t="s">
        <v>168</v>
      </c>
      <c r="B267" s="4" t="s">
        <v>169</v>
      </c>
      <c r="C267" s="4" t="s">
        <v>25</v>
      </c>
      <c r="D267" s="5" t="s">
        <v>26</v>
      </c>
      <c r="E267" s="4" t="s">
        <v>170</v>
      </c>
      <c r="F267" s="5" t="s">
        <v>172</v>
      </c>
      <c r="G267" s="4" t="str">
        <f>IFERROR(VLOOKUP($F267, [1]Threats!$A$2:$C$29,2,FALSE),"")</f>
        <v/>
      </c>
      <c r="H267" s="5" t="s">
        <v>143</v>
      </c>
      <c r="I267" s="4" t="str">
        <f>IFERROR(VLOOKUP($H267, [2]Vulnerability!$A$2:$C$39,2,FALSE),"")</f>
        <v/>
      </c>
      <c r="J267" s="4" t="str">
        <f t="shared" si="4"/>
        <v>Potenziale</v>
      </c>
    </row>
    <row r="268" spans="1:10" ht="75" x14ac:dyDescent="0.25">
      <c r="A268" s="6" t="s">
        <v>168</v>
      </c>
      <c r="B268" s="4" t="s">
        <v>169</v>
      </c>
      <c r="C268" s="4" t="s">
        <v>25</v>
      </c>
      <c r="D268" s="5" t="s">
        <v>26</v>
      </c>
      <c r="E268" s="4" t="s">
        <v>170</v>
      </c>
      <c r="F268" s="5" t="s">
        <v>49</v>
      </c>
      <c r="G268" s="4" t="str">
        <f>IFERROR(VLOOKUP($F268, [1]Threats!$A$2:$C$29,2,FALSE),"")</f>
        <v/>
      </c>
      <c r="H268" s="5" t="s">
        <v>51</v>
      </c>
      <c r="I268" s="4" t="str">
        <f>IFERROR(VLOOKUP($H268, [2]Vulnerability!$A$2:$C$39,2,FALSE),"")</f>
        <v/>
      </c>
      <c r="J268" s="4" t="str">
        <f t="shared" si="4"/>
        <v>Potenziale</v>
      </c>
    </row>
    <row r="269" spans="1:10" ht="75" x14ac:dyDescent="0.25">
      <c r="A269" s="6" t="s">
        <v>168</v>
      </c>
      <c r="B269" s="4" t="s">
        <v>169</v>
      </c>
      <c r="C269" s="4" t="s">
        <v>25</v>
      </c>
      <c r="D269" s="5" t="s">
        <v>26</v>
      </c>
      <c r="E269" s="4" t="s">
        <v>170</v>
      </c>
      <c r="F269" s="5" t="s">
        <v>152</v>
      </c>
      <c r="G269" s="4" t="str">
        <f>IFERROR(VLOOKUP($F269, [1]Threats!$A$2:$C$29,2,FALSE),"")</f>
        <v/>
      </c>
      <c r="H269" s="5" t="s">
        <v>51</v>
      </c>
      <c r="I269" s="4" t="str">
        <f>IFERROR(VLOOKUP($H269, [2]Vulnerability!$A$2:$C$39,2,FALSE),"")</f>
        <v/>
      </c>
      <c r="J269" s="4" t="str">
        <f t="shared" si="4"/>
        <v>Potenziale</v>
      </c>
    </row>
    <row r="270" spans="1:10" ht="75" x14ac:dyDescent="0.25">
      <c r="A270" s="6" t="s">
        <v>168</v>
      </c>
      <c r="B270" s="4" t="s">
        <v>169</v>
      </c>
      <c r="C270" s="4" t="s">
        <v>25</v>
      </c>
      <c r="D270" s="5" t="s">
        <v>26</v>
      </c>
      <c r="E270" s="4" t="s">
        <v>170</v>
      </c>
      <c r="F270" s="5" t="s">
        <v>117</v>
      </c>
      <c r="G270" s="4" t="str">
        <f>IFERROR(VLOOKUP($F270, [1]Threats!$A$2:$C$29,2,FALSE),"")</f>
        <v/>
      </c>
      <c r="H270" s="5" t="s">
        <v>107</v>
      </c>
      <c r="I270" s="4" t="str">
        <f>IFERROR(VLOOKUP($H270, [2]Vulnerability!$A$2:$C$39,2,FALSE),"")</f>
        <v/>
      </c>
      <c r="J270" s="4" t="str">
        <f t="shared" si="4"/>
        <v>Potenziale</v>
      </c>
    </row>
    <row r="271" spans="1:10" ht="75" x14ac:dyDescent="0.25">
      <c r="A271" s="6" t="s">
        <v>168</v>
      </c>
      <c r="B271" s="4" t="s">
        <v>169</v>
      </c>
      <c r="C271" s="4" t="s">
        <v>25</v>
      </c>
      <c r="D271" s="5" t="s">
        <v>26</v>
      </c>
      <c r="E271" s="4" t="s">
        <v>170</v>
      </c>
      <c r="F271" s="5" t="s">
        <v>28</v>
      </c>
      <c r="G271" s="4" t="str">
        <f>IFERROR(VLOOKUP($F271, [1]Threats!$A$2:$C$29,2,FALSE),"")</f>
        <v/>
      </c>
      <c r="H271" s="5" t="s">
        <v>29</v>
      </c>
      <c r="I271" s="4" t="str">
        <f>IFERROR(VLOOKUP($H271, [2]Vulnerability!$A$2:$C$39,2,FALSE),"")</f>
        <v/>
      </c>
      <c r="J271" s="4" t="str">
        <f t="shared" si="4"/>
        <v>Potenziale</v>
      </c>
    </row>
    <row r="272" spans="1:10" ht="75" x14ac:dyDescent="0.25">
      <c r="A272" s="6" t="s">
        <v>168</v>
      </c>
      <c r="B272" s="4" t="s">
        <v>169</v>
      </c>
      <c r="C272" s="4" t="s">
        <v>25</v>
      </c>
      <c r="D272" s="5" t="s">
        <v>26</v>
      </c>
      <c r="E272" s="4" t="s">
        <v>170</v>
      </c>
      <c r="F272" s="5" t="s">
        <v>21</v>
      </c>
      <c r="G272" s="4" t="str">
        <f>IFERROR(VLOOKUP($F272, [1]Threats!$A$2:$C$29,2,FALSE),"")</f>
        <v/>
      </c>
      <c r="H272" s="5" t="s">
        <v>132</v>
      </c>
      <c r="I272" s="4" t="str">
        <f>IFERROR(VLOOKUP($H272, [2]Vulnerability!$A$2:$C$39,2,FALSE),"")</f>
        <v/>
      </c>
      <c r="J272" s="4" t="str">
        <f t="shared" si="4"/>
        <v>Potenziale</v>
      </c>
    </row>
    <row r="273" spans="1:10" ht="75" x14ac:dyDescent="0.25">
      <c r="A273" s="6" t="s">
        <v>168</v>
      </c>
      <c r="B273" s="4" t="s">
        <v>169</v>
      </c>
      <c r="C273" s="4" t="s">
        <v>25</v>
      </c>
      <c r="D273" s="5" t="s">
        <v>26</v>
      </c>
      <c r="E273" s="4" t="s">
        <v>170</v>
      </c>
      <c r="F273" s="5" t="s">
        <v>21</v>
      </c>
      <c r="G273" s="4" t="str">
        <f>IFERROR(VLOOKUP($F273, [1]Threats!$A$2:$C$29,2,FALSE),"")</f>
        <v/>
      </c>
      <c r="H273" s="5" t="s">
        <v>143</v>
      </c>
      <c r="I273" s="4" t="str">
        <f>IFERROR(VLOOKUP($H273, [2]Vulnerability!$A$2:$C$39,2,FALSE),"")</f>
        <v/>
      </c>
      <c r="J273" s="4" t="str">
        <f t="shared" si="4"/>
        <v>Potenziale</v>
      </c>
    </row>
    <row r="274" spans="1:10" ht="75" x14ac:dyDescent="0.25">
      <c r="A274" s="6" t="s">
        <v>168</v>
      </c>
      <c r="B274" s="4" t="s">
        <v>169</v>
      </c>
      <c r="C274" s="4" t="s">
        <v>25</v>
      </c>
      <c r="D274" s="5" t="s">
        <v>26</v>
      </c>
      <c r="E274" s="4" t="s">
        <v>170</v>
      </c>
      <c r="F274" s="5" t="s">
        <v>21</v>
      </c>
      <c r="G274" s="4" t="str">
        <f>IFERROR(VLOOKUP($F274, [1]Threats!$A$2:$C$29,2,FALSE),"")</f>
        <v/>
      </c>
      <c r="H274" s="5" t="s">
        <v>107</v>
      </c>
      <c r="I274" s="4" t="str">
        <f>IFERROR(VLOOKUP($H274, [2]Vulnerability!$A$2:$C$39,2,FALSE),"")</f>
        <v/>
      </c>
      <c r="J274" s="4" t="str">
        <f t="shared" si="4"/>
        <v>Potenziale</v>
      </c>
    </row>
    <row r="275" spans="1:10" ht="75" x14ac:dyDescent="0.25">
      <c r="A275" s="6" t="s">
        <v>168</v>
      </c>
      <c r="B275" s="4" t="s">
        <v>169</v>
      </c>
      <c r="C275" s="4" t="s">
        <v>25</v>
      </c>
      <c r="D275" s="5" t="s">
        <v>26</v>
      </c>
      <c r="E275" s="4" t="s">
        <v>170</v>
      </c>
      <c r="F275" s="5" t="s">
        <v>332</v>
      </c>
      <c r="G275" s="4" t="str">
        <f>IFERROR(VLOOKUP($F275, [1]Threats!$A$2:$C$29,2,FALSE),"")</f>
        <v/>
      </c>
      <c r="H275" s="5" t="s">
        <v>29</v>
      </c>
      <c r="I275" s="4" t="str">
        <f>IFERROR(VLOOKUP($H275, [2]Vulnerability!$A$2:$C$39,2,FALSE),"")</f>
        <v/>
      </c>
      <c r="J275" s="4" t="str">
        <f t="shared" si="4"/>
        <v>Potenziale</v>
      </c>
    </row>
    <row r="276" spans="1:10" ht="75" x14ac:dyDescent="0.25">
      <c r="A276" s="6" t="s">
        <v>168</v>
      </c>
      <c r="B276" s="4" t="s">
        <v>169</v>
      </c>
      <c r="C276" s="4" t="s">
        <v>25</v>
      </c>
      <c r="D276" s="5" t="s">
        <v>26</v>
      </c>
      <c r="E276" s="4" t="s">
        <v>170</v>
      </c>
      <c r="F276" s="5" t="s">
        <v>106</v>
      </c>
      <c r="G276" s="4" t="str">
        <f>IFERROR(VLOOKUP($F276, [1]Threats!$A$2:$C$29,2,FALSE),"")</f>
        <v/>
      </c>
      <c r="H276" s="5" t="s">
        <v>132</v>
      </c>
      <c r="I276" s="4" t="str">
        <f>IFERROR(VLOOKUP($H276, [2]Vulnerability!$A$2:$C$39,2,FALSE),"")</f>
        <v/>
      </c>
      <c r="J276" s="4" t="str">
        <f t="shared" si="4"/>
        <v>Potenziale</v>
      </c>
    </row>
    <row r="277" spans="1:10" ht="75" x14ac:dyDescent="0.25">
      <c r="A277" s="6" t="s">
        <v>168</v>
      </c>
      <c r="B277" s="4" t="s">
        <v>169</v>
      </c>
      <c r="C277" s="4" t="s">
        <v>25</v>
      </c>
      <c r="D277" s="5" t="s">
        <v>26</v>
      </c>
      <c r="E277" s="4" t="s">
        <v>170</v>
      </c>
      <c r="F277" s="5" t="s">
        <v>106</v>
      </c>
      <c r="G277" s="4" t="str">
        <f>IFERROR(VLOOKUP($F277, [1]Threats!$A$2:$C$29,2,FALSE),"")</f>
        <v/>
      </c>
      <c r="H277" s="5" t="s">
        <v>107</v>
      </c>
      <c r="I277" s="4" t="str">
        <f>IFERROR(VLOOKUP($H277, [2]Vulnerability!$A$2:$C$39,2,FALSE),"")</f>
        <v/>
      </c>
      <c r="J277" s="4" t="str">
        <f t="shared" si="4"/>
        <v>Potenziale</v>
      </c>
    </row>
    <row r="278" spans="1:10" ht="75" x14ac:dyDescent="0.25">
      <c r="A278" s="6" t="s">
        <v>168</v>
      </c>
      <c r="B278" s="4" t="s">
        <v>169</v>
      </c>
      <c r="C278" s="4" t="s">
        <v>25</v>
      </c>
      <c r="D278" s="5" t="s">
        <v>26</v>
      </c>
      <c r="E278" s="4" t="s">
        <v>170</v>
      </c>
      <c r="F278" s="5" t="s">
        <v>15</v>
      </c>
      <c r="G278" s="4" t="str">
        <f>IFERROR(VLOOKUP($F278, [1]Threats!$A$2:$C$29,2,FALSE),"")</f>
        <v/>
      </c>
      <c r="H278" s="5" t="s">
        <v>143</v>
      </c>
      <c r="I278" s="4" t="str">
        <f>IFERROR(VLOOKUP($H278, [2]Vulnerability!$A$2:$C$39,2,FALSE),"")</f>
        <v/>
      </c>
      <c r="J278" s="4" t="str">
        <f t="shared" si="4"/>
        <v>Potenziale</v>
      </c>
    </row>
    <row r="279" spans="1:10" ht="75" x14ac:dyDescent="0.25">
      <c r="A279" s="6" t="s">
        <v>168</v>
      </c>
      <c r="B279" s="4" t="s">
        <v>169</v>
      </c>
      <c r="C279" s="4" t="s">
        <v>25</v>
      </c>
      <c r="D279" s="5" t="s">
        <v>26</v>
      </c>
      <c r="E279" s="4" t="s">
        <v>170</v>
      </c>
      <c r="F279" s="5" t="s">
        <v>15</v>
      </c>
      <c r="G279" s="4" t="str">
        <f>IFERROR(VLOOKUP($F279, [1]Threats!$A$2:$C$29,2,FALSE),"")</f>
        <v/>
      </c>
      <c r="H279" s="5" t="s">
        <v>107</v>
      </c>
      <c r="I279" s="4" t="str">
        <f>IFERROR(VLOOKUP($H279, [2]Vulnerability!$A$2:$C$39,2,FALSE),"")</f>
        <v/>
      </c>
      <c r="J279" s="4" t="str">
        <f t="shared" si="4"/>
        <v>Potenziale</v>
      </c>
    </row>
    <row r="280" spans="1:10" ht="75" x14ac:dyDescent="0.25">
      <c r="A280" s="6" t="s">
        <v>168</v>
      </c>
      <c r="B280" s="4" t="s">
        <v>169</v>
      </c>
      <c r="C280" s="4" t="s">
        <v>25</v>
      </c>
      <c r="D280" s="5" t="s">
        <v>26</v>
      </c>
      <c r="E280" s="4" t="s">
        <v>170</v>
      </c>
      <c r="F280" s="5" t="s">
        <v>77</v>
      </c>
      <c r="G280" s="4" t="str">
        <f>IFERROR(VLOOKUP($F280, [1]Threats!$A$2:$C$29,2,FALSE),"")</f>
        <v/>
      </c>
      <c r="H280" s="5" t="s">
        <v>187</v>
      </c>
      <c r="I280" s="4" t="str">
        <f>IFERROR(VLOOKUP($H280, [2]Vulnerability!$A$2:$C$39,2,FALSE),"")</f>
        <v/>
      </c>
      <c r="J280" s="4" t="str">
        <f t="shared" si="4"/>
        <v>Potenziale</v>
      </c>
    </row>
    <row r="281" spans="1:10" ht="75" x14ac:dyDescent="0.25">
      <c r="A281" s="6" t="s">
        <v>168</v>
      </c>
      <c r="B281" s="4" t="s">
        <v>169</v>
      </c>
      <c r="C281" s="4" t="s">
        <v>25</v>
      </c>
      <c r="D281" s="5" t="s">
        <v>26</v>
      </c>
      <c r="E281" s="4" t="s">
        <v>170</v>
      </c>
      <c r="F281" s="5" t="s">
        <v>70</v>
      </c>
      <c r="G281" s="4" t="str">
        <f>IFERROR(VLOOKUP($F281, [1]Threats!$A$2:$C$29,2,FALSE),"")</f>
        <v/>
      </c>
      <c r="H281" s="5" t="s">
        <v>51</v>
      </c>
      <c r="I281" s="4" t="str">
        <f>IFERROR(VLOOKUP($H281, [2]Vulnerability!$A$2:$C$39,2,FALSE),"")</f>
        <v/>
      </c>
      <c r="J281" s="4" t="str">
        <f t="shared" si="4"/>
        <v>Potenziale</v>
      </c>
    </row>
    <row r="282" spans="1:10" ht="75" x14ac:dyDescent="0.25">
      <c r="A282" s="6" t="s">
        <v>168</v>
      </c>
      <c r="B282" s="4" t="s">
        <v>169</v>
      </c>
      <c r="C282" s="4" t="s">
        <v>25</v>
      </c>
      <c r="D282" s="5" t="s">
        <v>26</v>
      </c>
      <c r="E282" s="4" t="s">
        <v>170</v>
      </c>
      <c r="F282" s="5" t="s">
        <v>70</v>
      </c>
      <c r="G282" s="4" t="str">
        <f>IFERROR(VLOOKUP($F282, [1]Threats!$A$2:$C$29,2,FALSE),"")</f>
        <v/>
      </c>
      <c r="H282" s="5" t="s">
        <v>143</v>
      </c>
      <c r="I282" s="4" t="str">
        <f>IFERROR(VLOOKUP($H282, [2]Vulnerability!$A$2:$C$39,2,FALSE),"")</f>
        <v/>
      </c>
      <c r="J282" s="4" t="str">
        <f t="shared" si="4"/>
        <v>Potenziale</v>
      </c>
    </row>
    <row r="283" spans="1:10" ht="75" x14ac:dyDescent="0.25">
      <c r="A283" s="6" t="s">
        <v>168</v>
      </c>
      <c r="B283" s="4" t="s">
        <v>169</v>
      </c>
      <c r="C283" s="4" t="s">
        <v>25</v>
      </c>
      <c r="D283" s="5" t="s">
        <v>26</v>
      </c>
      <c r="E283" s="4" t="s">
        <v>170</v>
      </c>
      <c r="F283" s="5" t="s">
        <v>56</v>
      </c>
      <c r="G283" s="4" t="str">
        <f>IFERROR(VLOOKUP($F283, [1]Threats!$A$2:$C$29,2,FALSE),"")</f>
        <v/>
      </c>
      <c r="H283" s="5" t="s">
        <v>51</v>
      </c>
      <c r="I283" s="4" t="str">
        <f>IFERROR(VLOOKUP($H283, [2]Vulnerability!$A$2:$C$39,2,FALSE),"")</f>
        <v/>
      </c>
      <c r="J283" s="4" t="str">
        <f t="shared" si="4"/>
        <v>Potenziale</v>
      </c>
    </row>
    <row r="284" spans="1:10" ht="75" x14ac:dyDescent="0.25">
      <c r="A284" s="6" t="s">
        <v>168</v>
      </c>
      <c r="B284" s="4" t="s">
        <v>169</v>
      </c>
      <c r="C284" s="4" t="s">
        <v>25</v>
      </c>
      <c r="D284" s="5" t="s">
        <v>26</v>
      </c>
      <c r="E284" s="4" t="s">
        <v>170</v>
      </c>
      <c r="F284" s="5" t="s">
        <v>56</v>
      </c>
      <c r="G284" s="4" t="str">
        <f>IFERROR(VLOOKUP($F284, [1]Threats!$A$2:$C$29,2,FALSE),"")</f>
        <v/>
      </c>
      <c r="H284" s="5" t="s">
        <v>107</v>
      </c>
      <c r="I284" s="4" t="str">
        <f>IFERROR(VLOOKUP($H284, [2]Vulnerability!$A$2:$C$39,2,FALSE),"")</f>
        <v/>
      </c>
      <c r="J284" s="4" t="str">
        <f t="shared" si="4"/>
        <v>Potenziale</v>
      </c>
    </row>
    <row r="285" spans="1:10" customFormat="1" ht="90" x14ac:dyDescent="0.25">
      <c r="A285" s="6" t="s">
        <v>357</v>
      </c>
      <c r="B285" s="6" t="s">
        <v>358</v>
      </c>
      <c r="C285" s="6" t="s">
        <v>130</v>
      </c>
      <c r="D285" s="3" t="s">
        <v>131</v>
      </c>
      <c r="E285" s="4"/>
      <c r="G285" s="4" t="str">
        <f>IFERROR(VLOOKUP($F285, [1]Threats!$A$2:$C$29,2,FALSE),"")</f>
        <v/>
      </c>
      <c r="I285" s="4" t="str">
        <f>IFERROR(VLOOKUP($H285, [2]Vulnerability!$A$2:$C$39,2,FALSE),"")</f>
        <v/>
      </c>
      <c r="J285" s="4" t="str">
        <f t="shared" si="4"/>
        <v/>
      </c>
    </row>
    <row r="286" spans="1:10" ht="45" x14ac:dyDescent="0.25">
      <c r="A286" s="6" t="s">
        <v>267</v>
      </c>
      <c r="B286" s="4" t="s">
        <v>268</v>
      </c>
      <c r="C286" s="4" t="s">
        <v>12</v>
      </c>
      <c r="D286" s="5" t="s">
        <v>13</v>
      </c>
      <c r="E286" s="4" t="s">
        <v>269</v>
      </c>
      <c r="F286" s="5" t="s">
        <v>44</v>
      </c>
      <c r="G286" s="4" t="str">
        <f>IFERROR(VLOOKUP($F286, [1]Threats!$A$2:$C$29,2,FALSE),"")</f>
        <v/>
      </c>
      <c r="H286" s="5" t="s">
        <v>107</v>
      </c>
      <c r="I286" s="4" t="str">
        <f>IFERROR(VLOOKUP($H286, [2]Vulnerability!$A$2:$C$39,2,FALSE),"")</f>
        <v/>
      </c>
      <c r="J286" s="4" t="str">
        <f t="shared" si="4"/>
        <v>Reale</v>
      </c>
    </row>
    <row r="287" spans="1:10" ht="45" x14ac:dyDescent="0.25">
      <c r="A287" s="6" t="s">
        <v>267</v>
      </c>
      <c r="B287" s="4" t="s">
        <v>268</v>
      </c>
      <c r="C287" s="4" t="s">
        <v>12</v>
      </c>
      <c r="D287" s="5" t="s">
        <v>13</v>
      </c>
      <c r="E287" s="4" t="s">
        <v>269</v>
      </c>
      <c r="F287" s="5" t="s">
        <v>61</v>
      </c>
      <c r="G287" s="4" t="str">
        <f>IFERROR(VLOOKUP($F287, [1]Threats!$A$2:$C$29,2,FALSE),"")</f>
        <v/>
      </c>
      <c r="H287" s="5" t="s">
        <v>107</v>
      </c>
      <c r="I287" s="4" t="str">
        <f>IFERROR(VLOOKUP($H287, [2]Vulnerability!$A$2:$C$39,2,FALSE),"")</f>
        <v/>
      </c>
      <c r="J287" s="4" t="str">
        <f t="shared" si="4"/>
        <v>Reale</v>
      </c>
    </row>
    <row r="288" spans="1:10" ht="45" x14ac:dyDescent="0.25">
      <c r="A288" s="6" t="s">
        <v>267</v>
      </c>
      <c r="B288" s="4" t="s">
        <v>268</v>
      </c>
      <c r="C288" s="4" t="s">
        <v>12</v>
      </c>
      <c r="D288" s="5" t="s">
        <v>13</v>
      </c>
      <c r="E288" s="4" t="s">
        <v>269</v>
      </c>
      <c r="F288" s="5" t="s">
        <v>144</v>
      </c>
      <c r="G288" s="4" t="str">
        <f>IFERROR(VLOOKUP($F288, [1]Threats!$A$2:$C$29,2,FALSE),"")</f>
        <v/>
      </c>
      <c r="H288" s="5" t="s">
        <v>107</v>
      </c>
      <c r="I288" s="4" t="str">
        <f>IFERROR(VLOOKUP($H288, [2]Vulnerability!$A$2:$C$39,2,FALSE),"")</f>
        <v/>
      </c>
      <c r="J288" s="4" t="str">
        <f t="shared" si="4"/>
        <v>Reale</v>
      </c>
    </row>
    <row r="289" spans="1:10" ht="45" x14ac:dyDescent="0.25">
      <c r="A289" s="6" t="s">
        <v>267</v>
      </c>
      <c r="B289" s="4" t="s">
        <v>268</v>
      </c>
      <c r="C289" s="4" t="s">
        <v>12</v>
      </c>
      <c r="D289" s="5" t="s">
        <v>13</v>
      </c>
      <c r="E289" s="4" t="s">
        <v>269</v>
      </c>
      <c r="F289" s="5" t="s">
        <v>172</v>
      </c>
      <c r="G289" s="4" t="str">
        <f>IFERROR(VLOOKUP($F289, [1]Threats!$A$2:$C$29,2,FALSE),"")</f>
        <v/>
      </c>
      <c r="H289" s="5" t="s">
        <v>143</v>
      </c>
      <c r="I289" s="4" t="str">
        <f>IFERROR(VLOOKUP($H289, [2]Vulnerability!$A$2:$C$39,2,FALSE),"")</f>
        <v/>
      </c>
      <c r="J289" s="4" t="str">
        <f t="shared" si="4"/>
        <v>Reale</v>
      </c>
    </row>
    <row r="290" spans="1:10" ht="45" x14ac:dyDescent="0.25">
      <c r="A290" s="6" t="s">
        <v>267</v>
      </c>
      <c r="B290" s="4" t="s">
        <v>268</v>
      </c>
      <c r="C290" s="4" t="s">
        <v>12</v>
      </c>
      <c r="D290" s="5" t="s">
        <v>13</v>
      </c>
      <c r="E290" s="4" t="s">
        <v>269</v>
      </c>
      <c r="F290" s="5" t="s">
        <v>117</v>
      </c>
      <c r="G290" s="4" t="str">
        <f>IFERROR(VLOOKUP($F290, [1]Threats!$A$2:$C$29,2,FALSE),"")</f>
        <v/>
      </c>
      <c r="H290" s="5" t="s">
        <v>107</v>
      </c>
      <c r="I290" s="4" t="str">
        <f>IFERROR(VLOOKUP($H290, [2]Vulnerability!$A$2:$C$39,2,FALSE),"")</f>
        <v/>
      </c>
      <c r="J290" s="4" t="str">
        <f t="shared" si="4"/>
        <v>Reale</v>
      </c>
    </row>
    <row r="291" spans="1:10" ht="45" x14ac:dyDescent="0.25">
      <c r="A291" s="6" t="s">
        <v>267</v>
      </c>
      <c r="B291" s="4" t="s">
        <v>268</v>
      </c>
      <c r="C291" s="4" t="s">
        <v>12</v>
      </c>
      <c r="D291" s="5" t="s">
        <v>13</v>
      </c>
      <c r="E291" s="4" t="s">
        <v>269</v>
      </c>
      <c r="F291" s="5" t="s">
        <v>21</v>
      </c>
      <c r="G291" s="4" t="str">
        <f>IFERROR(VLOOKUP($F291, [1]Threats!$A$2:$C$29,2,FALSE),"")</f>
        <v/>
      </c>
      <c r="H291" s="5" t="s">
        <v>107</v>
      </c>
      <c r="I291" s="4" t="str">
        <f>IFERROR(VLOOKUP($H291, [2]Vulnerability!$A$2:$C$39,2,FALSE),"")</f>
        <v/>
      </c>
      <c r="J291" s="4" t="str">
        <f t="shared" si="4"/>
        <v>Reale</v>
      </c>
    </row>
    <row r="292" spans="1:10" ht="45" x14ac:dyDescent="0.25">
      <c r="A292" s="6" t="s">
        <v>267</v>
      </c>
      <c r="B292" s="4" t="s">
        <v>268</v>
      </c>
      <c r="C292" s="4" t="s">
        <v>12</v>
      </c>
      <c r="D292" s="5" t="s">
        <v>13</v>
      </c>
      <c r="E292" s="4" t="s">
        <v>269</v>
      </c>
      <c r="F292" s="5" t="s">
        <v>21</v>
      </c>
      <c r="G292" s="4" t="str">
        <f>IFERROR(VLOOKUP($F292, [1]Threats!$A$2:$C$29,2,FALSE),"")</f>
        <v/>
      </c>
      <c r="H292" s="5" t="s">
        <v>143</v>
      </c>
      <c r="I292" s="4" t="str">
        <f>IFERROR(VLOOKUP($H292, [2]Vulnerability!$A$2:$C$39,2,FALSE),"")</f>
        <v/>
      </c>
      <c r="J292" s="4" t="str">
        <f t="shared" si="4"/>
        <v>Reale</v>
      </c>
    </row>
    <row r="293" spans="1:10" ht="45" x14ac:dyDescent="0.25">
      <c r="A293" s="6" t="s">
        <v>267</v>
      </c>
      <c r="B293" s="4" t="s">
        <v>268</v>
      </c>
      <c r="C293" s="4" t="s">
        <v>12</v>
      </c>
      <c r="D293" s="5" t="s">
        <v>13</v>
      </c>
      <c r="E293" s="4" t="s">
        <v>269</v>
      </c>
      <c r="F293" s="5" t="s">
        <v>106</v>
      </c>
      <c r="G293" s="4" t="str">
        <f>IFERROR(VLOOKUP($F293, [1]Threats!$A$2:$C$29,2,FALSE),"")</f>
        <v/>
      </c>
      <c r="H293" s="5" t="s">
        <v>107</v>
      </c>
      <c r="I293" s="4" t="str">
        <f>IFERROR(VLOOKUP($H293, [2]Vulnerability!$A$2:$C$39,2,FALSE),"")</f>
        <v/>
      </c>
      <c r="J293" s="4" t="str">
        <f t="shared" si="4"/>
        <v>Reale</v>
      </c>
    </row>
    <row r="294" spans="1:10" ht="45" x14ac:dyDescent="0.25">
      <c r="A294" s="6" t="s">
        <v>267</v>
      </c>
      <c r="B294" s="4" t="s">
        <v>268</v>
      </c>
      <c r="C294" s="4" t="s">
        <v>12</v>
      </c>
      <c r="D294" s="5" t="s">
        <v>13</v>
      </c>
      <c r="E294" s="4" t="s">
        <v>269</v>
      </c>
      <c r="F294" s="5" t="s">
        <v>15</v>
      </c>
      <c r="G294" s="4" t="str">
        <f>IFERROR(VLOOKUP($F294, [1]Threats!$A$2:$C$29,2,FALSE),"")</f>
        <v/>
      </c>
      <c r="H294" s="5" t="s">
        <v>107</v>
      </c>
      <c r="I294" s="4" t="str">
        <f>IFERROR(VLOOKUP($H294, [2]Vulnerability!$A$2:$C$39,2,FALSE),"")</f>
        <v/>
      </c>
      <c r="J294" s="4" t="str">
        <f t="shared" si="4"/>
        <v>Reale</v>
      </c>
    </row>
    <row r="295" spans="1:10" ht="45" x14ac:dyDescent="0.25">
      <c r="A295" s="6" t="s">
        <v>267</v>
      </c>
      <c r="B295" s="4" t="s">
        <v>268</v>
      </c>
      <c r="C295" s="4" t="s">
        <v>12</v>
      </c>
      <c r="D295" s="5" t="s">
        <v>13</v>
      </c>
      <c r="E295" s="4" t="s">
        <v>269</v>
      </c>
      <c r="F295" s="5" t="s">
        <v>15</v>
      </c>
      <c r="G295" s="4" t="str">
        <f>IFERROR(VLOOKUP($F295, [1]Threats!$A$2:$C$29,2,FALSE),"")</f>
        <v/>
      </c>
      <c r="H295" s="5" t="s">
        <v>143</v>
      </c>
      <c r="I295" s="4" t="str">
        <f>IFERROR(VLOOKUP($H295, [2]Vulnerability!$A$2:$C$39,2,FALSE),"")</f>
        <v/>
      </c>
      <c r="J295" s="4" t="str">
        <f t="shared" si="4"/>
        <v>Reale</v>
      </c>
    </row>
    <row r="296" spans="1:10" ht="45" x14ac:dyDescent="0.25">
      <c r="A296" s="6" t="s">
        <v>267</v>
      </c>
      <c r="B296" s="4" t="s">
        <v>268</v>
      </c>
      <c r="C296" s="4" t="s">
        <v>12</v>
      </c>
      <c r="D296" s="5" t="s">
        <v>13</v>
      </c>
      <c r="E296" s="4" t="s">
        <v>269</v>
      </c>
      <c r="F296" s="5" t="s">
        <v>70</v>
      </c>
      <c r="G296" s="4" t="str">
        <f>IFERROR(VLOOKUP($F296, [1]Threats!$A$2:$C$29,2,FALSE),"")</f>
        <v/>
      </c>
      <c r="H296" s="5" t="s">
        <v>143</v>
      </c>
      <c r="I296" s="4" t="str">
        <f>IFERROR(VLOOKUP($H296, [2]Vulnerability!$A$2:$C$39,2,FALSE),"")</f>
        <v/>
      </c>
      <c r="J296" s="4" t="str">
        <f t="shared" si="4"/>
        <v>Reale</v>
      </c>
    </row>
    <row r="297" spans="1:10" ht="45" x14ac:dyDescent="0.25">
      <c r="A297" s="6" t="s">
        <v>267</v>
      </c>
      <c r="B297" s="4" t="s">
        <v>268</v>
      </c>
      <c r="C297" s="4" t="s">
        <v>12</v>
      </c>
      <c r="D297" s="5" t="s">
        <v>13</v>
      </c>
      <c r="E297" s="4" t="s">
        <v>269</v>
      </c>
      <c r="F297" s="5" t="s">
        <v>56</v>
      </c>
      <c r="G297" s="4" t="str">
        <f>IFERROR(VLOOKUP($F297, [1]Threats!$A$2:$C$29,2,FALSE),"")</f>
        <v/>
      </c>
      <c r="H297" s="5" t="s">
        <v>107</v>
      </c>
      <c r="I297" s="4" t="str">
        <f>IFERROR(VLOOKUP($H297, [2]Vulnerability!$A$2:$C$39,2,FALSE),"")</f>
        <v/>
      </c>
      <c r="J297" s="4" t="str">
        <f t="shared" si="4"/>
        <v>Reale</v>
      </c>
    </row>
    <row r="298" spans="1:10" ht="60" x14ac:dyDescent="0.25">
      <c r="A298" s="6" t="s">
        <v>103</v>
      </c>
      <c r="B298" s="4" t="s">
        <v>104</v>
      </c>
      <c r="C298" s="4" t="s">
        <v>25</v>
      </c>
      <c r="D298" s="5" t="s">
        <v>26</v>
      </c>
      <c r="E298" s="4" t="s">
        <v>105</v>
      </c>
      <c r="F298" s="5" t="s">
        <v>44</v>
      </c>
      <c r="G298" s="4" t="str">
        <f>IFERROR(VLOOKUP($F298, [1]Threats!$A$2:$C$29,2,FALSE),"")</f>
        <v/>
      </c>
      <c r="H298" s="5" t="s">
        <v>107</v>
      </c>
      <c r="I298" s="4" t="str">
        <f>IFERROR(VLOOKUP($H298, [2]Vulnerability!$A$2:$C$39,2,FALSE),"")</f>
        <v/>
      </c>
      <c r="J298" s="4" t="str">
        <f t="shared" si="4"/>
        <v>Potenziale</v>
      </c>
    </row>
    <row r="299" spans="1:10" ht="60" x14ac:dyDescent="0.25">
      <c r="A299" s="6" t="s">
        <v>103</v>
      </c>
      <c r="B299" s="4" t="s">
        <v>104</v>
      </c>
      <c r="C299" s="4" t="s">
        <v>25</v>
      </c>
      <c r="D299" s="5" t="s">
        <v>26</v>
      </c>
      <c r="E299" s="4" t="s">
        <v>105</v>
      </c>
      <c r="F299" s="5" t="s">
        <v>61</v>
      </c>
      <c r="G299" s="4" t="str">
        <f>IFERROR(VLOOKUP($F299, [1]Threats!$A$2:$C$29,2,FALSE),"")</f>
        <v/>
      </c>
      <c r="H299" s="5" t="s">
        <v>107</v>
      </c>
      <c r="I299" s="4" t="str">
        <f>IFERROR(VLOOKUP($H299, [2]Vulnerability!$A$2:$C$39,2,FALSE),"")</f>
        <v/>
      </c>
      <c r="J299" s="4" t="str">
        <f t="shared" si="4"/>
        <v>Potenziale</v>
      </c>
    </row>
    <row r="300" spans="1:10" ht="60" x14ac:dyDescent="0.25">
      <c r="A300" s="6" t="s">
        <v>103</v>
      </c>
      <c r="B300" s="4" t="s">
        <v>104</v>
      </c>
      <c r="C300" s="4" t="s">
        <v>25</v>
      </c>
      <c r="D300" s="5" t="s">
        <v>26</v>
      </c>
      <c r="E300" s="4" t="s">
        <v>105</v>
      </c>
      <c r="F300" s="5" t="s">
        <v>144</v>
      </c>
      <c r="G300" s="4" t="str">
        <f>IFERROR(VLOOKUP($F300, [1]Threats!$A$2:$C$29,2,FALSE),"")</f>
        <v/>
      </c>
      <c r="H300" s="5" t="s">
        <v>107</v>
      </c>
      <c r="I300" s="4" t="str">
        <f>IFERROR(VLOOKUP($H300, [2]Vulnerability!$A$2:$C$39,2,FALSE),"")</f>
        <v/>
      </c>
      <c r="J300" s="4" t="str">
        <f t="shared" si="4"/>
        <v>Potenziale</v>
      </c>
    </row>
    <row r="301" spans="1:10" ht="60" x14ac:dyDescent="0.25">
      <c r="A301" s="6" t="s">
        <v>103</v>
      </c>
      <c r="B301" s="4" t="s">
        <v>104</v>
      </c>
      <c r="C301" s="4" t="s">
        <v>25</v>
      </c>
      <c r="D301" s="5" t="s">
        <v>26</v>
      </c>
      <c r="E301" s="4" t="s">
        <v>105</v>
      </c>
      <c r="F301" s="5" t="s">
        <v>172</v>
      </c>
      <c r="G301" s="4" t="str">
        <f>IFERROR(VLOOKUP($F301, [1]Threats!$A$2:$C$29,2,FALSE),"")</f>
        <v/>
      </c>
      <c r="H301" s="5" t="s">
        <v>143</v>
      </c>
      <c r="I301" s="4" t="str">
        <f>IFERROR(VLOOKUP($H301, [2]Vulnerability!$A$2:$C$39,2,FALSE),"")</f>
        <v/>
      </c>
      <c r="J301" s="4" t="str">
        <f t="shared" si="4"/>
        <v>Potenziale</v>
      </c>
    </row>
    <row r="302" spans="1:10" ht="60" x14ac:dyDescent="0.25">
      <c r="A302" s="6" t="s">
        <v>103</v>
      </c>
      <c r="B302" s="4" t="s">
        <v>104</v>
      </c>
      <c r="C302" s="4" t="s">
        <v>25</v>
      </c>
      <c r="D302" s="5" t="s">
        <v>26</v>
      </c>
      <c r="E302" s="4" t="s">
        <v>105</v>
      </c>
      <c r="F302" s="5" t="s">
        <v>117</v>
      </c>
      <c r="G302" s="4" t="str">
        <f>IFERROR(VLOOKUP($F302, [1]Threats!$A$2:$C$29,2,FALSE),"")</f>
        <v/>
      </c>
      <c r="H302" s="5" t="s">
        <v>107</v>
      </c>
      <c r="I302" s="4" t="str">
        <f>IFERROR(VLOOKUP($H302, [2]Vulnerability!$A$2:$C$39,2,FALSE),"")</f>
        <v/>
      </c>
      <c r="J302" s="4" t="str">
        <f t="shared" si="4"/>
        <v>Potenziale</v>
      </c>
    </row>
    <row r="303" spans="1:10" ht="60" x14ac:dyDescent="0.25">
      <c r="A303" s="6" t="s">
        <v>103</v>
      </c>
      <c r="B303" s="4" t="s">
        <v>104</v>
      </c>
      <c r="C303" s="4" t="s">
        <v>25</v>
      </c>
      <c r="D303" s="5" t="s">
        <v>26</v>
      </c>
      <c r="E303" s="4" t="s">
        <v>105</v>
      </c>
      <c r="F303" s="5" t="s">
        <v>21</v>
      </c>
      <c r="G303" s="4" t="str">
        <f>IFERROR(VLOOKUP($F303, [1]Threats!$A$2:$C$29,2,FALSE),"")</f>
        <v/>
      </c>
      <c r="H303" s="5" t="s">
        <v>107</v>
      </c>
      <c r="I303" s="4" t="str">
        <f>IFERROR(VLOOKUP($H303, [2]Vulnerability!$A$2:$C$39,2,FALSE),"")</f>
        <v/>
      </c>
      <c r="J303" s="4" t="str">
        <f t="shared" si="4"/>
        <v>Potenziale</v>
      </c>
    </row>
    <row r="304" spans="1:10" ht="60" x14ac:dyDescent="0.25">
      <c r="A304" s="6" t="s">
        <v>103</v>
      </c>
      <c r="B304" s="4" t="s">
        <v>104</v>
      </c>
      <c r="C304" s="4" t="s">
        <v>25</v>
      </c>
      <c r="D304" s="5" t="s">
        <v>26</v>
      </c>
      <c r="E304" s="4" t="s">
        <v>105</v>
      </c>
      <c r="F304" s="5" t="s">
        <v>21</v>
      </c>
      <c r="G304" s="4" t="str">
        <f>IFERROR(VLOOKUP($F304, [1]Threats!$A$2:$C$29,2,FALSE),"")</f>
        <v/>
      </c>
      <c r="H304" s="5" t="s">
        <v>143</v>
      </c>
      <c r="I304" s="4" t="str">
        <f>IFERROR(VLOOKUP($H304, [2]Vulnerability!$A$2:$C$39,2,FALSE),"")</f>
        <v/>
      </c>
      <c r="J304" s="4" t="str">
        <f t="shared" si="4"/>
        <v>Potenziale</v>
      </c>
    </row>
    <row r="305" spans="1:10" ht="60" x14ac:dyDescent="0.25">
      <c r="A305" s="6" t="s">
        <v>103</v>
      </c>
      <c r="B305" s="4" t="s">
        <v>104</v>
      </c>
      <c r="C305" s="4" t="s">
        <v>25</v>
      </c>
      <c r="D305" s="5" t="s">
        <v>26</v>
      </c>
      <c r="E305" s="4" t="s">
        <v>105</v>
      </c>
      <c r="F305" s="5" t="s">
        <v>106</v>
      </c>
      <c r="G305" s="4" t="str">
        <f>IFERROR(VLOOKUP($F305, [1]Threats!$A$2:$C$29,2,FALSE),"")</f>
        <v/>
      </c>
      <c r="H305" s="5" t="s">
        <v>107</v>
      </c>
      <c r="I305" s="4" t="str">
        <f>IFERROR(VLOOKUP($H305, [2]Vulnerability!$A$2:$C$39,2,FALSE),"")</f>
        <v/>
      </c>
      <c r="J305" s="4" t="str">
        <f t="shared" si="4"/>
        <v>Potenziale</v>
      </c>
    </row>
    <row r="306" spans="1:10" ht="60" x14ac:dyDescent="0.25">
      <c r="A306" s="6" t="s">
        <v>103</v>
      </c>
      <c r="B306" s="4" t="s">
        <v>104</v>
      </c>
      <c r="C306" s="4" t="s">
        <v>25</v>
      </c>
      <c r="D306" s="5" t="s">
        <v>26</v>
      </c>
      <c r="E306" s="4" t="s">
        <v>105</v>
      </c>
      <c r="F306" s="5" t="s">
        <v>15</v>
      </c>
      <c r="G306" s="4" t="str">
        <f>IFERROR(VLOOKUP($F306, [1]Threats!$A$2:$C$29,2,FALSE),"")</f>
        <v/>
      </c>
      <c r="H306" s="5" t="s">
        <v>107</v>
      </c>
      <c r="I306" s="4" t="str">
        <f>IFERROR(VLOOKUP($H306, [2]Vulnerability!$A$2:$C$39,2,FALSE),"")</f>
        <v/>
      </c>
      <c r="J306" s="4" t="str">
        <f t="shared" si="4"/>
        <v>Potenziale</v>
      </c>
    </row>
    <row r="307" spans="1:10" ht="60" x14ac:dyDescent="0.25">
      <c r="A307" s="6" t="s">
        <v>103</v>
      </c>
      <c r="B307" s="4" t="s">
        <v>104</v>
      </c>
      <c r="C307" s="4" t="s">
        <v>25</v>
      </c>
      <c r="D307" s="5" t="s">
        <v>26</v>
      </c>
      <c r="E307" s="4" t="s">
        <v>105</v>
      </c>
      <c r="F307" s="5" t="s">
        <v>15</v>
      </c>
      <c r="G307" s="4" t="str">
        <f>IFERROR(VLOOKUP($F307, [1]Threats!$A$2:$C$29,2,FALSE),"")</f>
        <v/>
      </c>
      <c r="H307" s="5" t="s">
        <v>143</v>
      </c>
      <c r="I307" s="4" t="str">
        <f>IFERROR(VLOOKUP($H307, [2]Vulnerability!$A$2:$C$39,2,FALSE),"")</f>
        <v/>
      </c>
      <c r="J307" s="4" t="str">
        <f t="shared" si="4"/>
        <v>Potenziale</v>
      </c>
    </row>
    <row r="308" spans="1:10" ht="60" x14ac:dyDescent="0.25">
      <c r="A308" s="6" t="s">
        <v>103</v>
      </c>
      <c r="B308" s="4" t="s">
        <v>104</v>
      </c>
      <c r="C308" s="4" t="s">
        <v>25</v>
      </c>
      <c r="D308" s="5" t="s">
        <v>26</v>
      </c>
      <c r="E308" s="4" t="s">
        <v>105</v>
      </c>
      <c r="F308" s="5" t="s">
        <v>70</v>
      </c>
      <c r="G308" s="4" t="str">
        <f>IFERROR(VLOOKUP($F308, [1]Threats!$A$2:$C$29,2,FALSE),"")</f>
        <v/>
      </c>
      <c r="H308" s="5" t="s">
        <v>143</v>
      </c>
      <c r="I308" s="4" t="str">
        <f>IFERROR(VLOOKUP($H308, [2]Vulnerability!$A$2:$C$39,2,FALSE),"")</f>
        <v/>
      </c>
      <c r="J308" s="4" t="str">
        <f t="shared" si="4"/>
        <v>Potenziale</v>
      </c>
    </row>
    <row r="309" spans="1:10" ht="60" x14ac:dyDescent="0.25">
      <c r="A309" s="6" t="s">
        <v>103</v>
      </c>
      <c r="B309" s="4" t="s">
        <v>104</v>
      </c>
      <c r="C309" s="4" t="s">
        <v>25</v>
      </c>
      <c r="D309" s="5" t="s">
        <v>26</v>
      </c>
      <c r="E309" s="4" t="s">
        <v>105</v>
      </c>
      <c r="F309" s="5" t="s">
        <v>56</v>
      </c>
      <c r="G309" s="4" t="str">
        <f>IFERROR(VLOOKUP($F309, [1]Threats!$A$2:$C$29,2,FALSE),"")</f>
        <v/>
      </c>
      <c r="H309" s="5" t="s">
        <v>107</v>
      </c>
      <c r="I309" s="4" t="str">
        <f>IFERROR(VLOOKUP($H309, [2]Vulnerability!$A$2:$C$39,2,FALSE),"")</f>
        <v/>
      </c>
      <c r="J309" s="4" t="str">
        <f t="shared" si="4"/>
        <v>Potenziale</v>
      </c>
    </row>
    <row r="310" spans="1:10" customFormat="1" ht="75" x14ac:dyDescent="0.25">
      <c r="A310" s="6" t="s">
        <v>359</v>
      </c>
      <c r="B310" s="6" t="s">
        <v>360</v>
      </c>
      <c r="C310" s="6" t="s">
        <v>130</v>
      </c>
      <c r="D310" s="3" t="s">
        <v>131</v>
      </c>
      <c r="E310" s="4"/>
      <c r="G310" s="4" t="str">
        <f>IFERROR(VLOOKUP($F310, [1]Threats!$A$2:$C$29,2,FALSE),"")</f>
        <v/>
      </c>
      <c r="H310" s="5"/>
      <c r="I310" s="4" t="str">
        <f>IFERROR(VLOOKUP($H310, [2]Vulnerability!$A$2:$C$39,2,FALSE),"")</f>
        <v/>
      </c>
      <c r="J310" s="4" t="str">
        <f t="shared" si="4"/>
        <v/>
      </c>
    </row>
    <row r="311" spans="1:10" ht="90" x14ac:dyDescent="0.25">
      <c r="A311" s="6" t="s">
        <v>361</v>
      </c>
      <c r="B311" s="4" t="s">
        <v>362</v>
      </c>
      <c r="C311" s="4" t="s">
        <v>12</v>
      </c>
      <c r="D311" s="5" t="s">
        <v>13</v>
      </c>
      <c r="E311" s="4" t="s">
        <v>363</v>
      </c>
      <c r="F311" s="5" t="s">
        <v>88</v>
      </c>
      <c r="G311" s="4" t="str">
        <f>IFERROR(VLOOKUP($F311, [1]Threats!$A$2:$C$29,2,FALSE),"")</f>
        <v/>
      </c>
      <c r="H311" s="5" t="s">
        <v>234</v>
      </c>
      <c r="I311" s="4" t="str">
        <f>IFERROR(VLOOKUP($H311, [2]Vulnerability!$A$2:$C$39,2,FALSE),"")</f>
        <v/>
      </c>
      <c r="J311" s="4" t="str">
        <f t="shared" si="4"/>
        <v>Reale</v>
      </c>
    </row>
    <row r="312" spans="1:10" ht="90" x14ac:dyDescent="0.25">
      <c r="A312" s="6" t="s">
        <v>361</v>
      </c>
      <c r="B312" s="4" t="s">
        <v>362</v>
      </c>
      <c r="C312" s="4" t="s">
        <v>12</v>
      </c>
      <c r="D312" s="5" t="s">
        <v>13</v>
      </c>
      <c r="E312" s="4" t="s">
        <v>363</v>
      </c>
      <c r="F312" s="5" t="s">
        <v>70</v>
      </c>
      <c r="G312" s="4" t="str">
        <f>IFERROR(VLOOKUP($F312, [1]Threats!$A$2:$C$29,2,FALSE),"")</f>
        <v/>
      </c>
      <c r="H312" s="5" t="s">
        <v>234</v>
      </c>
      <c r="I312" s="4" t="str">
        <f>IFERROR(VLOOKUP($H312, [2]Vulnerability!$A$2:$C$39,2,FALSE),"")</f>
        <v/>
      </c>
      <c r="J312" s="4" t="str">
        <f t="shared" si="4"/>
        <v>Reale</v>
      </c>
    </row>
    <row r="313" spans="1:10" ht="75" x14ac:dyDescent="0.25">
      <c r="A313" s="6" t="s">
        <v>364</v>
      </c>
      <c r="B313" s="4" t="s">
        <v>365</v>
      </c>
      <c r="C313" s="4" t="s">
        <v>25</v>
      </c>
      <c r="D313" s="5" t="s">
        <v>26</v>
      </c>
      <c r="E313" s="4" t="s">
        <v>366</v>
      </c>
      <c r="F313" s="5" t="s">
        <v>88</v>
      </c>
      <c r="G313" s="4" t="str">
        <f>IFERROR(VLOOKUP($F313, [1]Threats!$A$2:$C$29,2,FALSE),"")</f>
        <v/>
      </c>
      <c r="H313" s="5" t="s">
        <v>234</v>
      </c>
      <c r="I313" s="4" t="str">
        <f>IFERROR(VLOOKUP($H313, [2]Vulnerability!$A$2:$C$39,2,FALSE),"")</f>
        <v/>
      </c>
      <c r="J313" s="4" t="str">
        <f t="shared" si="4"/>
        <v>Potenziale</v>
      </c>
    </row>
    <row r="314" spans="1:10" ht="75" x14ac:dyDescent="0.25">
      <c r="A314" s="6" t="s">
        <v>364</v>
      </c>
      <c r="B314" s="4" t="s">
        <v>365</v>
      </c>
      <c r="C314" s="4" t="s">
        <v>25</v>
      </c>
      <c r="D314" s="5" t="s">
        <v>26</v>
      </c>
      <c r="E314" s="4" t="s">
        <v>366</v>
      </c>
      <c r="F314" s="5" t="s">
        <v>70</v>
      </c>
      <c r="G314" s="4" t="str">
        <f>IFERROR(VLOOKUP($F314, [1]Threats!$A$2:$C$29,2,FALSE),"")</f>
        <v/>
      </c>
      <c r="H314" s="5" t="s">
        <v>234</v>
      </c>
      <c r="I314" s="4" t="str">
        <f>IFERROR(VLOOKUP($H314, [2]Vulnerability!$A$2:$C$39,2,FALSE),"")</f>
        <v/>
      </c>
      <c r="J314" s="4" t="str">
        <f t="shared" si="4"/>
        <v>Potenziale</v>
      </c>
    </row>
    <row r="315" spans="1:10" customFormat="1" ht="90" x14ac:dyDescent="0.25">
      <c r="A315" s="6" t="s">
        <v>367</v>
      </c>
      <c r="B315" s="6" t="s">
        <v>368</v>
      </c>
      <c r="C315" s="6" t="s">
        <v>130</v>
      </c>
      <c r="D315" s="3" t="s">
        <v>131</v>
      </c>
      <c r="E315" s="4"/>
      <c r="G315" s="4" t="str">
        <f>IFERROR(VLOOKUP($F315, [1]Threats!$A$2:$C$29,2,FALSE),"")</f>
        <v/>
      </c>
      <c r="I315" s="4" t="str">
        <f>IFERROR(VLOOKUP($H315, [2]Vulnerability!$A$2:$C$39,2,FALSE),"")</f>
        <v/>
      </c>
      <c r="J315" s="4" t="str">
        <f t="shared" si="4"/>
        <v/>
      </c>
    </row>
    <row r="316" spans="1:10" ht="45" x14ac:dyDescent="0.25">
      <c r="A316" s="6" t="s">
        <v>85</v>
      </c>
      <c r="B316" s="4" t="s">
        <v>86</v>
      </c>
      <c r="C316" s="4" t="s">
        <v>12</v>
      </c>
      <c r="D316" s="5" t="s">
        <v>13</v>
      </c>
      <c r="E316" s="4" t="s">
        <v>87</v>
      </c>
      <c r="F316" s="5" t="s">
        <v>120</v>
      </c>
      <c r="G316" s="4" t="str">
        <f>IFERROR(VLOOKUP($F316, [1]Threats!$A$2:$C$29,2,FALSE),"")</f>
        <v/>
      </c>
      <c r="H316" s="5" t="s">
        <v>124</v>
      </c>
      <c r="I316" s="4" t="str">
        <f>IFERROR(VLOOKUP($H316, [2]Vulnerability!$A$2:$C$39,2,FALSE),"")</f>
        <v/>
      </c>
      <c r="J316" s="4" t="str">
        <f t="shared" si="4"/>
        <v>Reale</v>
      </c>
    </row>
    <row r="317" spans="1:10" ht="45" x14ac:dyDescent="0.25">
      <c r="A317" s="6" t="s">
        <v>85</v>
      </c>
      <c r="B317" s="4" t="s">
        <v>86</v>
      </c>
      <c r="C317" s="4" t="s">
        <v>12</v>
      </c>
      <c r="D317" s="5" t="s">
        <v>13</v>
      </c>
      <c r="E317" s="4" t="s">
        <v>87</v>
      </c>
      <c r="F317" s="5" t="s">
        <v>120</v>
      </c>
      <c r="G317" s="4" t="str">
        <f>IFERROR(VLOOKUP($F317, [1]Threats!$A$2:$C$29,2,FALSE),"")</f>
        <v/>
      </c>
      <c r="H317" s="5" t="s">
        <v>200</v>
      </c>
      <c r="I317" s="4" t="str">
        <f>IFERROR(VLOOKUP($H317, [2]Vulnerability!$A$2:$C$39,2,FALSE),"")</f>
        <v/>
      </c>
      <c r="J317" s="4" t="str">
        <f t="shared" si="4"/>
        <v>Reale</v>
      </c>
    </row>
    <row r="318" spans="1:10" ht="45" x14ac:dyDescent="0.25">
      <c r="A318" s="6" t="s">
        <v>85</v>
      </c>
      <c r="B318" s="4" t="s">
        <v>86</v>
      </c>
      <c r="C318" s="4" t="s">
        <v>12</v>
      </c>
      <c r="D318" s="5" t="s">
        <v>13</v>
      </c>
      <c r="E318" s="4" t="s">
        <v>87</v>
      </c>
      <c r="F318" s="5" t="s">
        <v>88</v>
      </c>
      <c r="G318" s="4" t="str">
        <f>IFERROR(VLOOKUP($F318, [1]Threats!$A$2:$C$29,2,FALSE),"")</f>
        <v/>
      </c>
      <c r="H318" s="5" t="s">
        <v>63</v>
      </c>
      <c r="I318" s="4" t="str">
        <f>IFERROR(VLOOKUP($H318, [2]Vulnerability!$A$2:$C$39,2,FALSE),"")</f>
        <v/>
      </c>
      <c r="J318" s="4" t="str">
        <f t="shared" si="4"/>
        <v>Reale</v>
      </c>
    </row>
    <row r="319" spans="1:10" ht="45" x14ac:dyDescent="0.25">
      <c r="A319" s="6" t="s">
        <v>85</v>
      </c>
      <c r="B319" s="4" t="s">
        <v>86</v>
      </c>
      <c r="C319" s="4" t="s">
        <v>12</v>
      </c>
      <c r="D319" s="5" t="s">
        <v>13</v>
      </c>
      <c r="E319" s="4" t="s">
        <v>87</v>
      </c>
      <c r="F319" s="5" t="s">
        <v>88</v>
      </c>
      <c r="G319" s="4" t="str">
        <f>IFERROR(VLOOKUP($F319, [1]Threats!$A$2:$C$29,2,FALSE),"")</f>
        <v/>
      </c>
      <c r="H319" s="5" t="s">
        <v>45</v>
      </c>
      <c r="I319" s="4" t="str">
        <f>IFERROR(VLOOKUP($H319, [2]Vulnerability!$A$2:$C$39,2,FALSE),"")</f>
        <v/>
      </c>
      <c r="J319" s="4" t="str">
        <f t="shared" si="4"/>
        <v>Reale</v>
      </c>
    </row>
    <row r="320" spans="1:10" ht="45" x14ac:dyDescent="0.25">
      <c r="A320" s="6" t="s">
        <v>85</v>
      </c>
      <c r="B320" s="4" t="s">
        <v>86</v>
      </c>
      <c r="C320" s="4" t="s">
        <v>12</v>
      </c>
      <c r="D320" s="5" t="s">
        <v>13</v>
      </c>
      <c r="E320" s="4" t="s">
        <v>87</v>
      </c>
      <c r="F320" s="5" t="s">
        <v>88</v>
      </c>
      <c r="G320" s="4" t="str">
        <f>IFERROR(VLOOKUP($F320, [1]Threats!$A$2:$C$29,2,FALSE),"")</f>
        <v/>
      </c>
      <c r="H320" s="5" t="s">
        <v>57</v>
      </c>
      <c r="I320" s="4" t="str">
        <f>IFERROR(VLOOKUP($H320, [2]Vulnerability!$A$2:$C$39,2,FALSE),"")</f>
        <v/>
      </c>
      <c r="J320" s="4" t="str">
        <f t="shared" si="4"/>
        <v>Reale</v>
      </c>
    </row>
    <row r="321" spans="1:10" ht="45" x14ac:dyDescent="0.25">
      <c r="A321" s="6" t="s">
        <v>85</v>
      </c>
      <c r="B321" s="4" t="s">
        <v>86</v>
      </c>
      <c r="C321" s="4" t="s">
        <v>12</v>
      </c>
      <c r="D321" s="5" t="s">
        <v>13</v>
      </c>
      <c r="E321" s="4" t="s">
        <v>87</v>
      </c>
      <c r="F321" s="5" t="s">
        <v>44</v>
      </c>
      <c r="G321" s="4" t="str">
        <f>IFERROR(VLOOKUP($F321, [1]Threats!$A$2:$C$29,2,FALSE),"")</f>
        <v/>
      </c>
      <c r="H321" s="5" t="s">
        <v>63</v>
      </c>
      <c r="I321" s="4" t="str">
        <f>IFERROR(VLOOKUP($H321, [2]Vulnerability!$A$2:$C$39,2,FALSE),"")</f>
        <v/>
      </c>
      <c r="J321" s="4" t="str">
        <f t="shared" si="4"/>
        <v>Reale</v>
      </c>
    </row>
    <row r="322" spans="1:10" ht="45" x14ac:dyDescent="0.25">
      <c r="A322" s="6" t="s">
        <v>85</v>
      </c>
      <c r="B322" s="4" t="s">
        <v>86</v>
      </c>
      <c r="C322" s="4" t="s">
        <v>12</v>
      </c>
      <c r="D322" s="5" t="s">
        <v>13</v>
      </c>
      <c r="E322" s="4" t="s">
        <v>87</v>
      </c>
      <c r="F322" s="5" t="s">
        <v>44</v>
      </c>
      <c r="G322" s="4" t="str">
        <f>IFERROR(VLOOKUP($F322, [1]Threats!$A$2:$C$29,2,FALSE),"")</f>
        <v/>
      </c>
      <c r="H322" s="5" t="s">
        <v>45</v>
      </c>
      <c r="I322" s="4" t="str">
        <f>IFERROR(VLOOKUP($H322, [2]Vulnerability!$A$2:$C$39,2,FALSE),"")</f>
        <v/>
      </c>
      <c r="J322" s="4" t="str">
        <f t="shared" si="4"/>
        <v>Reale</v>
      </c>
    </row>
    <row r="323" spans="1:10" ht="45" x14ac:dyDescent="0.25">
      <c r="A323" s="6" t="s">
        <v>85</v>
      </c>
      <c r="B323" s="4" t="s">
        <v>86</v>
      </c>
      <c r="C323" s="4" t="s">
        <v>12</v>
      </c>
      <c r="D323" s="5" t="s">
        <v>13</v>
      </c>
      <c r="E323" s="4" t="s">
        <v>87</v>
      </c>
      <c r="F323" s="5" t="s">
        <v>44</v>
      </c>
      <c r="G323" s="4" t="str">
        <f>IFERROR(VLOOKUP($F323, [1]Threats!$A$2:$C$29,2,FALSE),"")</f>
        <v/>
      </c>
      <c r="H323" s="5" t="s">
        <v>57</v>
      </c>
      <c r="I323" s="4" t="str">
        <f>IFERROR(VLOOKUP($H323, [2]Vulnerability!$A$2:$C$39,2,FALSE),"")</f>
        <v/>
      </c>
      <c r="J323" s="4" t="str">
        <f t="shared" ref="J323:J386" si="5">IF($D323="Yes","Reale",IF($D323="More","Potenziale",""))</f>
        <v>Reale</v>
      </c>
    </row>
    <row r="324" spans="1:10" ht="45" x14ac:dyDescent="0.25">
      <c r="A324" s="6" t="s">
        <v>85</v>
      </c>
      <c r="B324" s="4" t="s">
        <v>86</v>
      </c>
      <c r="C324" s="4" t="s">
        <v>12</v>
      </c>
      <c r="D324" s="5" t="s">
        <v>13</v>
      </c>
      <c r="E324" s="4" t="s">
        <v>87</v>
      </c>
      <c r="F324" s="5" t="s">
        <v>61</v>
      </c>
      <c r="G324" s="4" t="str">
        <f>IFERROR(VLOOKUP($F324, [1]Threats!$A$2:$C$29,2,FALSE),"")</f>
        <v/>
      </c>
      <c r="H324" s="5" t="s">
        <v>63</v>
      </c>
      <c r="I324" s="4" t="str">
        <f>IFERROR(VLOOKUP($H324, [2]Vulnerability!$A$2:$C$39,2,FALSE),"")</f>
        <v/>
      </c>
      <c r="J324" s="4" t="str">
        <f t="shared" si="5"/>
        <v>Reale</v>
      </c>
    </row>
    <row r="325" spans="1:10" ht="45" x14ac:dyDescent="0.25">
      <c r="A325" s="6" t="s">
        <v>85</v>
      </c>
      <c r="B325" s="4" t="s">
        <v>86</v>
      </c>
      <c r="C325" s="4" t="s">
        <v>12</v>
      </c>
      <c r="D325" s="5" t="s">
        <v>13</v>
      </c>
      <c r="E325" s="4" t="s">
        <v>87</v>
      </c>
      <c r="F325" s="5" t="s">
        <v>61</v>
      </c>
      <c r="G325" s="4" t="str">
        <f>IFERROR(VLOOKUP($F325, [1]Threats!$A$2:$C$29,2,FALSE),"")</f>
        <v/>
      </c>
      <c r="H325" s="5" t="s">
        <v>45</v>
      </c>
      <c r="I325" s="4" t="str">
        <f>IFERROR(VLOOKUP($H325, [2]Vulnerability!$A$2:$C$39,2,FALSE),"")</f>
        <v/>
      </c>
      <c r="J325" s="4" t="str">
        <f t="shared" si="5"/>
        <v>Reale</v>
      </c>
    </row>
    <row r="326" spans="1:10" ht="45" x14ac:dyDescent="0.25">
      <c r="A326" s="6" t="s">
        <v>85</v>
      </c>
      <c r="B326" s="4" t="s">
        <v>86</v>
      </c>
      <c r="C326" s="4" t="s">
        <v>12</v>
      </c>
      <c r="D326" s="5" t="s">
        <v>13</v>
      </c>
      <c r="E326" s="4" t="s">
        <v>87</v>
      </c>
      <c r="F326" s="5" t="s">
        <v>61</v>
      </c>
      <c r="G326" s="4" t="str">
        <f>IFERROR(VLOOKUP($F326, [1]Threats!$A$2:$C$29,2,FALSE),"")</f>
        <v/>
      </c>
      <c r="H326" s="5" t="s">
        <v>57</v>
      </c>
      <c r="I326" s="4" t="str">
        <f>IFERROR(VLOOKUP($H326, [2]Vulnerability!$A$2:$C$39,2,FALSE),"")</f>
        <v/>
      </c>
      <c r="J326" s="4" t="str">
        <f t="shared" si="5"/>
        <v>Reale</v>
      </c>
    </row>
    <row r="327" spans="1:10" ht="45" x14ac:dyDescent="0.25">
      <c r="A327" s="6" t="s">
        <v>85</v>
      </c>
      <c r="B327" s="4" t="s">
        <v>86</v>
      </c>
      <c r="C327" s="4" t="s">
        <v>12</v>
      </c>
      <c r="D327" s="5" t="s">
        <v>13</v>
      </c>
      <c r="E327" s="4" t="s">
        <v>87</v>
      </c>
      <c r="F327" s="5" t="s">
        <v>144</v>
      </c>
      <c r="G327" s="4" t="str">
        <f>IFERROR(VLOOKUP($F327, [1]Threats!$A$2:$C$29,2,FALSE),"")</f>
        <v/>
      </c>
      <c r="H327" s="5" t="s">
        <v>63</v>
      </c>
      <c r="I327" s="4" t="str">
        <f>IFERROR(VLOOKUP($H327, [2]Vulnerability!$A$2:$C$39,2,FALSE),"")</f>
        <v/>
      </c>
      <c r="J327" s="4" t="str">
        <f t="shared" si="5"/>
        <v>Reale</v>
      </c>
    </row>
    <row r="328" spans="1:10" ht="45" x14ac:dyDescent="0.25">
      <c r="A328" s="6" t="s">
        <v>85</v>
      </c>
      <c r="B328" s="4" t="s">
        <v>86</v>
      </c>
      <c r="C328" s="4" t="s">
        <v>12</v>
      </c>
      <c r="D328" s="5" t="s">
        <v>13</v>
      </c>
      <c r="E328" s="4" t="s">
        <v>87</v>
      </c>
      <c r="F328" s="5" t="s">
        <v>144</v>
      </c>
      <c r="G328" s="4" t="str">
        <f>IFERROR(VLOOKUP($F328, [1]Threats!$A$2:$C$29,2,FALSE),"")</f>
        <v/>
      </c>
      <c r="H328" s="5" t="s">
        <v>45</v>
      </c>
      <c r="I328" s="4" t="str">
        <f>IFERROR(VLOOKUP($H328, [2]Vulnerability!$A$2:$C$39,2,FALSE),"")</f>
        <v/>
      </c>
      <c r="J328" s="4" t="str">
        <f t="shared" si="5"/>
        <v>Reale</v>
      </c>
    </row>
    <row r="329" spans="1:10" ht="45" x14ac:dyDescent="0.25">
      <c r="A329" s="6" t="s">
        <v>85</v>
      </c>
      <c r="B329" s="4" t="s">
        <v>86</v>
      </c>
      <c r="C329" s="4" t="s">
        <v>12</v>
      </c>
      <c r="D329" s="5" t="s">
        <v>13</v>
      </c>
      <c r="E329" s="4" t="s">
        <v>87</v>
      </c>
      <c r="F329" s="5" t="s">
        <v>144</v>
      </c>
      <c r="G329" s="4" t="str">
        <f>IFERROR(VLOOKUP($F329, [1]Threats!$A$2:$C$29,2,FALSE),"")</f>
        <v/>
      </c>
      <c r="H329" s="5" t="s">
        <v>57</v>
      </c>
      <c r="I329" s="4" t="str">
        <f>IFERROR(VLOOKUP($H329, [2]Vulnerability!$A$2:$C$39,2,FALSE),"")</f>
        <v/>
      </c>
      <c r="J329" s="4" t="str">
        <f t="shared" si="5"/>
        <v>Reale</v>
      </c>
    </row>
    <row r="330" spans="1:10" ht="45" x14ac:dyDescent="0.25">
      <c r="A330" s="6" t="s">
        <v>85</v>
      </c>
      <c r="B330" s="4" t="s">
        <v>86</v>
      </c>
      <c r="C330" s="4" t="s">
        <v>12</v>
      </c>
      <c r="D330" s="5" t="s">
        <v>13</v>
      </c>
      <c r="E330" s="4" t="s">
        <v>87</v>
      </c>
      <c r="F330" s="5" t="s">
        <v>49</v>
      </c>
      <c r="G330" s="4" t="str">
        <f>IFERROR(VLOOKUP($F330, [1]Threats!$A$2:$C$29,2,FALSE),"")</f>
        <v/>
      </c>
      <c r="H330" s="5" t="s">
        <v>63</v>
      </c>
      <c r="I330" s="4" t="str">
        <f>IFERROR(VLOOKUP($H330, [2]Vulnerability!$A$2:$C$39,2,FALSE),"")</f>
        <v/>
      </c>
      <c r="J330" s="4" t="str">
        <f t="shared" si="5"/>
        <v>Reale</v>
      </c>
    </row>
    <row r="331" spans="1:10" ht="45" x14ac:dyDescent="0.25">
      <c r="A331" s="6" t="s">
        <v>85</v>
      </c>
      <c r="B331" s="4" t="s">
        <v>86</v>
      </c>
      <c r="C331" s="4" t="s">
        <v>12</v>
      </c>
      <c r="D331" s="5" t="s">
        <v>13</v>
      </c>
      <c r="E331" s="4" t="s">
        <v>87</v>
      </c>
      <c r="F331" s="5" t="s">
        <v>49</v>
      </c>
      <c r="G331" s="4" t="str">
        <f>IFERROR(VLOOKUP($F331, [1]Threats!$A$2:$C$29,2,FALSE),"")</f>
        <v/>
      </c>
      <c r="H331" s="5" t="s">
        <v>45</v>
      </c>
      <c r="I331" s="4" t="str">
        <f>IFERROR(VLOOKUP($H331, [2]Vulnerability!$A$2:$C$39,2,FALSE),"")</f>
        <v/>
      </c>
      <c r="J331" s="4" t="str">
        <f t="shared" si="5"/>
        <v>Reale</v>
      </c>
    </row>
    <row r="332" spans="1:10" ht="45" x14ac:dyDescent="0.25">
      <c r="A332" s="6" t="s">
        <v>85</v>
      </c>
      <c r="B332" s="4" t="s">
        <v>86</v>
      </c>
      <c r="C332" s="4" t="s">
        <v>12</v>
      </c>
      <c r="D332" s="5" t="s">
        <v>13</v>
      </c>
      <c r="E332" s="4" t="s">
        <v>87</v>
      </c>
      <c r="F332" s="5" t="s">
        <v>49</v>
      </c>
      <c r="G332" s="4" t="str">
        <f>IFERROR(VLOOKUP($F332, [1]Threats!$A$2:$C$29,2,FALSE),"")</f>
        <v/>
      </c>
      <c r="H332" s="5" t="s">
        <v>57</v>
      </c>
      <c r="I332" s="4" t="str">
        <f>IFERROR(VLOOKUP($H332, [2]Vulnerability!$A$2:$C$39,2,FALSE),"")</f>
        <v/>
      </c>
      <c r="J332" s="4" t="str">
        <f t="shared" si="5"/>
        <v>Reale</v>
      </c>
    </row>
    <row r="333" spans="1:10" ht="45" x14ac:dyDescent="0.25">
      <c r="A333" s="6" t="s">
        <v>85</v>
      </c>
      <c r="B333" s="4" t="s">
        <v>86</v>
      </c>
      <c r="C333" s="4" t="s">
        <v>12</v>
      </c>
      <c r="D333" s="5" t="s">
        <v>13</v>
      </c>
      <c r="E333" s="4" t="s">
        <v>87</v>
      </c>
      <c r="F333" s="5" t="s">
        <v>152</v>
      </c>
      <c r="G333" s="4" t="str">
        <f>IFERROR(VLOOKUP($F333, [1]Threats!$A$2:$C$29,2,FALSE),"")</f>
        <v/>
      </c>
      <c r="H333" s="5" t="s">
        <v>63</v>
      </c>
      <c r="I333" s="4" t="str">
        <f>IFERROR(VLOOKUP($H333, [2]Vulnerability!$A$2:$C$39,2,FALSE),"")</f>
        <v/>
      </c>
      <c r="J333" s="4" t="str">
        <f t="shared" si="5"/>
        <v>Reale</v>
      </c>
    </row>
    <row r="334" spans="1:10" ht="45" x14ac:dyDescent="0.25">
      <c r="A334" s="6" t="s">
        <v>85</v>
      </c>
      <c r="B334" s="4" t="s">
        <v>86</v>
      </c>
      <c r="C334" s="4" t="s">
        <v>12</v>
      </c>
      <c r="D334" s="5" t="s">
        <v>13</v>
      </c>
      <c r="E334" s="4" t="s">
        <v>87</v>
      </c>
      <c r="F334" s="5" t="s">
        <v>152</v>
      </c>
      <c r="G334" s="4" t="str">
        <f>IFERROR(VLOOKUP($F334, [1]Threats!$A$2:$C$29,2,FALSE),"")</f>
        <v/>
      </c>
      <c r="H334" s="5" t="s">
        <v>45</v>
      </c>
      <c r="I334" s="4" t="str">
        <f>IFERROR(VLOOKUP($H334, [2]Vulnerability!$A$2:$C$39,2,FALSE),"")</f>
        <v/>
      </c>
      <c r="J334" s="4" t="str">
        <f t="shared" si="5"/>
        <v>Reale</v>
      </c>
    </row>
    <row r="335" spans="1:10" ht="45" x14ac:dyDescent="0.25">
      <c r="A335" s="6" t="s">
        <v>85</v>
      </c>
      <c r="B335" s="4" t="s">
        <v>86</v>
      </c>
      <c r="C335" s="4" t="s">
        <v>12</v>
      </c>
      <c r="D335" s="5" t="s">
        <v>13</v>
      </c>
      <c r="E335" s="4" t="s">
        <v>87</v>
      </c>
      <c r="F335" s="5" t="s">
        <v>152</v>
      </c>
      <c r="G335" s="4" t="str">
        <f>IFERROR(VLOOKUP($F335, [1]Threats!$A$2:$C$29,2,FALSE),"")</f>
        <v/>
      </c>
      <c r="H335" s="5" t="s">
        <v>57</v>
      </c>
      <c r="I335" s="4" t="str">
        <f>IFERROR(VLOOKUP($H335, [2]Vulnerability!$A$2:$C$39,2,FALSE),"")</f>
        <v/>
      </c>
      <c r="J335" s="4" t="str">
        <f t="shared" si="5"/>
        <v>Reale</v>
      </c>
    </row>
    <row r="336" spans="1:10" ht="45" x14ac:dyDescent="0.25">
      <c r="A336" s="6" t="s">
        <v>85</v>
      </c>
      <c r="B336" s="4" t="s">
        <v>86</v>
      </c>
      <c r="C336" s="4" t="s">
        <v>12</v>
      </c>
      <c r="D336" s="5" t="s">
        <v>13</v>
      </c>
      <c r="E336" s="4" t="s">
        <v>87</v>
      </c>
      <c r="F336" s="5" t="s">
        <v>145</v>
      </c>
      <c r="G336" s="4" t="str">
        <f>IFERROR(VLOOKUP($F336, [1]Threats!$A$2:$C$29,2,FALSE),"")</f>
        <v/>
      </c>
      <c r="H336" s="5" t="s">
        <v>124</v>
      </c>
      <c r="I336" s="4" t="str">
        <f>IFERROR(VLOOKUP($H336, [2]Vulnerability!$A$2:$C$39,2,FALSE),"")</f>
        <v/>
      </c>
      <c r="J336" s="4" t="str">
        <f t="shared" si="5"/>
        <v>Reale</v>
      </c>
    </row>
    <row r="337" spans="1:10" ht="45" x14ac:dyDescent="0.25">
      <c r="A337" s="6" t="s">
        <v>85</v>
      </c>
      <c r="B337" s="4" t="s">
        <v>86</v>
      </c>
      <c r="C337" s="4" t="s">
        <v>12</v>
      </c>
      <c r="D337" s="5" t="s">
        <v>13</v>
      </c>
      <c r="E337" s="4" t="s">
        <v>87</v>
      </c>
      <c r="F337" s="5" t="s">
        <v>119</v>
      </c>
      <c r="G337" s="4" t="str">
        <f>IFERROR(VLOOKUP($F337, [1]Threats!$A$2:$C$29,2,FALSE),"")</f>
        <v/>
      </c>
      <c r="H337" s="5" t="s">
        <v>45</v>
      </c>
      <c r="I337" s="4" t="str">
        <f>IFERROR(VLOOKUP($H337, [2]Vulnerability!$A$2:$C$39,2,FALSE),"")</f>
        <v/>
      </c>
      <c r="J337" s="4" t="str">
        <f t="shared" si="5"/>
        <v>Reale</v>
      </c>
    </row>
    <row r="338" spans="1:10" ht="45" x14ac:dyDescent="0.25">
      <c r="A338" s="6" t="s">
        <v>85</v>
      </c>
      <c r="B338" s="4" t="s">
        <v>86</v>
      </c>
      <c r="C338" s="4" t="s">
        <v>12</v>
      </c>
      <c r="D338" s="5" t="s">
        <v>13</v>
      </c>
      <c r="E338" s="4" t="s">
        <v>87</v>
      </c>
      <c r="F338" s="5" t="s">
        <v>119</v>
      </c>
      <c r="G338" s="4" t="str">
        <f>IFERROR(VLOOKUP($F338, [1]Threats!$A$2:$C$29,2,FALSE),"")</f>
        <v/>
      </c>
      <c r="H338" s="5" t="s">
        <v>57</v>
      </c>
      <c r="I338" s="4" t="str">
        <f>IFERROR(VLOOKUP($H338, [2]Vulnerability!$A$2:$C$39,2,FALSE),"")</f>
        <v/>
      </c>
      <c r="J338" s="4" t="str">
        <f t="shared" si="5"/>
        <v>Reale</v>
      </c>
    </row>
    <row r="339" spans="1:10" ht="45" x14ac:dyDescent="0.25">
      <c r="A339" s="6" t="s">
        <v>85</v>
      </c>
      <c r="B339" s="4" t="s">
        <v>86</v>
      </c>
      <c r="C339" s="4" t="s">
        <v>12</v>
      </c>
      <c r="D339" s="5" t="s">
        <v>13</v>
      </c>
      <c r="E339" s="4" t="s">
        <v>87</v>
      </c>
      <c r="F339" s="5" t="s">
        <v>98</v>
      </c>
      <c r="G339" s="4" t="str">
        <f>IFERROR(VLOOKUP($F339, [1]Threats!$A$2:$C$29,2,FALSE),"")</f>
        <v/>
      </c>
      <c r="H339" s="5" t="s">
        <v>36</v>
      </c>
      <c r="I339" s="4" t="str">
        <f>IFERROR(VLOOKUP($H339, [2]Vulnerability!$A$2:$C$39,2,FALSE),"")</f>
        <v/>
      </c>
      <c r="J339" s="4" t="str">
        <f t="shared" si="5"/>
        <v>Reale</v>
      </c>
    </row>
    <row r="340" spans="1:10" ht="45" x14ac:dyDescent="0.25">
      <c r="A340" s="6" t="s">
        <v>85</v>
      </c>
      <c r="B340" s="4" t="s">
        <v>86</v>
      </c>
      <c r="C340" s="4" t="s">
        <v>12</v>
      </c>
      <c r="D340" s="5" t="s">
        <v>13</v>
      </c>
      <c r="E340" s="4" t="s">
        <v>87</v>
      </c>
      <c r="F340" s="5" t="s">
        <v>98</v>
      </c>
      <c r="G340" s="4" t="str">
        <f>IFERROR(VLOOKUP($F340, [1]Threats!$A$2:$C$29,2,FALSE),"")</f>
        <v/>
      </c>
      <c r="H340" s="5" t="s">
        <v>63</v>
      </c>
      <c r="I340" s="4" t="str">
        <f>IFERROR(VLOOKUP($H340, [2]Vulnerability!$A$2:$C$39,2,FALSE),"")</f>
        <v/>
      </c>
      <c r="J340" s="4" t="str">
        <f t="shared" si="5"/>
        <v>Reale</v>
      </c>
    </row>
    <row r="341" spans="1:10" ht="45" x14ac:dyDescent="0.25">
      <c r="A341" s="6" t="s">
        <v>85</v>
      </c>
      <c r="B341" s="4" t="s">
        <v>86</v>
      </c>
      <c r="C341" s="4" t="s">
        <v>12</v>
      </c>
      <c r="D341" s="5" t="s">
        <v>13</v>
      </c>
      <c r="E341" s="4" t="s">
        <v>87</v>
      </c>
      <c r="F341" s="5" t="s">
        <v>98</v>
      </c>
      <c r="G341" s="4" t="str">
        <f>IFERROR(VLOOKUP($F341, [1]Threats!$A$2:$C$29,2,FALSE),"")</f>
        <v/>
      </c>
      <c r="H341" s="5" t="s">
        <v>45</v>
      </c>
      <c r="I341" s="4" t="str">
        <f>IFERROR(VLOOKUP($H341, [2]Vulnerability!$A$2:$C$39,2,FALSE),"")</f>
        <v/>
      </c>
      <c r="J341" s="4" t="str">
        <f t="shared" si="5"/>
        <v>Reale</v>
      </c>
    </row>
    <row r="342" spans="1:10" ht="45" x14ac:dyDescent="0.25">
      <c r="A342" s="6" t="s">
        <v>85</v>
      </c>
      <c r="B342" s="4" t="s">
        <v>86</v>
      </c>
      <c r="C342" s="4" t="s">
        <v>12</v>
      </c>
      <c r="D342" s="5" t="s">
        <v>13</v>
      </c>
      <c r="E342" s="4" t="s">
        <v>87</v>
      </c>
      <c r="F342" s="5" t="s">
        <v>163</v>
      </c>
      <c r="G342" s="4" t="str">
        <f>IFERROR(VLOOKUP($F342, [1]Threats!$A$2:$C$29,2,FALSE),"")</f>
        <v/>
      </c>
      <c r="H342" s="5" t="s">
        <v>36</v>
      </c>
      <c r="I342" s="4" t="str">
        <f>IFERROR(VLOOKUP($H342, [2]Vulnerability!$A$2:$C$39,2,FALSE),"")</f>
        <v/>
      </c>
      <c r="J342" s="4" t="str">
        <f t="shared" si="5"/>
        <v>Reale</v>
      </c>
    </row>
    <row r="343" spans="1:10" ht="45" x14ac:dyDescent="0.25">
      <c r="A343" s="6" t="s">
        <v>85</v>
      </c>
      <c r="B343" s="4" t="s">
        <v>86</v>
      </c>
      <c r="C343" s="4" t="s">
        <v>12</v>
      </c>
      <c r="D343" s="5" t="s">
        <v>13</v>
      </c>
      <c r="E343" s="4" t="s">
        <v>87</v>
      </c>
      <c r="F343" s="5" t="s">
        <v>163</v>
      </c>
      <c r="G343" s="4" t="str">
        <f>IFERROR(VLOOKUP($F343, [1]Threats!$A$2:$C$29,2,FALSE),"")</f>
        <v/>
      </c>
      <c r="H343" s="5" t="s">
        <v>63</v>
      </c>
      <c r="I343" s="4" t="str">
        <f>IFERROR(VLOOKUP($H343, [2]Vulnerability!$A$2:$C$39,2,FALSE),"")</f>
        <v/>
      </c>
      <c r="J343" s="4" t="str">
        <f t="shared" si="5"/>
        <v>Reale</v>
      </c>
    </row>
    <row r="344" spans="1:10" ht="45" x14ac:dyDescent="0.25">
      <c r="A344" s="6" t="s">
        <v>85</v>
      </c>
      <c r="B344" s="4" t="s">
        <v>86</v>
      </c>
      <c r="C344" s="4" t="s">
        <v>12</v>
      </c>
      <c r="D344" s="5" t="s">
        <v>13</v>
      </c>
      <c r="E344" s="4" t="s">
        <v>87</v>
      </c>
      <c r="F344" s="5" t="s">
        <v>163</v>
      </c>
      <c r="G344" s="4" t="str">
        <f>IFERROR(VLOOKUP($F344, [1]Threats!$A$2:$C$29,2,FALSE),"")</f>
        <v/>
      </c>
      <c r="H344" s="5" t="s">
        <v>45</v>
      </c>
      <c r="I344" s="4" t="str">
        <f>IFERROR(VLOOKUP($H344, [2]Vulnerability!$A$2:$C$39,2,FALSE),"")</f>
        <v/>
      </c>
      <c r="J344" s="4" t="str">
        <f t="shared" si="5"/>
        <v>Reale</v>
      </c>
    </row>
    <row r="345" spans="1:10" ht="45" x14ac:dyDescent="0.25">
      <c r="A345" s="6" t="s">
        <v>85</v>
      </c>
      <c r="B345" s="4" t="s">
        <v>86</v>
      </c>
      <c r="C345" s="4" t="s">
        <v>12</v>
      </c>
      <c r="D345" s="5" t="s">
        <v>13</v>
      </c>
      <c r="E345" s="4" t="s">
        <v>87</v>
      </c>
      <c r="F345" s="5" t="s">
        <v>70</v>
      </c>
      <c r="G345" s="4" t="str">
        <f>IFERROR(VLOOKUP($F345, [1]Threats!$A$2:$C$29,2,FALSE),"")</f>
        <v/>
      </c>
      <c r="H345" s="5" t="s">
        <v>45</v>
      </c>
      <c r="I345" s="4" t="str">
        <f>IFERROR(VLOOKUP($H345, [2]Vulnerability!$A$2:$C$39,2,FALSE),"")</f>
        <v/>
      </c>
      <c r="J345" s="4" t="str">
        <f t="shared" si="5"/>
        <v>Reale</v>
      </c>
    </row>
    <row r="346" spans="1:10" ht="45" x14ac:dyDescent="0.25">
      <c r="A346" s="6" t="s">
        <v>85</v>
      </c>
      <c r="B346" s="4" t="s">
        <v>86</v>
      </c>
      <c r="C346" s="4" t="s">
        <v>12</v>
      </c>
      <c r="D346" s="5" t="s">
        <v>13</v>
      </c>
      <c r="E346" s="4" t="s">
        <v>87</v>
      </c>
      <c r="F346" s="5" t="s">
        <v>70</v>
      </c>
      <c r="G346" s="4" t="str">
        <f>IFERROR(VLOOKUP($F346, [1]Threats!$A$2:$C$29,2,FALSE),"")</f>
        <v/>
      </c>
      <c r="H346" s="5" t="s">
        <v>57</v>
      </c>
      <c r="I346" s="4" t="str">
        <f>IFERROR(VLOOKUP($H346, [2]Vulnerability!$A$2:$C$39,2,FALSE),"")</f>
        <v/>
      </c>
      <c r="J346" s="4" t="str">
        <f t="shared" si="5"/>
        <v>Reale</v>
      </c>
    </row>
    <row r="347" spans="1:10" ht="45" x14ac:dyDescent="0.25">
      <c r="A347" s="6" t="s">
        <v>85</v>
      </c>
      <c r="B347" s="4" t="s">
        <v>86</v>
      </c>
      <c r="C347" s="4" t="s">
        <v>12</v>
      </c>
      <c r="D347" s="5" t="s">
        <v>13</v>
      </c>
      <c r="E347" s="4" t="s">
        <v>87</v>
      </c>
      <c r="F347" s="5" t="s">
        <v>34</v>
      </c>
      <c r="G347" s="4" t="str">
        <f>IFERROR(VLOOKUP($F347, [1]Threats!$A$2:$C$29,2,FALSE),"")</f>
        <v/>
      </c>
      <c r="H347" s="5" t="s">
        <v>36</v>
      </c>
      <c r="I347" s="4" t="str">
        <f>IFERROR(VLOOKUP($H347, [2]Vulnerability!$A$2:$C$39,2,FALSE),"")</f>
        <v/>
      </c>
      <c r="J347" s="4" t="str">
        <f t="shared" si="5"/>
        <v>Reale</v>
      </c>
    </row>
    <row r="348" spans="1:10" ht="45" x14ac:dyDescent="0.25">
      <c r="A348" s="6" t="s">
        <v>85</v>
      </c>
      <c r="B348" s="4" t="s">
        <v>86</v>
      </c>
      <c r="C348" s="4" t="s">
        <v>12</v>
      </c>
      <c r="D348" s="5" t="s">
        <v>13</v>
      </c>
      <c r="E348" s="4" t="s">
        <v>87</v>
      </c>
      <c r="F348" s="5" t="s">
        <v>34</v>
      </c>
      <c r="G348" s="4" t="str">
        <f>IFERROR(VLOOKUP($F348, [1]Threats!$A$2:$C$29,2,FALSE),"")</f>
        <v/>
      </c>
      <c r="H348" s="5" t="s">
        <v>63</v>
      </c>
      <c r="I348" s="4" t="str">
        <f>IFERROR(VLOOKUP($H348, [2]Vulnerability!$A$2:$C$39,2,FALSE),"")</f>
        <v/>
      </c>
      <c r="J348" s="4" t="str">
        <f t="shared" si="5"/>
        <v>Reale</v>
      </c>
    </row>
    <row r="349" spans="1:10" ht="45" x14ac:dyDescent="0.25">
      <c r="A349" s="6" t="s">
        <v>85</v>
      </c>
      <c r="B349" s="4" t="s">
        <v>86</v>
      </c>
      <c r="C349" s="4" t="s">
        <v>12</v>
      </c>
      <c r="D349" s="5" t="s">
        <v>13</v>
      </c>
      <c r="E349" s="4" t="s">
        <v>87</v>
      </c>
      <c r="F349" s="5" t="s">
        <v>34</v>
      </c>
      <c r="G349" s="4" t="str">
        <f>IFERROR(VLOOKUP($F349, [1]Threats!$A$2:$C$29,2,FALSE),"")</f>
        <v/>
      </c>
      <c r="H349" s="5" t="s">
        <v>45</v>
      </c>
      <c r="I349" s="4" t="str">
        <f>IFERROR(VLOOKUP($H349, [2]Vulnerability!$A$2:$C$39,2,FALSE),"")</f>
        <v/>
      </c>
      <c r="J349" s="4" t="str">
        <f t="shared" si="5"/>
        <v>Reale</v>
      </c>
    </row>
    <row r="350" spans="1:10" ht="45" x14ac:dyDescent="0.25">
      <c r="A350" s="6" t="s">
        <v>85</v>
      </c>
      <c r="B350" s="4" t="s">
        <v>86</v>
      </c>
      <c r="C350" s="4" t="s">
        <v>12</v>
      </c>
      <c r="D350" s="5" t="s">
        <v>13</v>
      </c>
      <c r="E350" s="4" t="s">
        <v>87</v>
      </c>
      <c r="F350" s="5" t="s">
        <v>34</v>
      </c>
      <c r="G350" s="4" t="str">
        <f>IFERROR(VLOOKUP($F350, [1]Threats!$A$2:$C$29,2,FALSE),"")</f>
        <v/>
      </c>
      <c r="H350" s="5" t="s">
        <v>57</v>
      </c>
      <c r="I350" s="4" t="str">
        <f>IFERROR(VLOOKUP($H350, [2]Vulnerability!$A$2:$C$39,2,FALSE),"")</f>
        <v/>
      </c>
      <c r="J350" s="4" t="str">
        <f t="shared" si="5"/>
        <v>Reale</v>
      </c>
    </row>
    <row r="351" spans="1:10" ht="45" x14ac:dyDescent="0.25">
      <c r="A351" s="6" t="s">
        <v>85</v>
      </c>
      <c r="B351" s="4" t="s">
        <v>86</v>
      </c>
      <c r="C351" s="4" t="s">
        <v>12</v>
      </c>
      <c r="D351" s="5" t="s">
        <v>13</v>
      </c>
      <c r="E351" s="4" t="s">
        <v>87</v>
      </c>
      <c r="F351" s="5" t="s">
        <v>56</v>
      </c>
      <c r="G351" s="4" t="str">
        <f>IFERROR(VLOOKUP($F351, [1]Threats!$A$2:$C$29,2,FALSE),"")</f>
        <v/>
      </c>
      <c r="H351" s="5" t="s">
        <v>63</v>
      </c>
      <c r="I351" s="4" t="str">
        <f>IFERROR(VLOOKUP($H351, [2]Vulnerability!$A$2:$C$39,2,FALSE),"")</f>
        <v/>
      </c>
      <c r="J351" s="4" t="str">
        <f t="shared" si="5"/>
        <v>Reale</v>
      </c>
    </row>
    <row r="352" spans="1:10" ht="45" x14ac:dyDescent="0.25">
      <c r="A352" s="6" t="s">
        <v>85</v>
      </c>
      <c r="B352" s="4" t="s">
        <v>86</v>
      </c>
      <c r="C352" s="4" t="s">
        <v>12</v>
      </c>
      <c r="D352" s="5" t="s">
        <v>13</v>
      </c>
      <c r="E352" s="4" t="s">
        <v>87</v>
      </c>
      <c r="F352" s="5" t="s">
        <v>56</v>
      </c>
      <c r="G352" s="4" t="str">
        <f>IFERROR(VLOOKUP($F352, [1]Threats!$A$2:$C$29,2,FALSE),"")</f>
        <v/>
      </c>
      <c r="H352" s="5" t="s">
        <v>45</v>
      </c>
      <c r="I352" s="4" t="str">
        <f>IFERROR(VLOOKUP($H352, [2]Vulnerability!$A$2:$C$39,2,FALSE),"")</f>
        <v/>
      </c>
      <c r="J352" s="4" t="str">
        <f t="shared" si="5"/>
        <v>Reale</v>
      </c>
    </row>
    <row r="353" spans="1:10" ht="45" x14ac:dyDescent="0.25">
      <c r="A353" s="6" t="s">
        <v>85</v>
      </c>
      <c r="B353" s="4" t="s">
        <v>86</v>
      </c>
      <c r="C353" s="4" t="s">
        <v>12</v>
      </c>
      <c r="D353" s="5" t="s">
        <v>13</v>
      </c>
      <c r="E353" s="4" t="s">
        <v>87</v>
      </c>
      <c r="F353" s="5" t="s">
        <v>56</v>
      </c>
      <c r="G353" s="4" t="str">
        <f>IFERROR(VLOOKUP($F353, [1]Threats!$A$2:$C$29,2,FALSE),"")</f>
        <v/>
      </c>
      <c r="H353" s="5" t="s">
        <v>57</v>
      </c>
      <c r="I353" s="4" t="str">
        <f>IFERROR(VLOOKUP($H353, [2]Vulnerability!$A$2:$C$39,2,FALSE),"")</f>
        <v/>
      </c>
      <c r="J353" s="4" t="str">
        <f t="shared" si="5"/>
        <v>Reale</v>
      </c>
    </row>
    <row r="354" spans="1:10" ht="60" x14ac:dyDescent="0.25">
      <c r="A354" s="6" t="s">
        <v>31</v>
      </c>
      <c r="B354" s="4" t="s">
        <v>32</v>
      </c>
      <c r="C354" s="4" t="s">
        <v>25</v>
      </c>
      <c r="D354" s="5" t="s">
        <v>26</v>
      </c>
      <c r="E354" s="4" t="s">
        <v>33</v>
      </c>
      <c r="F354" s="5" t="s">
        <v>120</v>
      </c>
      <c r="G354" s="4" t="str">
        <f>IFERROR(VLOOKUP($F354, [1]Threats!$A$2:$C$29,2,FALSE),"")</f>
        <v/>
      </c>
      <c r="H354" s="5" t="s">
        <v>124</v>
      </c>
      <c r="I354" s="4" t="str">
        <f>IFERROR(VLOOKUP($H354, [2]Vulnerability!$A$2:$C$39,2,FALSE),"")</f>
        <v/>
      </c>
      <c r="J354" s="4" t="str">
        <f t="shared" si="5"/>
        <v>Potenziale</v>
      </c>
    </row>
    <row r="355" spans="1:10" ht="60" x14ac:dyDescent="0.25">
      <c r="A355" s="6" t="s">
        <v>31</v>
      </c>
      <c r="B355" s="4" t="s">
        <v>32</v>
      </c>
      <c r="C355" s="4" t="s">
        <v>25</v>
      </c>
      <c r="D355" s="5" t="s">
        <v>26</v>
      </c>
      <c r="E355" s="4" t="s">
        <v>33</v>
      </c>
      <c r="F355" s="5" t="s">
        <v>120</v>
      </c>
      <c r="G355" s="4" t="str">
        <f>IFERROR(VLOOKUP($F355, [1]Threats!$A$2:$C$29,2,FALSE),"")</f>
        <v/>
      </c>
      <c r="H355" s="5" t="s">
        <v>200</v>
      </c>
      <c r="I355" s="4" t="str">
        <f>IFERROR(VLOOKUP($H355, [2]Vulnerability!$A$2:$C$39,2,FALSE),"")</f>
        <v/>
      </c>
      <c r="J355" s="4" t="str">
        <f t="shared" si="5"/>
        <v>Potenziale</v>
      </c>
    </row>
    <row r="356" spans="1:10" ht="60" x14ac:dyDescent="0.25">
      <c r="A356" s="6" t="s">
        <v>31</v>
      </c>
      <c r="B356" s="4" t="s">
        <v>32</v>
      </c>
      <c r="C356" s="4" t="s">
        <v>25</v>
      </c>
      <c r="D356" s="5" t="s">
        <v>26</v>
      </c>
      <c r="E356" s="4" t="s">
        <v>33</v>
      </c>
      <c r="F356" s="5" t="s">
        <v>88</v>
      </c>
      <c r="G356" s="4" t="str">
        <f>IFERROR(VLOOKUP($F356, [1]Threats!$A$2:$C$29,2,FALSE),"")</f>
        <v/>
      </c>
      <c r="H356" s="5" t="s">
        <v>63</v>
      </c>
      <c r="I356" s="4" t="str">
        <f>IFERROR(VLOOKUP($H356, [2]Vulnerability!$A$2:$C$39,2,FALSE),"")</f>
        <v/>
      </c>
      <c r="J356" s="4" t="str">
        <f t="shared" si="5"/>
        <v>Potenziale</v>
      </c>
    </row>
    <row r="357" spans="1:10" ht="60" x14ac:dyDescent="0.25">
      <c r="A357" s="6" t="s">
        <v>31</v>
      </c>
      <c r="B357" s="4" t="s">
        <v>32</v>
      </c>
      <c r="C357" s="4" t="s">
        <v>25</v>
      </c>
      <c r="D357" s="5" t="s">
        <v>26</v>
      </c>
      <c r="E357" s="4" t="s">
        <v>33</v>
      </c>
      <c r="F357" s="5" t="s">
        <v>88</v>
      </c>
      <c r="G357" s="4" t="str">
        <f>IFERROR(VLOOKUP($F357, [1]Threats!$A$2:$C$29,2,FALSE),"")</f>
        <v/>
      </c>
      <c r="H357" s="5" t="s">
        <v>45</v>
      </c>
      <c r="I357" s="4" t="str">
        <f>IFERROR(VLOOKUP($H357, [2]Vulnerability!$A$2:$C$39,2,FALSE),"")</f>
        <v/>
      </c>
      <c r="J357" s="4" t="str">
        <f t="shared" si="5"/>
        <v>Potenziale</v>
      </c>
    </row>
    <row r="358" spans="1:10" ht="60" x14ac:dyDescent="0.25">
      <c r="A358" s="6" t="s">
        <v>31</v>
      </c>
      <c r="B358" s="4" t="s">
        <v>32</v>
      </c>
      <c r="C358" s="4" t="s">
        <v>25</v>
      </c>
      <c r="D358" s="5" t="s">
        <v>26</v>
      </c>
      <c r="E358" s="4" t="s">
        <v>33</v>
      </c>
      <c r="F358" s="5" t="s">
        <v>88</v>
      </c>
      <c r="G358" s="4" t="str">
        <f>IFERROR(VLOOKUP($F358, [1]Threats!$A$2:$C$29,2,FALSE),"")</f>
        <v/>
      </c>
      <c r="H358" s="5" t="s">
        <v>57</v>
      </c>
      <c r="I358" s="4" t="str">
        <f>IFERROR(VLOOKUP($H358, [2]Vulnerability!$A$2:$C$39,2,FALSE),"")</f>
        <v/>
      </c>
      <c r="J358" s="4" t="str">
        <f t="shared" si="5"/>
        <v>Potenziale</v>
      </c>
    </row>
    <row r="359" spans="1:10" ht="60" x14ac:dyDescent="0.25">
      <c r="A359" s="6" t="s">
        <v>31</v>
      </c>
      <c r="B359" s="4" t="s">
        <v>32</v>
      </c>
      <c r="C359" s="4" t="s">
        <v>25</v>
      </c>
      <c r="D359" s="5" t="s">
        <v>26</v>
      </c>
      <c r="E359" s="4" t="s">
        <v>33</v>
      </c>
      <c r="F359" s="5" t="s">
        <v>44</v>
      </c>
      <c r="G359" s="4" t="str">
        <f>IFERROR(VLOOKUP($F359, [1]Threats!$A$2:$C$29,2,FALSE),"")</f>
        <v/>
      </c>
      <c r="H359" s="5" t="s">
        <v>63</v>
      </c>
      <c r="I359" s="4" t="str">
        <f>IFERROR(VLOOKUP($H359, [2]Vulnerability!$A$2:$C$39,2,FALSE),"")</f>
        <v/>
      </c>
      <c r="J359" s="4" t="str">
        <f t="shared" si="5"/>
        <v>Potenziale</v>
      </c>
    </row>
    <row r="360" spans="1:10" ht="60" x14ac:dyDescent="0.25">
      <c r="A360" s="6" t="s">
        <v>31</v>
      </c>
      <c r="B360" s="4" t="s">
        <v>32</v>
      </c>
      <c r="C360" s="4" t="s">
        <v>25</v>
      </c>
      <c r="D360" s="5" t="s">
        <v>26</v>
      </c>
      <c r="E360" s="4" t="s">
        <v>33</v>
      </c>
      <c r="F360" s="5" t="s">
        <v>44</v>
      </c>
      <c r="G360" s="4" t="str">
        <f>IFERROR(VLOOKUP($F360, [1]Threats!$A$2:$C$29,2,FALSE),"")</f>
        <v/>
      </c>
      <c r="H360" s="5" t="s">
        <v>45</v>
      </c>
      <c r="I360" s="4" t="str">
        <f>IFERROR(VLOOKUP($H360, [2]Vulnerability!$A$2:$C$39,2,FALSE),"")</f>
        <v/>
      </c>
      <c r="J360" s="4" t="str">
        <f t="shared" si="5"/>
        <v>Potenziale</v>
      </c>
    </row>
    <row r="361" spans="1:10" ht="60" x14ac:dyDescent="0.25">
      <c r="A361" s="6" t="s">
        <v>31</v>
      </c>
      <c r="B361" s="4" t="s">
        <v>32</v>
      </c>
      <c r="C361" s="4" t="s">
        <v>25</v>
      </c>
      <c r="D361" s="5" t="s">
        <v>26</v>
      </c>
      <c r="E361" s="4" t="s">
        <v>33</v>
      </c>
      <c r="F361" s="5" t="s">
        <v>44</v>
      </c>
      <c r="G361" s="4" t="str">
        <f>IFERROR(VLOOKUP($F361, [1]Threats!$A$2:$C$29,2,FALSE),"")</f>
        <v/>
      </c>
      <c r="H361" s="5" t="s">
        <v>57</v>
      </c>
      <c r="I361" s="4" t="str">
        <f>IFERROR(VLOOKUP($H361, [2]Vulnerability!$A$2:$C$39,2,FALSE),"")</f>
        <v/>
      </c>
      <c r="J361" s="4" t="str">
        <f t="shared" si="5"/>
        <v>Potenziale</v>
      </c>
    </row>
    <row r="362" spans="1:10" ht="60" x14ac:dyDescent="0.25">
      <c r="A362" s="6" t="s">
        <v>31</v>
      </c>
      <c r="B362" s="4" t="s">
        <v>32</v>
      </c>
      <c r="C362" s="4" t="s">
        <v>25</v>
      </c>
      <c r="D362" s="5" t="s">
        <v>26</v>
      </c>
      <c r="E362" s="4" t="s">
        <v>33</v>
      </c>
      <c r="F362" s="5" t="s">
        <v>61</v>
      </c>
      <c r="G362" s="4" t="str">
        <f>IFERROR(VLOOKUP($F362, [1]Threats!$A$2:$C$29,2,FALSE),"")</f>
        <v/>
      </c>
      <c r="H362" s="5" t="s">
        <v>63</v>
      </c>
      <c r="I362" s="4" t="str">
        <f>IFERROR(VLOOKUP($H362, [2]Vulnerability!$A$2:$C$39,2,FALSE),"")</f>
        <v/>
      </c>
      <c r="J362" s="4" t="str">
        <f t="shared" si="5"/>
        <v>Potenziale</v>
      </c>
    </row>
    <row r="363" spans="1:10" ht="60" x14ac:dyDescent="0.25">
      <c r="A363" s="6" t="s">
        <v>31</v>
      </c>
      <c r="B363" s="4" t="s">
        <v>32</v>
      </c>
      <c r="C363" s="4" t="s">
        <v>25</v>
      </c>
      <c r="D363" s="5" t="s">
        <v>26</v>
      </c>
      <c r="E363" s="4" t="s">
        <v>33</v>
      </c>
      <c r="F363" s="5" t="s">
        <v>61</v>
      </c>
      <c r="G363" s="4" t="str">
        <f>IFERROR(VLOOKUP($F363, [1]Threats!$A$2:$C$29,2,FALSE),"")</f>
        <v/>
      </c>
      <c r="H363" s="5" t="s">
        <v>45</v>
      </c>
      <c r="I363" s="4" t="str">
        <f>IFERROR(VLOOKUP($H363, [2]Vulnerability!$A$2:$C$39,2,FALSE),"")</f>
        <v/>
      </c>
      <c r="J363" s="4" t="str">
        <f t="shared" si="5"/>
        <v>Potenziale</v>
      </c>
    </row>
    <row r="364" spans="1:10" ht="60" x14ac:dyDescent="0.25">
      <c r="A364" s="6" t="s">
        <v>31</v>
      </c>
      <c r="B364" s="4" t="s">
        <v>32</v>
      </c>
      <c r="C364" s="4" t="s">
        <v>25</v>
      </c>
      <c r="D364" s="5" t="s">
        <v>26</v>
      </c>
      <c r="E364" s="4" t="s">
        <v>33</v>
      </c>
      <c r="F364" s="5" t="s">
        <v>61</v>
      </c>
      <c r="G364" s="4" t="str">
        <f>IFERROR(VLOOKUP($F364, [1]Threats!$A$2:$C$29,2,FALSE),"")</f>
        <v/>
      </c>
      <c r="H364" s="5" t="s">
        <v>57</v>
      </c>
      <c r="I364" s="4" t="str">
        <f>IFERROR(VLOOKUP($H364, [2]Vulnerability!$A$2:$C$39,2,FALSE),"")</f>
        <v/>
      </c>
      <c r="J364" s="4" t="str">
        <f t="shared" si="5"/>
        <v>Potenziale</v>
      </c>
    </row>
    <row r="365" spans="1:10" ht="60" x14ac:dyDescent="0.25">
      <c r="A365" s="6" t="s">
        <v>31</v>
      </c>
      <c r="B365" s="4" t="s">
        <v>32</v>
      </c>
      <c r="C365" s="4" t="s">
        <v>25</v>
      </c>
      <c r="D365" s="5" t="s">
        <v>26</v>
      </c>
      <c r="E365" s="4" t="s">
        <v>33</v>
      </c>
      <c r="F365" s="5" t="s">
        <v>144</v>
      </c>
      <c r="G365" s="4" t="str">
        <f>IFERROR(VLOOKUP($F365, [1]Threats!$A$2:$C$29,2,FALSE),"")</f>
        <v/>
      </c>
      <c r="H365" s="5" t="s">
        <v>63</v>
      </c>
      <c r="I365" s="4" t="str">
        <f>IFERROR(VLOOKUP($H365, [2]Vulnerability!$A$2:$C$39,2,FALSE),"")</f>
        <v/>
      </c>
      <c r="J365" s="4" t="str">
        <f t="shared" si="5"/>
        <v>Potenziale</v>
      </c>
    </row>
    <row r="366" spans="1:10" ht="60" x14ac:dyDescent="0.25">
      <c r="A366" s="6" t="s">
        <v>31</v>
      </c>
      <c r="B366" s="4" t="s">
        <v>32</v>
      </c>
      <c r="C366" s="4" t="s">
        <v>25</v>
      </c>
      <c r="D366" s="5" t="s">
        <v>26</v>
      </c>
      <c r="E366" s="4" t="s">
        <v>33</v>
      </c>
      <c r="F366" s="5" t="s">
        <v>144</v>
      </c>
      <c r="G366" s="4" t="str">
        <f>IFERROR(VLOOKUP($F366, [1]Threats!$A$2:$C$29,2,FALSE),"")</f>
        <v/>
      </c>
      <c r="H366" s="5" t="s">
        <v>45</v>
      </c>
      <c r="I366" s="4" t="str">
        <f>IFERROR(VLOOKUP($H366, [2]Vulnerability!$A$2:$C$39,2,FALSE),"")</f>
        <v/>
      </c>
      <c r="J366" s="4" t="str">
        <f t="shared" si="5"/>
        <v>Potenziale</v>
      </c>
    </row>
    <row r="367" spans="1:10" ht="60" x14ac:dyDescent="0.25">
      <c r="A367" s="6" t="s">
        <v>31</v>
      </c>
      <c r="B367" s="4" t="s">
        <v>32</v>
      </c>
      <c r="C367" s="4" t="s">
        <v>25</v>
      </c>
      <c r="D367" s="5" t="s">
        <v>26</v>
      </c>
      <c r="E367" s="4" t="s">
        <v>33</v>
      </c>
      <c r="F367" s="5" t="s">
        <v>144</v>
      </c>
      <c r="G367" s="4" t="str">
        <f>IFERROR(VLOOKUP($F367, [1]Threats!$A$2:$C$29,2,FALSE),"")</f>
        <v/>
      </c>
      <c r="H367" s="5" t="s">
        <v>57</v>
      </c>
      <c r="I367" s="4" t="str">
        <f>IFERROR(VLOOKUP($H367, [2]Vulnerability!$A$2:$C$39,2,FALSE),"")</f>
        <v/>
      </c>
      <c r="J367" s="4" t="str">
        <f t="shared" si="5"/>
        <v>Potenziale</v>
      </c>
    </row>
    <row r="368" spans="1:10" ht="60" x14ac:dyDescent="0.25">
      <c r="A368" s="6" t="s">
        <v>31</v>
      </c>
      <c r="B368" s="4" t="s">
        <v>32</v>
      </c>
      <c r="C368" s="4" t="s">
        <v>25</v>
      </c>
      <c r="D368" s="5" t="s">
        <v>26</v>
      </c>
      <c r="E368" s="4" t="s">
        <v>33</v>
      </c>
      <c r="F368" s="5" t="s">
        <v>49</v>
      </c>
      <c r="G368" s="4" t="str">
        <f>IFERROR(VLOOKUP($F368, [1]Threats!$A$2:$C$29,2,FALSE),"")</f>
        <v/>
      </c>
      <c r="H368" s="5" t="s">
        <v>63</v>
      </c>
      <c r="I368" s="4" t="str">
        <f>IFERROR(VLOOKUP($H368, [2]Vulnerability!$A$2:$C$39,2,FALSE),"")</f>
        <v/>
      </c>
      <c r="J368" s="4" t="str">
        <f t="shared" si="5"/>
        <v>Potenziale</v>
      </c>
    </row>
    <row r="369" spans="1:10" ht="60" x14ac:dyDescent="0.25">
      <c r="A369" s="6" t="s">
        <v>31</v>
      </c>
      <c r="B369" s="4" t="s">
        <v>32</v>
      </c>
      <c r="C369" s="4" t="s">
        <v>25</v>
      </c>
      <c r="D369" s="5" t="s">
        <v>26</v>
      </c>
      <c r="E369" s="4" t="s">
        <v>33</v>
      </c>
      <c r="F369" s="5" t="s">
        <v>49</v>
      </c>
      <c r="G369" s="4" t="str">
        <f>IFERROR(VLOOKUP($F369, [1]Threats!$A$2:$C$29,2,FALSE),"")</f>
        <v/>
      </c>
      <c r="H369" s="5" t="s">
        <v>45</v>
      </c>
      <c r="I369" s="4" t="str">
        <f>IFERROR(VLOOKUP($H369, [2]Vulnerability!$A$2:$C$39,2,FALSE),"")</f>
        <v/>
      </c>
      <c r="J369" s="4" t="str">
        <f t="shared" si="5"/>
        <v>Potenziale</v>
      </c>
    </row>
    <row r="370" spans="1:10" ht="60" x14ac:dyDescent="0.25">
      <c r="A370" s="6" t="s">
        <v>31</v>
      </c>
      <c r="B370" s="4" t="s">
        <v>32</v>
      </c>
      <c r="C370" s="4" t="s">
        <v>25</v>
      </c>
      <c r="D370" s="5" t="s">
        <v>26</v>
      </c>
      <c r="E370" s="4" t="s">
        <v>33</v>
      </c>
      <c r="F370" s="5" t="s">
        <v>49</v>
      </c>
      <c r="G370" s="4" t="str">
        <f>IFERROR(VLOOKUP($F370, [1]Threats!$A$2:$C$29,2,FALSE),"")</f>
        <v/>
      </c>
      <c r="H370" s="5" t="s">
        <v>57</v>
      </c>
      <c r="I370" s="4" t="str">
        <f>IFERROR(VLOOKUP($H370, [2]Vulnerability!$A$2:$C$39,2,FALSE),"")</f>
        <v/>
      </c>
      <c r="J370" s="4" t="str">
        <f t="shared" si="5"/>
        <v>Potenziale</v>
      </c>
    </row>
    <row r="371" spans="1:10" ht="60" x14ac:dyDescent="0.25">
      <c r="A371" s="6" t="s">
        <v>31</v>
      </c>
      <c r="B371" s="4" t="s">
        <v>32</v>
      </c>
      <c r="C371" s="4" t="s">
        <v>25</v>
      </c>
      <c r="D371" s="5" t="s">
        <v>26</v>
      </c>
      <c r="E371" s="4" t="s">
        <v>33</v>
      </c>
      <c r="F371" s="5" t="s">
        <v>152</v>
      </c>
      <c r="G371" s="4" t="str">
        <f>IFERROR(VLOOKUP($F371, [1]Threats!$A$2:$C$29,2,FALSE),"")</f>
        <v/>
      </c>
      <c r="H371" s="5" t="s">
        <v>63</v>
      </c>
      <c r="I371" s="4" t="str">
        <f>IFERROR(VLOOKUP($H371, [2]Vulnerability!$A$2:$C$39,2,FALSE),"")</f>
        <v/>
      </c>
      <c r="J371" s="4" t="str">
        <f t="shared" si="5"/>
        <v>Potenziale</v>
      </c>
    </row>
    <row r="372" spans="1:10" ht="60" x14ac:dyDescent="0.25">
      <c r="A372" s="6" t="s">
        <v>31</v>
      </c>
      <c r="B372" s="4" t="s">
        <v>32</v>
      </c>
      <c r="C372" s="4" t="s">
        <v>25</v>
      </c>
      <c r="D372" s="5" t="s">
        <v>26</v>
      </c>
      <c r="E372" s="4" t="s">
        <v>33</v>
      </c>
      <c r="F372" s="5" t="s">
        <v>152</v>
      </c>
      <c r="G372" s="4" t="str">
        <f>IFERROR(VLOOKUP($F372, [1]Threats!$A$2:$C$29,2,FALSE),"")</f>
        <v/>
      </c>
      <c r="H372" s="5" t="s">
        <v>45</v>
      </c>
      <c r="I372" s="4" t="str">
        <f>IFERROR(VLOOKUP($H372, [2]Vulnerability!$A$2:$C$39,2,FALSE),"")</f>
        <v/>
      </c>
      <c r="J372" s="4" t="str">
        <f t="shared" si="5"/>
        <v>Potenziale</v>
      </c>
    </row>
    <row r="373" spans="1:10" ht="60" x14ac:dyDescent="0.25">
      <c r="A373" s="6" t="s">
        <v>31</v>
      </c>
      <c r="B373" s="4" t="s">
        <v>32</v>
      </c>
      <c r="C373" s="4" t="s">
        <v>25</v>
      </c>
      <c r="D373" s="5" t="s">
        <v>26</v>
      </c>
      <c r="E373" s="4" t="s">
        <v>33</v>
      </c>
      <c r="F373" s="5" t="s">
        <v>152</v>
      </c>
      <c r="G373" s="4" t="str">
        <f>IFERROR(VLOOKUP($F373, [1]Threats!$A$2:$C$29,2,FALSE),"")</f>
        <v/>
      </c>
      <c r="H373" s="5" t="s">
        <v>57</v>
      </c>
      <c r="I373" s="4" t="str">
        <f>IFERROR(VLOOKUP($H373, [2]Vulnerability!$A$2:$C$39,2,FALSE),"")</f>
        <v/>
      </c>
      <c r="J373" s="4" t="str">
        <f t="shared" si="5"/>
        <v>Potenziale</v>
      </c>
    </row>
    <row r="374" spans="1:10" ht="60" x14ac:dyDescent="0.25">
      <c r="A374" s="6" t="s">
        <v>31</v>
      </c>
      <c r="B374" s="4" t="s">
        <v>32</v>
      </c>
      <c r="C374" s="4" t="s">
        <v>25</v>
      </c>
      <c r="D374" s="5" t="s">
        <v>26</v>
      </c>
      <c r="E374" s="4" t="s">
        <v>33</v>
      </c>
      <c r="F374" s="5" t="s">
        <v>145</v>
      </c>
      <c r="G374" s="4" t="str">
        <f>IFERROR(VLOOKUP($F374, [1]Threats!$A$2:$C$29,2,FALSE),"")</f>
        <v/>
      </c>
      <c r="H374" s="5" t="s">
        <v>124</v>
      </c>
      <c r="I374" s="4" t="str">
        <f>IFERROR(VLOOKUP($H374, [2]Vulnerability!$A$2:$C$39,2,FALSE),"")</f>
        <v/>
      </c>
      <c r="J374" s="4" t="str">
        <f t="shared" si="5"/>
        <v>Potenziale</v>
      </c>
    </row>
    <row r="375" spans="1:10" ht="60" x14ac:dyDescent="0.25">
      <c r="A375" s="6" t="s">
        <v>31</v>
      </c>
      <c r="B375" s="4" t="s">
        <v>32</v>
      </c>
      <c r="C375" s="4" t="s">
        <v>25</v>
      </c>
      <c r="D375" s="5" t="s">
        <v>26</v>
      </c>
      <c r="E375" s="4" t="s">
        <v>33</v>
      </c>
      <c r="F375" s="5" t="s">
        <v>119</v>
      </c>
      <c r="G375" s="4" t="str">
        <f>IFERROR(VLOOKUP($F375, [1]Threats!$A$2:$C$29,2,FALSE),"")</f>
        <v/>
      </c>
      <c r="H375" s="5" t="s">
        <v>45</v>
      </c>
      <c r="I375" s="4" t="str">
        <f>IFERROR(VLOOKUP($H375, [2]Vulnerability!$A$2:$C$39,2,FALSE),"")</f>
        <v/>
      </c>
      <c r="J375" s="4" t="str">
        <f t="shared" si="5"/>
        <v>Potenziale</v>
      </c>
    </row>
    <row r="376" spans="1:10" ht="60" x14ac:dyDescent="0.25">
      <c r="A376" s="6" t="s">
        <v>31</v>
      </c>
      <c r="B376" s="4" t="s">
        <v>32</v>
      </c>
      <c r="C376" s="4" t="s">
        <v>25</v>
      </c>
      <c r="D376" s="5" t="s">
        <v>26</v>
      </c>
      <c r="E376" s="4" t="s">
        <v>33</v>
      </c>
      <c r="F376" s="5" t="s">
        <v>119</v>
      </c>
      <c r="G376" s="4" t="str">
        <f>IFERROR(VLOOKUP($F376, [1]Threats!$A$2:$C$29,2,FALSE),"")</f>
        <v/>
      </c>
      <c r="H376" s="5" t="s">
        <v>57</v>
      </c>
      <c r="I376" s="4" t="str">
        <f>IFERROR(VLOOKUP($H376, [2]Vulnerability!$A$2:$C$39,2,FALSE),"")</f>
        <v/>
      </c>
      <c r="J376" s="4" t="str">
        <f t="shared" si="5"/>
        <v>Potenziale</v>
      </c>
    </row>
    <row r="377" spans="1:10" ht="60" x14ac:dyDescent="0.25">
      <c r="A377" s="6" t="s">
        <v>31</v>
      </c>
      <c r="B377" s="4" t="s">
        <v>32</v>
      </c>
      <c r="C377" s="4" t="s">
        <v>25</v>
      </c>
      <c r="D377" s="5" t="s">
        <v>26</v>
      </c>
      <c r="E377" s="4" t="s">
        <v>33</v>
      </c>
      <c r="F377" s="5" t="s">
        <v>98</v>
      </c>
      <c r="G377" s="4" t="str">
        <f>IFERROR(VLOOKUP($F377, [1]Threats!$A$2:$C$29,2,FALSE),"")</f>
        <v/>
      </c>
      <c r="H377" s="5" t="s">
        <v>36</v>
      </c>
      <c r="I377" s="4" t="str">
        <f>IFERROR(VLOOKUP($H377, [2]Vulnerability!$A$2:$C$39,2,FALSE),"")</f>
        <v/>
      </c>
      <c r="J377" s="4" t="str">
        <f t="shared" si="5"/>
        <v>Potenziale</v>
      </c>
    </row>
    <row r="378" spans="1:10" ht="60" x14ac:dyDescent="0.25">
      <c r="A378" s="6" t="s">
        <v>31</v>
      </c>
      <c r="B378" s="4" t="s">
        <v>32</v>
      </c>
      <c r="C378" s="4" t="s">
        <v>25</v>
      </c>
      <c r="D378" s="5" t="s">
        <v>26</v>
      </c>
      <c r="E378" s="4" t="s">
        <v>33</v>
      </c>
      <c r="F378" s="5" t="s">
        <v>98</v>
      </c>
      <c r="G378" s="4" t="str">
        <f>IFERROR(VLOOKUP($F378, [1]Threats!$A$2:$C$29,2,FALSE),"")</f>
        <v/>
      </c>
      <c r="H378" s="5" t="s">
        <v>63</v>
      </c>
      <c r="I378" s="4" t="str">
        <f>IFERROR(VLOOKUP($H378, [2]Vulnerability!$A$2:$C$39,2,FALSE),"")</f>
        <v/>
      </c>
      <c r="J378" s="4" t="str">
        <f t="shared" si="5"/>
        <v>Potenziale</v>
      </c>
    </row>
    <row r="379" spans="1:10" ht="60" x14ac:dyDescent="0.25">
      <c r="A379" s="6" t="s">
        <v>31</v>
      </c>
      <c r="B379" s="4" t="s">
        <v>32</v>
      </c>
      <c r="C379" s="4" t="s">
        <v>25</v>
      </c>
      <c r="D379" s="5" t="s">
        <v>26</v>
      </c>
      <c r="E379" s="4" t="s">
        <v>33</v>
      </c>
      <c r="F379" s="5" t="s">
        <v>98</v>
      </c>
      <c r="G379" s="4" t="str">
        <f>IFERROR(VLOOKUP($F379, [1]Threats!$A$2:$C$29,2,FALSE),"")</f>
        <v/>
      </c>
      <c r="H379" s="5" t="s">
        <v>45</v>
      </c>
      <c r="I379" s="4" t="str">
        <f>IFERROR(VLOOKUP($H379, [2]Vulnerability!$A$2:$C$39,2,FALSE),"")</f>
        <v/>
      </c>
      <c r="J379" s="4" t="str">
        <f t="shared" si="5"/>
        <v>Potenziale</v>
      </c>
    </row>
    <row r="380" spans="1:10" ht="60" x14ac:dyDescent="0.25">
      <c r="A380" s="6" t="s">
        <v>31</v>
      </c>
      <c r="B380" s="4" t="s">
        <v>32</v>
      </c>
      <c r="C380" s="4" t="s">
        <v>25</v>
      </c>
      <c r="D380" s="5" t="s">
        <v>26</v>
      </c>
      <c r="E380" s="4" t="s">
        <v>33</v>
      </c>
      <c r="F380" s="5" t="s">
        <v>163</v>
      </c>
      <c r="G380" s="4" t="str">
        <f>IFERROR(VLOOKUP($F380, [1]Threats!$A$2:$C$29,2,FALSE),"")</f>
        <v/>
      </c>
      <c r="H380" s="5" t="s">
        <v>36</v>
      </c>
      <c r="I380" s="4" t="str">
        <f>IFERROR(VLOOKUP($H380, [2]Vulnerability!$A$2:$C$39,2,FALSE),"")</f>
        <v/>
      </c>
      <c r="J380" s="4" t="str">
        <f t="shared" si="5"/>
        <v>Potenziale</v>
      </c>
    </row>
    <row r="381" spans="1:10" ht="60" x14ac:dyDescent="0.25">
      <c r="A381" s="6" t="s">
        <v>31</v>
      </c>
      <c r="B381" s="4" t="s">
        <v>32</v>
      </c>
      <c r="C381" s="4" t="s">
        <v>25</v>
      </c>
      <c r="D381" s="5" t="s">
        <v>26</v>
      </c>
      <c r="E381" s="4" t="s">
        <v>33</v>
      </c>
      <c r="F381" s="5" t="s">
        <v>163</v>
      </c>
      <c r="G381" s="4" t="str">
        <f>IFERROR(VLOOKUP($F381, [1]Threats!$A$2:$C$29,2,FALSE),"")</f>
        <v/>
      </c>
      <c r="H381" s="5" t="s">
        <v>63</v>
      </c>
      <c r="I381" s="4" t="str">
        <f>IFERROR(VLOOKUP($H381, [2]Vulnerability!$A$2:$C$39,2,FALSE),"")</f>
        <v/>
      </c>
      <c r="J381" s="4" t="str">
        <f t="shared" si="5"/>
        <v>Potenziale</v>
      </c>
    </row>
    <row r="382" spans="1:10" ht="60" x14ac:dyDescent="0.25">
      <c r="A382" s="6" t="s">
        <v>31</v>
      </c>
      <c r="B382" s="4" t="s">
        <v>32</v>
      </c>
      <c r="C382" s="4" t="s">
        <v>25</v>
      </c>
      <c r="D382" s="5" t="s">
        <v>26</v>
      </c>
      <c r="E382" s="4" t="s">
        <v>33</v>
      </c>
      <c r="F382" s="5" t="s">
        <v>163</v>
      </c>
      <c r="G382" s="4" t="str">
        <f>IFERROR(VLOOKUP($F382, [1]Threats!$A$2:$C$29,2,FALSE),"")</f>
        <v/>
      </c>
      <c r="H382" s="5" t="s">
        <v>45</v>
      </c>
      <c r="I382" s="4" t="str">
        <f>IFERROR(VLOOKUP($H382, [2]Vulnerability!$A$2:$C$39,2,FALSE),"")</f>
        <v/>
      </c>
      <c r="J382" s="4" t="str">
        <f t="shared" si="5"/>
        <v>Potenziale</v>
      </c>
    </row>
    <row r="383" spans="1:10" ht="60" x14ac:dyDescent="0.25">
      <c r="A383" s="6" t="s">
        <v>31</v>
      </c>
      <c r="B383" s="4" t="s">
        <v>32</v>
      </c>
      <c r="C383" s="4" t="s">
        <v>25</v>
      </c>
      <c r="D383" s="5" t="s">
        <v>26</v>
      </c>
      <c r="E383" s="4" t="s">
        <v>33</v>
      </c>
      <c r="F383" s="5" t="s">
        <v>70</v>
      </c>
      <c r="G383" s="4" t="str">
        <f>IFERROR(VLOOKUP($F383, [1]Threats!$A$2:$C$29,2,FALSE),"")</f>
        <v/>
      </c>
      <c r="H383" s="5" t="s">
        <v>45</v>
      </c>
      <c r="I383" s="4" t="str">
        <f>IFERROR(VLOOKUP($H383, [2]Vulnerability!$A$2:$C$39,2,FALSE),"")</f>
        <v/>
      </c>
      <c r="J383" s="4" t="str">
        <f t="shared" si="5"/>
        <v>Potenziale</v>
      </c>
    </row>
    <row r="384" spans="1:10" ht="60" x14ac:dyDescent="0.25">
      <c r="A384" s="6" t="s">
        <v>31</v>
      </c>
      <c r="B384" s="4" t="s">
        <v>32</v>
      </c>
      <c r="C384" s="4" t="s">
        <v>25</v>
      </c>
      <c r="D384" s="5" t="s">
        <v>26</v>
      </c>
      <c r="E384" s="4" t="s">
        <v>33</v>
      </c>
      <c r="F384" s="5" t="s">
        <v>70</v>
      </c>
      <c r="G384" s="4" t="str">
        <f>IFERROR(VLOOKUP($F384, [1]Threats!$A$2:$C$29,2,FALSE),"")</f>
        <v/>
      </c>
      <c r="H384" s="5" t="s">
        <v>57</v>
      </c>
      <c r="I384" s="4" t="str">
        <f>IFERROR(VLOOKUP($H384, [2]Vulnerability!$A$2:$C$39,2,FALSE),"")</f>
        <v/>
      </c>
      <c r="J384" s="4" t="str">
        <f t="shared" si="5"/>
        <v>Potenziale</v>
      </c>
    </row>
    <row r="385" spans="1:10" ht="60" x14ac:dyDescent="0.25">
      <c r="A385" s="6" t="s">
        <v>31</v>
      </c>
      <c r="B385" s="4" t="s">
        <v>32</v>
      </c>
      <c r="C385" s="4" t="s">
        <v>25</v>
      </c>
      <c r="D385" s="5" t="s">
        <v>26</v>
      </c>
      <c r="E385" s="4" t="s">
        <v>33</v>
      </c>
      <c r="F385" s="5" t="s">
        <v>34</v>
      </c>
      <c r="G385" s="4" t="str">
        <f>IFERROR(VLOOKUP($F385, [1]Threats!$A$2:$C$29,2,FALSE),"")</f>
        <v/>
      </c>
      <c r="H385" s="5" t="s">
        <v>36</v>
      </c>
      <c r="I385" s="4" t="str">
        <f>IFERROR(VLOOKUP($H385, [2]Vulnerability!$A$2:$C$39,2,FALSE),"")</f>
        <v/>
      </c>
      <c r="J385" s="4" t="str">
        <f t="shared" si="5"/>
        <v>Potenziale</v>
      </c>
    </row>
    <row r="386" spans="1:10" ht="60" x14ac:dyDescent="0.25">
      <c r="A386" s="6" t="s">
        <v>31</v>
      </c>
      <c r="B386" s="4" t="s">
        <v>32</v>
      </c>
      <c r="C386" s="4" t="s">
        <v>25</v>
      </c>
      <c r="D386" s="5" t="s">
        <v>26</v>
      </c>
      <c r="E386" s="4" t="s">
        <v>33</v>
      </c>
      <c r="F386" s="5" t="s">
        <v>34</v>
      </c>
      <c r="G386" s="4" t="str">
        <f>IFERROR(VLOOKUP($F386, [1]Threats!$A$2:$C$29,2,FALSE),"")</f>
        <v/>
      </c>
      <c r="H386" s="5" t="s">
        <v>63</v>
      </c>
      <c r="I386" s="4" t="str">
        <f>IFERROR(VLOOKUP($H386, [2]Vulnerability!$A$2:$C$39,2,FALSE),"")</f>
        <v/>
      </c>
      <c r="J386" s="4" t="str">
        <f t="shared" si="5"/>
        <v>Potenziale</v>
      </c>
    </row>
    <row r="387" spans="1:10" ht="60" x14ac:dyDescent="0.25">
      <c r="A387" s="6" t="s">
        <v>31</v>
      </c>
      <c r="B387" s="4" t="s">
        <v>32</v>
      </c>
      <c r="C387" s="4" t="s">
        <v>25</v>
      </c>
      <c r="D387" s="5" t="s">
        <v>26</v>
      </c>
      <c r="E387" s="4" t="s">
        <v>33</v>
      </c>
      <c r="F387" s="5" t="s">
        <v>34</v>
      </c>
      <c r="G387" s="4" t="str">
        <f>IFERROR(VLOOKUP($F387, [1]Threats!$A$2:$C$29,2,FALSE),"")</f>
        <v/>
      </c>
      <c r="H387" s="5" t="s">
        <v>45</v>
      </c>
      <c r="I387" s="4" t="str">
        <f>IFERROR(VLOOKUP($H387, [2]Vulnerability!$A$2:$C$39,2,FALSE),"")</f>
        <v/>
      </c>
      <c r="J387" s="4" t="str">
        <f t="shared" ref="J387:J450" si="6">IF($D387="Yes","Reale",IF($D387="More","Potenziale",""))</f>
        <v>Potenziale</v>
      </c>
    </row>
    <row r="388" spans="1:10" ht="60" x14ac:dyDescent="0.25">
      <c r="A388" s="6" t="s">
        <v>31</v>
      </c>
      <c r="B388" s="4" t="s">
        <v>32</v>
      </c>
      <c r="C388" s="4" t="s">
        <v>25</v>
      </c>
      <c r="D388" s="5" t="s">
        <v>26</v>
      </c>
      <c r="E388" s="4" t="s">
        <v>33</v>
      </c>
      <c r="F388" s="5" t="s">
        <v>34</v>
      </c>
      <c r="G388" s="4" t="str">
        <f>IFERROR(VLOOKUP($F388, [1]Threats!$A$2:$C$29,2,FALSE),"")</f>
        <v/>
      </c>
      <c r="H388" s="5" t="s">
        <v>57</v>
      </c>
      <c r="I388" s="4" t="str">
        <f>IFERROR(VLOOKUP($H388, [2]Vulnerability!$A$2:$C$39,2,FALSE),"")</f>
        <v/>
      </c>
      <c r="J388" s="4" t="str">
        <f t="shared" si="6"/>
        <v>Potenziale</v>
      </c>
    </row>
    <row r="389" spans="1:10" ht="60" x14ac:dyDescent="0.25">
      <c r="A389" s="6" t="s">
        <v>31</v>
      </c>
      <c r="B389" s="4" t="s">
        <v>32</v>
      </c>
      <c r="C389" s="4" t="s">
        <v>25</v>
      </c>
      <c r="D389" s="5" t="s">
        <v>26</v>
      </c>
      <c r="E389" s="4" t="s">
        <v>33</v>
      </c>
      <c r="F389" s="5" t="s">
        <v>56</v>
      </c>
      <c r="G389" s="4" t="str">
        <f>IFERROR(VLOOKUP($F389, [1]Threats!$A$2:$C$29,2,FALSE),"")</f>
        <v/>
      </c>
      <c r="H389" s="5" t="s">
        <v>63</v>
      </c>
      <c r="I389" s="4" t="str">
        <f>IFERROR(VLOOKUP($H389, [2]Vulnerability!$A$2:$C$39,2,FALSE),"")</f>
        <v/>
      </c>
      <c r="J389" s="4" t="str">
        <f t="shared" si="6"/>
        <v>Potenziale</v>
      </c>
    </row>
    <row r="390" spans="1:10" ht="60" x14ac:dyDescent="0.25">
      <c r="A390" s="6" t="s">
        <v>31</v>
      </c>
      <c r="B390" s="4" t="s">
        <v>32</v>
      </c>
      <c r="C390" s="4" t="s">
        <v>25</v>
      </c>
      <c r="D390" s="5" t="s">
        <v>26</v>
      </c>
      <c r="E390" s="4" t="s">
        <v>33</v>
      </c>
      <c r="F390" s="5" t="s">
        <v>56</v>
      </c>
      <c r="G390" s="4" t="str">
        <f>IFERROR(VLOOKUP($F390, [1]Threats!$A$2:$C$29,2,FALSE),"")</f>
        <v/>
      </c>
      <c r="H390" s="5" t="s">
        <v>45</v>
      </c>
      <c r="I390" s="4" t="str">
        <f>IFERROR(VLOOKUP($H390, [2]Vulnerability!$A$2:$C$39,2,FALSE),"")</f>
        <v/>
      </c>
      <c r="J390" s="4" t="str">
        <f t="shared" si="6"/>
        <v>Potenziale</v>
      </c>
    </row>
    <row r="391" spans="1:10" ht="60" x14ac:dyDescent="0.25">
      <c r="A391" s="6" t="s">
        <v>31</v>
      </c>
      <c r="B391" s="4" t="s">
        <v>32</v>
      </c>
      <c r="C391" s="4" t="s">
        <v>25</v>
      </c>
      <c r="D391" s="5" t="s">
        <v>26</v>
      </c>
      <c r="E391" s="4" t="s">
        <v>33</v>
      </c>
      <c r="F391" s="5" t="s">
        <v>56</v>
      </c>
      <c r="G391" s="4" t="str">
        <f>IFERROR(VLOOKUP($F391, [1]Threats!$A$2:$C$29,2,FALSE),"")</f>
        <v/>
      </c>
      <c r="H391" s="5" t="s">
        <v>57</v>
      </c>
      <c r="I391" s="4" t="str">
        <f>IFERROR(VLOOKUP($H391, [2]Vulnerability!$A$2:$C$39,2,FALSE),"")</f>
        <v/>
      </c>
      <c r="J391" s="4" t="str">
        <f t="shared" si="6"/>
        <v>Potenziale</v>
      </c>
    </row>
    <row r="392" spans="1:10" customFormat="1" ht="75" x14ac:dyDescent="0.25">
      <c r="A392" s="6" t="s">
        <v>369</v>
      </c>
      <c r="B392" s="6" t="s">
        <v>370</v>
      </c>
      <c r="C392" s="6" t="s">
        <v>130</v>
      </c>
      <c r="D392" s="3" t="s">
        <v>131</v>
      </c>
      <c r="E392" s="4"/>
      <c r="G392" s="4" t="str">
        <f>IFERROR(VLOOKUP($F392, [1]Threats!$A$2:$C$29,2,FALSE),"")</f>
        <v/>
      </c>
      <c r="I392" s="4" t="str">
        <f>IFERROR(VLOOKUP($H392, [2]Vulnerability!$A$2:$C$39,2,FALSE),"")</f>
        <v/>
      </c>
      <c r="J392" s="4" t="str">
        <f t="shared" si="6"/>
        <v/>
      </c>
    </row>
    <row r="393" spans="1:10" ht="60" x14ac:dyDescent="0.25">
      <c r="A393" s="6" t="s">
        <v>125</v>
      </c>
      <c r="B393" s="4" t="s">
        <v>126</v>
      </c>
      <c r="C393" s="4" t="s">
        <v>12</v>
      </c>
      <c r="D393" s="5" t="s">
        <v>13</v>
      </c>
      <c r="E393" s="4" t="s">
        <v>127</v>
      </c>
      <c r="F393" s="5" t="s">
        <v>44</v>
      </c>
      <c r="G393" s="4" t="str">
        <f>IFERROR(VLOOKUP($F393, [1]Threats!$A$2:$C$29,2,FALSE),"")</f>
        <v/>
      </c>
      <c r="H393" s="5" t="s">
        <v>22</v>
      </c>
      <c r="I393" s="4" t="str">
        <f>IFERROR(VLOOKUP($H393, [2]Vulnerability!$A$2:$C$39,2,FALSE),"")</f>
        <v/>
      </c>
      <c r="J393" s="4" t="str">
        <f t="shared" si="6"/>
        <v>Reale</v>
      </c>
    </row>
    <row r="394" spans="1:10" ht="60" x14ac:dyDescent="0.25">
      <c r="A394" s="6" t="s">
        <v>125</v>
      </c>
      <c r="B394" s="4" t="s">
        <v>126</v>
      </c>
      <c r="C394" s="4" t="s">
        <v>12</v>
      </c>
      <c r="D394" s="5" t="s">
        <v>13</v>
      </c>
      <c r="E394" s="4" t="s">
        <v>127</v>
      </c>
      <c r="F394" s="5" t="s">
        <v>61</v>
      </c>
      <c r="G394" s="4" t="str">
        <f>IFERROR(VLOOKUP($F394, [1]Threats!$A$2:$C$29,2,FALSE),"")</f>
        <v/>
      </c>
      <c r="H394" s="5" t="s">
        <v>22</v>
      </c>
      <c r="I394" s="4" t="str">
        <f>IFERROR(VLOOKUP($H394, [2]Vulnerability!$A$2:$C$39,2,FALSE),"")</f>
        <v/>
      </c>
      <c r="J394" s="4" t="str">
        <f t="shared" si="6"/>
        <v>Reale</v>
      </c>
    </row>
    <row r="395" spans="1:10" ht="60" x14ac:dyDescent="0.25">
      <c r="A395" s="6" t="s">
        <v>125</v>
      </c>
      <c r="B395" s="4" t="s">
        <v>126</v>
      </c>
      <c r="C395" s="4" t="s">
        <v>12</v>
      </c>
      <c r="D395" s="5" t="s">
        <v>13</v>
      </c>
      <c r="E395" s="4" t="s">
        <v>127</v>
      </c>
      <c r="F395" s="5" t="s">
        <v>144</v>
      </c>
      <c r="G395" s="4" t="str">
        <f>IFERROR(VLOOKUP($F395, [1]Threats!$A$2:$C$29,2,FALSE),"")</f>
        <v/>
      </c>
      <c r="H395" s="5" t="s">
        <v>22</v>
      </c>
      <c r="I395" s="4" t="str">
        <f>IFERROR(VLOOKUP($H395, [2]Vulnerability!$A$2:$C$39,2,FALSE),"")</f>
        <v/>
      </c>
      <c r="J395" s="4" t="str">
        <f t="shared" si="6"/>
        <v>Reale</v>
      </c>
    </row>
    <row r="396" spans="1:10" ht="60" x14ac:dyDescent="0.25">
      <c r="A396" s="6" t="s">
        <v>125</v>
      </c>
      <c r="B396" s="4" t="s">
        <v>126</v>
      </c>
      <c r="C396" s="4" t="s">
        <v>12</v>
      </c>
      <c r="D396" s="5" t="s">
        <v>13</v>
      </c>
      <c r="E396" s="4" t="s">
        <v>127</v>
      </c>
      <c r="F396" s="5" t="s">
        <v>21</v>
      </c>
      <c r="G396" s="4" t="str">
        <f>IFERROR(VLOOKUP($F396, [1]Threats!$A$2:$C$29,2,FALSE),"")</f>
        <v/>
      </c>
      <c r="H396" s="5" t="s">
        <v>22</v>
      </c>
      <c r="I396" s="4" t="str">
        <f>IFERROR(VLOOKUP($H396, [2]Vulnerability!$A$2:$C$39,2,FALSE),"")</f>
        <v/>
      </c>
      <c r="J396" s="4" t="str">
        <f t="shared" si="6"/>
        <v>Reale</v>
      </c>
    </row>
    <row r="397" spans="1:10" ht="60" x14ac:dyDescent="0.25">
      <c r="A397" s="6" t="s">
        <v>125</v>
      </c>
      <c r="B397" s="4" t="s">
        <v>126</v>
      </c>
      <c r="C397" s="4" t="s">
        <v>12</v>
      </c>
      <c r="D397" s="5" t="s">
        <v>13</v>
      </c>
      <c r="E397" s="4" t="s">
        <v>127</v>
      </c>
      <c r="F397" s="5" t="s">
        <v>321</v>
      </c>
      <c r="G397" s="4" t="str">
        <f>IFERROR(VLOOKUP($F397, [1]Threats!$A$2:$C$29,2,FALSE),"")</f>
        <v/>
      </c>
      <c r="H397" s="5" t="s">
        <v>236</v>
      </c>
      <c r="I397" s="4" t="str">
        <f>IFERROR(VLOOKUP($H397, [2]Vulnerability!$A$2:$C$39,2,FALSE),"")</f>
        <v/>
      </c>
      <c r="J397" s="4" t="str">
        <f t="shared" si="6"/>
        <v>Reale</v>
      </c>
    </row>
    <row r="398" spans="1:10" ht="60" x14ac:dyDescent="0.25">
      <c r="A398" s="6" t="s">
        <v>125</v>
      </c>
      <c r="B398" s="4" t="s">
        <v>126</v>
      </c>
      <c r="C398" s="4" t="s">
        <v>12</v>
      </c>
      <c r="D398" s="5" t="s">
        <v>13</v>
      </c>
      <c r="E398" s="4" t="s">
        <v>127</v>
      </c>
      <c r="F398" s="5" t="s">
        <v>106</v>
      </c>
      <c r="G398" s="4" t="str">
        <f>IFERROR(VLOOKUP($F398, [1]Threats!$A$2:$C$29,2,FALSE),"")</f>
        <v/>
      </c>
      <c r="H398" s="5" t="s">
        <v>22</v>
      </c>
      <c r="I398" s="4" t="str">
        <f>IFERROR(VLOOKUP($H398, [2]Vulnerability!$A$2:$C$39,2,FALSE),"")</f>
        <v/>
      </c>
      <c r="J398" s="4" t="str">
        <f t="shared" si="6"/>
        <v>Reale</v>
      </c>
    </row>
    <row r="399" spans="1:10" ht="60" x14ac:dyDescent="0.25">
      <c r="A399" s="6" t="s">
        <v>125</v>
      </c>
      <c r="B399" s="4" t="s">
        <v>126</v>
      </c>
      <c r="C399" s="4" t="s">
        <v>12</v>
      </c>
      <c r="D399" s="5" t="s">
        <v>13</v>
      </c>
      <c r="E399" s="4" t="s">
        <v>127</v>
      </c>
      <c r="F399" s="5" t="s">
        <v>119</v>
      </c>
      <c r="G399" s="4" t="str">
        <f>IFERROR(VLOOKUP($F399, [1]Threats!$A$2:$C$29,2,FALSE),"")</f>
        <v/>
      </c>
      <c r="H399" s="5" t="s">
        <v>22</v>
      </c>
      <c r="I399" s="4" t="str">
        <f>IFERROR(VLOOKUP($H399, [2]Vulnerability!$A$2:$C$39,2,FALSE),"")</f>
        <v/>
      </c>
      <c r="J399" s="4" t="str">
        <f t="shared" si="6"/>
        <v>Reale</v>
      </c>
    </row>
    <row r="400" spans="1:10" ht="60" x14ac:dyDescent="0.25">
      <c r="A400" s="6" t="s">
        <v>125</v>
      </c>
      <c r="B400" s="4" t="s">
        <v>126</v>
      </c>
      <c r="C400" s="4" t="s">
        <v>12</v>
      </c>
      <c r="D400" s="5" t="s">
        <v>13</v>
      </c>
      <c r="E400" s="4" t="s">
        <v>127</v>
      </c>
      <c r="F400" s="5" t="s">
        <v>15</v>
      </c>
      <c r="G400" s="4" t="str">
        <f>IFERROR(VLOOKUP($F400, [1]Threats!$A$2:$C$29,2,FALSE),"")</f>
        <v/>
      </c>
      <c r="H400" s="5" t="s">
        <v>22</v>
      </c>
      <c r="I400" s="4" t="str">
        <f>IFERROR(VLOOKUP($H400, [2]Vulnerability!$A$2:$C$39,2,FALSE),"")</f>
        <v/>
      </c>
      <c r="J400" s="4" t="str">
        <f t="shared" si="6"/>
        <v>Reale</v>
      </c>
    </row>
    <row r="401" spans="1:10" ht="60" x14ac:dyDescent="0.25">
      <c r="A401" s="6" t="s">
        <v>125</v>
      </c>
      <c r="B401" s="4" t="s">
        <v>126</v>
      </c>
      <c r="C401" s="4" t="s">
        <v>12</v>
      </c>
      <c r="D401" s="5" t="s">
        <v>13</v>
      </c>
      <c r="E401" s="4" t="s">
        <v>127</v>
      </c>
      <c r="F401" s="5" t="s">
        <v>77</v>
      </c>
      <c r="G401" s="4" t="str">
        <f>IFERROR(VLOOKUP($F401, [1]Threats!$A$2:$C$29,2,FALSE),"")</f>
        <v/>
      </c>
      <c r="H401" s="5" t="s">
        <v>236</v>
      </c>
      <c r="I401" s="4" t="str">
        <f>IFERROR(VLOOKUP($H401, [2]Vulnerability!$A$2:$C$39,2,FALSE),"")</f>
        <v/>
      </c>
      <c r="J401" s="4" t="str">
        <f t="shared" si="6"/>
        <v>Reale</v>
      </c>
    </row>
    <row r="402" spans="1:10" ht="60" x14ac:dyDescent="0.25">
      <c r="A402" s="6" t="s">
        <v>125</v>
      </c>
      <c r="B402" s="4" t="s">
        <v>126</v>
      </c>
      <c r="C402" s="4" t="s">
        <v>12</v>
      </c>
      <c r="D402" s="5" t="s">
        <v>13</v>
      </c>
      <c r="E402" s="4" t="s">
        <v>127</v>
      </c>
      <c r="F402" s="5" t="s">
        <v>77</v>
      </c>
      <c r="G402" s="4" t="str">
        <f>IFERROR(VLOOKUP($F402, [1]Threats!$A$2:$C$29,2,FALSE),"")</f>
        <v/>
      </c>
      <c r="H402" s="5" t="s">
        <v>78</v>
      </c>
      <c r="I402" s="4" t="str">
        <f>IFERROR(VLOOKUP($H402, [2]Vulnerability!$A$2:$C$39,2,FALSE),"")</f>
        <v/>
      </c>
      <c r="J402" s="4" t="str">
        <f t="shared" si="6"/>
        <v>Reale</v>
      </c>
    </row>
    <row r="403" spans="1:10" ht="60" x14ac:dyDescent="0.25">
      <c r="A403" s="6" t="s">
        <v>125</v>
      </c>
      <c r="B403" s="4" t="s">
        <v>126</v>
      </c>
      <c r="C403" s="4" t="s">
        <v>12</v>
      </c>
      <c r="D403" s="5" t="s">
        <v>13</v>
      </c>
      <c r="E403" s="4" t="s">
        <v>127</v>
      </c>
      <c r="F403" s="5" t="s">
        <v>77</v>
      </c>
      <c r="G403" s="4" t="str">
        <f>IFERROR(VLOOKUP($F403, [1]Threats!$A$2:$C$29,2,FALSE),"")</f>
        <v/>
      </c>
      <c r="H403" s="5" t="s">
        <v>22</v>
      </c>
      <c r="I403" s="4" t="str">
        <f>IFERROR(VLOOKUP($H403, [2]Vulnerability!$A$2:$C$39,2,FALSE),"")</f>
        <v/>
      </c>
      <c r="J403" s="4" t="str">
        <f t="shared" si="6"/>
        <v>Reale</v>
      </c>
    </row>
    <row r="404" spans="1:10" ht="60" x14ac:dyDescent="0.25">
      <c r="A404" s="6" t="s">
        <v>125</v>
      </c>
      <c r="B404" s="4" t="s">
        <v>126</v>
      </c>
      <c r="C404" s="4" t="s">
        <v>12</v>
      </c>
      <c r="D404" s="5" t="s">
        <v>13</v>
      </c>
      <c r="E404" s="4" t="s">
        <v>127</v>
      </c>
      <c r="F404" s="5" t="s">
        <v>70</v>
      </c>
      <c r="G404" s="4" t="str">
        <f>IFERROR(VLOOKUP($F404, [1]Threats!$A$2:$C$29,2,FALSE),"")</f>
        <v/>
      </c>
      <c r="H404" s="5" t="s">
        <v>22</v>
      </c>
      <c r="I404" s="4" t="str">
        <f>IFERROR(VLOOKUP($H404, [2]Vulnerability!$A$2:$C$39,2,FALSE),"")</f>
        <v/>
      </c>
      <c r="J404" s="4" t="str">
        <f t="shared" si="6"/>
        <v>Reale</v>
      </c>
    </row>
    <row r="405" spans="1:10" ht="60" x14ac:dyDescent="0.25">
      <c r="A405" s="6" t="s">
        <v>125</v>
      </c>
      <c r="B405" s="4" t="s">
        <v>126</v>
      </c>
      <c r="C405" s="4" t="s">
        <v>12</v>
      </c>
      <c r="D405" s="5" t="s">
        <v>13</v>
      </c>
      <c r="E405" s="4" t="s">
        <v>127</v>
      </c>
      <c r="F405" s="5" t="s">
        <v>56</v>
      </c>
      <c r="G405" s="4" t="str">
        <f>IFERROR(VLOOKUP($F405, [1]Threats!$A$2:$C$29,2,FALSE),"")</f>
        <v/>
      </c>
      <c r="H405" s="5" t="s">
        <v>22</v>
      </c>
      <c r="I405" s="4" t="str">
        <f>IFERROR(VLOOKUP($H405, [2]Vulnerability!$A$2:$C$39,2,FALSE),"")</f>
        <v/>
      </c>
      <c r="J405" s="4" t="str">
        <f t="shared" si="6"/>
        <v>Reale</v>
      </c>
    </row>
    <row r="406" spans="1:10" ht="90" x14ac:dyDescent="0.25">
      <c r="A406" s="6" t="s">
        <v>210</v>
      </c>
      <c r="B406" s="4" t="s">
        <v>211</v>
      </c>
      <c r="C406" s="4" t="s">
        <v>25</v>
      </c>
      <c r="D406" s="5" t="s">
        <v>26</v>
      </c>
      <c r="E406" s="4" t="s">
        <v>212</v>
      </c>
      <c r="F406" s="5" t="s">
        <v>44</v>
      </c>
      <c r="G406" s="4" t="str">
        <f>IFERROR(VLOOKUP($F406, [1]Threats!$A$2:$C$29,2,FALSE),"")</f>
        <v/>
      </c>
      <c r="H406" s="5" t="s">
        <v>22</v>
      </c>
      <c r="I406" s="4" t="str">
        <f>IFERROR(VLOOKUP($H406, [2]Vulnerability!$A$2:$C$39,2,FALSE),"")</f>
        <v/>
      </c>
      <c r="J406" s="4" t="str">
        <f t="shared" si="6"/>
        <v>Potenziale</v>
      </c>
    </row>
    <row r="407" spans="1:10" ht="90" x14ac:dyDescent="0.25">
      <c r="A407" s="6" t="s">
        <v>210</v>
      </c>
      <c r="B407" s="4" t="s">
        <v>211</v>
      </c>
      <c r="C407" s="4" t="s">
        <v>25</v>
      </c>
      <c r="D407" s="5" t="s">
        <v>26</v>
      </c>
      <c r="E407" s="4" t="s">
        <v>212</v>
      </c>
      <c r="F407" s="5" t="s">
        <v>61</v>
      </c>
      <c r="G407" s="4" t="str">
        <f>IFERROR(VLOOKUP($F407, [1]Threats!$A$2:$C$29,2,FALSE),"")</f>
        <v/>
      </c>
      <c r="H407" s="5" t="s">
        <v>22</v>
      </c>
      <c r="I407" s="4" t="str">
        <f>IFERROR(VLOOKUP($H407, [2]Vulnerability!$A$2:$C$39,2,FALSE),"")</f>
        <v/>
      </c>
      <c r="J407" s="4" t="str">
        <f t="shared" si="6"/>
        <v>Potenziale</v>
      </c>
    </row>
    <row r="408" spans="1:10" ht="90" x14ac:dyDescent="0.25">
      <c r="A408" s="6" t="s">
        <v>210</v>
      </c>
      <c r="B408" s="4" t="s">
        <v>211</v>
      </c>
      <c r="C408" s="4" t="s">
        <v>25</v>
      </c>
      <c r="D408" s="5" t="s">
        <v>26</v>
      </c>
      <c r="E408" s="4" t="s">
        <v>212</v>
      </c>
      <c r="F408" s="5" t="s">
        <v>144</v>
      </c>
      <c r="G408" s="4" t="str">
        <f>IFERROR(VLOOKUP($F408, [1]Threats!$A$2:$C$29,2,FALSE),"")</f>
        <v/>
      </c>
      <c r="H408" s="5" t="s">
        <v>22</v>
      </c>
      <c r="I408" s="4" t="str">
        <f>IFERROR(VLOOKUP($H408, [2]Vulnerability!$A$2:$C$39,2,FALSE),"")</f>
        <v/>
      </c>
      <c r="J408" s="4" t="str">
        <f t="shared" si="6"/>
        <v>Potenziale</v>
      </c>
    </row>
    <row r="409" spans="1:10" ht="90" x14ac:dyDescent="0.25">
      <c r="A409" s="6" t="s">
        <v>210</v>
      </c>
      <c r="B409" s="4" t="s">
        <v>211</v>
      </c>
      <c r="C409" s="4" t="s">
        <v>25</v>
      </c>
      <c r="D409" s="5" t="s">
        <v>26</v>
      </c>
      <c r="E409" s="4" t="s">
        <v>212</v>
      </c>
      <c r="F409" s="5" t="s">
        <v>21</v>
      </c>
      <c r="G409" s="4" t="str">
        <f>IFERROR(VLOOKUP($F409, [1]Threats!$A$2:$C$29,2,FALSE),"")</f>
        <v/>
      </c>
      <c r="H409" s="5" t="s">
        <v>22</v>
      </c>
      <c r="I409" s="4" t="str">
        <f>IFERROR(VLOOKUP($H409, [2]Vulnerability!$A$2:$C$39,2,FALSE),"")</f>
        <v/>
      </c>
      <c r="J409" s="4" t="str">
        <f t="shared" si="6"/>
        <v>Potenziale</v>
      </c>
    </row>
    <row r="410" spans="1:10" ht="90" x14ac:dyDescent="0.25">
      <c r="A410" s="6" t="s">
        <v>210</v>
      </c>
      <c r="B410" s="4" t="s">
        <v>211</v>
      </c>
      <c r="C410" s="4" t="s">
        <v>25</v>
      </c>
      <c r="D410" s="5" t="s">
        <v>26</v>
      </c>
      <c r="E410" s="4" t="s">
        <v>212</v>
      </c>
      <c r="F410" s="5" t="s">
        <v>321</v>
      </c>
      <c r="G410" s="4" t="str">
        <f>IFERROR(VLOOKUP($F410, [1]Threats!$A$2:$C$29,2,FALSE),"")</f>
        <v/>
      </c>
      <c r="H410" s="5" t="s">
        <v>236</v>
      </c>
      <c r="I410" s="4" t="str">
        <f>IFERROR(VLOOKUP($H410, [2]Vulnerability!$A$2:$C$39,2,FALSE),"")</f>
        <v/>
      </c>
      <c r="J410" s="4" t="str">
        <f t="shared" si="6"/>
        <v>Potenziale</v>
      </c>
    </row>
    <row r="411" spans="1:10" ht="90" x14ac:dyDescent="0.25">
      <c r="A411" s="6" t="s">
        <v>210</v>
      </c>
      <c r="B411" s="4" t="s">
        <v>211</v>
      </c>
      <c r="C411" s="4" t="s">
        <v>25</v>
      </c>
      <c r="D411" s="5" t="s">
        <v>26</v>
      </c>
      <c r="E411" s="4" t="s">
        <v>212</v>
      </c>
      <c r="F411" s="5" t="s">
        <v>106</v>
      </c>
      <c r="G411" s="4" t="str">
        <f>IFERROR(VLOOKUP($F411, [1]Threats!$A$2:$C$29,2,FALSE),"")</f>
        <v/>
      </c>
      <c r="H411" s="5" t="s">
        <v>22</v>
      </c>
      <c r="I411" s="4" t="str">
        <f>IFERROR(VLOOKUP($H411, [2]Vulnerability!$A$2:$C$39,2,FALSE),"")</f>
        <v/>
      </c>
      <c r="J411" s="4" t="str">
        <f t="shared" si="6"/>
        <v>Potenziale</v>
      </c>
    </row>
    <row r="412" spans="1:10" ht="90" x14ac:dyDescent="0.25">
      <c r="A412" s="6" t="s">
        <v>210</v>
      </c>
      <c r="B412" s="4" t="s">
        <v>211</v>
      </c>
      <c r="C412" s="4" t="s">
        <v>25</v>
      </c>
      <c r="D412" s="5" t="s">
        <v>26</v>
      </c>
      <c r="E412" s="4" t="s">
        <v>212</v>
      </c>
      <c r="F412" s="5" t="s">
        <v>119</v>
      </c>
      <c r="G412" s="4" t="str">
        <f>IFERROR(VLOOKUP($F412, [1]Threats!$A$2:$C$29,2,FALSE),"")</f>
        <v/>
      </c>
      <c r="H412" s="5" t="s">
        <v>22</v>
      </c>
      <c r="I412" s="4" t="str">
        <f>IFERROR(VLOOKUP($H412, [2]Vulnerability!$A$2:$C$39,2,FALSE),"")</f>
        <v/>
      </c>
      <c r="J412" s="4" t="str">
        <f t="shared" si="6"/>
        <v>Potenziale</v>
      </c>
    </row>
    <row r="413" spans="1:10" ht="90" x14ac:dyDescent="0.25">
      <c r="A413" s="6" t="s">
        <v>210</v>
      </c>
      <c r="B413" s="4" t="s">
        <v>211</v>
      </c>
      <c r="C413" s="4" t="s">
        <v>25</v>
      </c>
      <c r="D413" s="5" t="s">
        <v>26</v>
      </c>
      <c r="E413" s="4" t="s">
        <v>212</v>
      </c>
      <c r="F413" s="5" t="s">
        <v>15</v>
      </c>
      <c r="G413" s="4" t="str">
        <f>IFERROR(VLOOKUP($F413, [1]Threats!$A$2:$C$29,2,FALSE),"")</f>
        <v/>
      </c>
      <c r="H413" s="5" t="s">
        <v>22</v>
      </c>
      <c r="I413" s="4" t="str">
        <f>IFERROR(VLOOKUP($H413, [2]Vulnerability!$A$2:$C$39,2,FALSE),"")</f>
        <v/>
      </c>
      <c r="J413" s="4" t="str">
        <f t="shared" si="6"/>
        <v>Potenziale</v>
      </c>
    </row>
    <row r="414" spans="1:10" ht="90" x14ac:dyDescent="0.25">
      <c r="A414" s="6" t="s">
        <v>210</v>
      </c>
      <c r="B414" s="4" t="s">
        <v>211</v>
      </c>
      <c r="C414" s="4" t="s">
        <v>25</v>
      </c>
      <c r="D414" s="5" t="s">
        <v>26</v>
      </c>
      <c r="E414" s="4" t="s">
        <v>212</v>
      </c>
      <c r="F414" s="5" t="s">
        <v>77</v>
      </c>
      <c r="G414" s="4" t="str">
        <f>IFERROR(VLOOKUP($F414, [1]Threats!$A$2:$C$29,2,FALSE),"")</f>
        <v/>
      </c>
      <c r="H414" s="5" t="s">
        <v>236</v>
      </c>
      <c r="I414" s="4" t="str">
        <f>IFERROR(VLOOKUP($H414, [2]Vulnerability!$A$2:$C$39,2,FALSE),"")</f>
        <v/>
      </c>
      <c r="J414" s="4" t="str">
        <f t="shared" si="6"/>
        <v>Potenziale</v>
      </c>
    </row>
    <row r="415" spans="1:10" ht="90" x14ac:dyDescent="0.25">
      <c r="A415" s="6" t="s">
        <v>210</v>
      </c>
      <c r="B415" s="4" t="s">
        <v>211</v>
      </c>
      <c r="C415" s="4" t="s">
        <v>25</v>
      </c>
      <c r="D415" s="5" t="s">
        <v>26</v>
      </c>
      <c r="E415" s="4" t="s">
        <v>212</v>
      </c>
      <c r="F415" s="5" t="s">
        <v>77</v>
      </c>
      <c r="G415" s="4" t="str">
        <f>IFERROR(VLOOKUP($F415, [1]Threats!$A$2:$C$29,2,FALSE),"")</f>
        <v/>
      </c>
      <c r="H415" s="5" t="s">
        <v>78</v>
      </c>
      <c r="I415" s="4" t="str">
        <f>IFERROR(VLOOKUP($H415, [2]Vulnerability!$A$2:$C$39,2,FALSE),"")</f>
        <v/>
      </c>
      <c r="J415" s="4" t="str">
        <f t="shared" si="6"/>
        <v>Potenziale</v>
      </c>
    </row>
    <row r="416" spans="1:10" ht="90" x14ac:dyDescent="0.25">
      <c r="A416" s="6" t="s">
        <v>210</v>
      </c>
      <c r="B416" s="4" t="s">
        <v>211</v>
      </c>
      <c r="C416" s="4" t="s">
        <v>25</v>
      </c>
      <c r="D416" s="5" t="s">
        <v>26</v>
      </c>
      <c r="E416" s="4" t="s">
        <v>212</v>
      </c>
      <c r="F416" s="5" t="s">
        <v>77</v>
      </c>
      <c r="G416" s="4" t="str">
        <f>IFERROR(VLOOKUP($F416, [1]Threats!$A$2:$C$29,2,FALSE),"")</f>
        <v/>
      </c>
      <c r="H416" s="5" t="s">
        <v>22</v>
      </c>
      <c r="I416" s="4" t="str">
        <f>IFERROR(VLOOKUP($H416, [2]Vulnerability!$A$2:$C$39,2,FALSE),"")</f>
        <v/>
      </c>
      <c r="J416" s="4" t="str">
        <f t="shared" si="6"/>
        <v>Potenziale</v>
      </c>
    </row>
    <row r="417" spans="1:10" ht="90" x14ac:dyDescent="0.25">
      <c r="A417" s="6" t="s">
        <v>210</v>
      </c>
      <c r="B417" s="4" t="s">
        <v>211</v>
      </c>
      <c r="C417" s="4" t="s">
        <v>25</v>
      </c>
      <c r="D417" s="5" t="s">
        <v>26</v>
      </c>
      <c r="E417" s="4" t="s">
        <v>212</v>
      </c>
      <c r="F417" s="5" t="s">
        <v>70</v>
      </c>
      <c r="G417" s="4" t="str">
        <f>IFERROR(VLOOKUP($F417, [1]Threats!$A$2:$C$29,2,FALSE),"")</f>
        <v/>
      </c>
      <c r="H417" s="5" t="s">
        <v>22</v>
      </c>
      <c r="I417" s="4" t="str">
        <f>IFERROR(VLOOKUP($H417, [2]Vulnerability!$A$2:$C$39,2,FALSE),"")</f>
        <v/>
      </c>
      <c r="J417" s="4" t="str">
        <f t="shared" si="6"/>
        <v>Potenziale</v>
      </c>
    </row>
    <row r="418" spans="1:10" ht="90" x14ac:dyDescent="0.25">
      <c r="A418" s="6" t="s">
        <v>210</v>
      </c>
      <c r="B418" s="4" t="s">
        <v>211</v>
      </c>
      <c r="C418" s="4" t="s">
        <v>25</v>
      </c>
      <c r="D418" s="5" t="s">
        <v>26</v>
      </c>
      <c r="E418" s="4" t="s">
        <v>212</v>
      </c>
      <c r="F418" s="5" t="s">
        <v>56</v>
      </c>
      <c r="G418" s="4" t="str">
        <f>IFERROR(VLOOKUP($F418, [1]Threats!$A$2:$C$29,2,FALSE),"")</f>
        <v/>
      </c>
      <c r="H418" s="5" t="s">
        <v>22</v>
      </c>
      <c r="I418" s="4" t="str">
        <f>IFERROR(VLOOKUP($H418, [2]Vulnerability!$A$2:$C$39,2,FALSE),"")</f>
        <v/>
      </c>
      <c r="J418" s="4" t="str">
        <f t="shared" si="6"/>
        <v>Potenziale</v>
      </c>
    </row>
    <row r="419" spans="1:10" customFormat="1" ht="75" x14ac:dyDescent="0.25">
      <c r="A419" s="6" t="s">
        <v>371</v>
      </c>
      <c r="B419" s="6" t="s">
        <v>372</v>
      </c>
      <c r="C419" s="6" t="s">
        <v>130</v>
      </c>
      <c r="D419" s="3" t="s">
        <v>131</v>
      </c>
      <c r="E419" s="4"/>
      <c r="G419" s="4" t="str">
        <f>IFERROR(VLOOKUP($F419, [1]Threats!$A$2:$C$29,2,FALSE),"")</f>
        <v/>
      </c>
      <c r="I419" s="4" t="str">
        <f>IFERROR(VLOOKUP($H419, [2]Vulnerability!$A$2:$C$39,2,FALSE),"")</f>
        <v/>
      </c>
      <c r="J419" s="4" t="str">
        <f t="shared" si="6"/>
        <v/>
      </c>
    </row>
    <row r="420" spans="1:10" ht="45" x14ac:dyDescent="0.25">
      <c r="A420" s="6" t="s">
        <v>218</v>
      </c>
      <c r="B420" s="4" t="s">
        <v>219</v>
      </c>
      <c r="C420" s="4" t="s">
        <v>12</v>
      </c>
      <c r="D420" s="5" t="s">
        <v>13</v>
      </c>
      <c r="E420" s="4" t="s">
        <v>220</v>
      </c>
      <c r="F420" s="5" t="s">
        <v>44</v>
      </c>
      <c r="G420" s="4" t="str">
        <f>IFERROR(VLOOKUP($F420, [1]Threats!$A$2:$C$29,2,FALSE),"")</f>
        <v/>
      </c>
      <c r="H420" s="5" t="s">
        <v>22</v>
      </c>
      <c r="I420" s="4" t="str">
        <f>IFERROR(VLOOKUP($H420, [2]Vulnerability!$A$2:$C$39,2,FALSE),"")</f>
        <v/>
      </c>
      <c r="J420" s="4" t="str">
        <f t="shared" si="6"/>
        <v>Reale</v>
      </c>
    </row>
    <row r="421" spans="1:10" ht="45" x14ac:dyDescent="0.25">
      <c r="A421" s="6" t="s">
        <v>218</v>
      </c>
      <c r="B421" s="4" t="s">
        <v>219</v>
      </c>
      <c r="C421" s="4" t="s">
        <v>12</v>
      </c>
      <c r="D421" s="5" t="s">
        <v>13</v>
      </c>
      <c r="E421" s="4" t="s">
        <v>220</v>
      </c>
      <c r="F421" s="5" t="s">
        <v>61</v>
      </c>
      <c r="G421" s="4" t="str">
        <f>IFERROR(VLOOKUP($F421, [1]Threats!$A$2:$C$29,2,FALSE),"")</f>
        <v/>
      </c>
      <c r="H421" s="5" t="s">
        <v>22</v>
      </c>
      <c r="I421" s="4" t="str">
        <f>IFERROR(VLOOKUP($H421, [2]Vulnerability!$A$2:$C$39,2,FALSE),"")</f>
        <v/>
      </c>
      <c r="J421" s="4" t="str">
        <f t="shared" si="6"/>
        <v>Reale</v>
      </c>
    </row>
    <row r="422" spans="1:10" ht="45" x14ac:dyDescent="0.25">
      <c r="A422" s="6" t="s">
        <v>218</v>
      </c>
      <c r="B422" s="4" t="s">
        <v>219</v>
      </c>
      <c r="C422" s="4" t="s">
        <v>12</v>
      </c>
      <c r="D422" s="5" t="s">
        <v>13</v>
      </c>
      <c r="E422" s="4" t="s">
        <v>220</v>
      </c>
      <c r="F422" s="5" t="s">
        <v>144</v>
      </c>
      <c r="G422" s="4" t="str">
        <f>IFERROR(VLOOKUP($F422, [1]Threats!$A$2:$C$29,2,FALSE),"")</f>
        <v/>
      </c>
      <c r="H422" s="5" t="s">
        <v>22</v>
      </c>
      <c r="I422" s="4" t="str">
        <f>IFERROR(VLOOKUP($H422, [2]Vulnerability!$A$2:$C$39,2,FALSE),"")</f>
        <v/>
      </c>
      <c r="J422" s="4" t="str">
        <f t="shared" si="6"/>
        <v>Reale</v>
      </c>
    </row>
    <row r="423" spans="1:10" ht="45" x14ac:dyDescent="0.25">
      <c r="A423" s="6" t="s">
        <v>218</v>
      </c>
      <c r="B423" s="4" t="s">
        <v>219</v>
      </c>
      <c r="C423" s="4" t="s">
        <v>12</v>
      </c>
      <c r="D423" s="5" t="s">
        <v>13</v>
      </c>
      <c r="E423" s="4" t="s">
        <v>220</v>
      </c>
      <c r="F423" s="5" t="s">
        <v>21</v>
      </c>
      <c r="G423" s="4" t="str">
        <f>IFERROR(VLOOKUP($F423, [1]Threats!$A$2:$C$29,2,FALSE),"")</f>
        <v/>
      </c>
      <c r="H423" s="5" t="s">
        <v>22</v>
      </c>
      <c r="I423" s="4" t="str">
        <f>IFERROR(VLOOKUP($H423, [2]Vulnerability!$A$2:$C$39,2,FALSE),"")</f>
        <v/>
      </c>
      <c r="J423" s="4" t="str">
        <f t="shared" si="6"/>
        <v>Reale</v>
      </c>
    </row>
    <row r="424" spans="1:10" ht="45" x14ac:dyDescent="0.25">
      <c r="A424" s="6" t="s">
        <v>218</v>
      </c>
      <c r="B424" s="4" t="s">
        <v>219</v>
      </c>
      <c r="C424" s="4" t="s">
        <v>12</v>
      </c>
      <c r="D424" s="5" t="s">
        <v>13</v>
      </c>
      <c r="E424" s="4" t="s">
        <v>220</v>
      </c>
      <c r="F424" s="5" t="s">
        <v>106</v>
      </c>
      <c r="G424" s="4" t="str">
        <f>IFERROR(VLOOKUP($F424, [1]Threats!$A$2:$C$29,2,FALSE),"")</f>
        <v/>
      </c>
      <c r="H424" s="5" t="s">
        <v>22</v>
      </c>
      <c r="I424" s="4" t="str">
        <f>IFERROR(VLOOKUP($H424, [2]Vulnerability!$A$2:$C$39,2,FALSE),"")</f>
        <v/>
      </c>
      <c r="J424" s="4" t="str">
        <f t="shared" si="6"/>
        <v>Reale</v>
      </c>
    </row>
    <row r="425" spans="1:10" ht="45" x14ac:dyDescent="0.25">
      <c r="A425" s="6" t="s">
        <v>218</v>
      </c>
      <c r="B425" s="4" t="s">
        <v>219</v>
      </c>
      <c r="C425" s="4" t="s">
        <v>12</v>
      </c>
      <c r="D425" s="5" t="s">
        <v>13</v>
      </c>
      <c r="E425" s="4" t="s">
        <v>220</v>
      </c>
      <c r="F425" s="5" t="s">
        <v>119</v>
      </c>
      <c r="G425" s="4" t="str">
        <f>IFERROR(VLOOKUP($F425, [1]Threats!$A$2:$C$29,2,FALSE),"")</f>
        <v/>
      </c>
      <c r="H425" s="5" t="s">
        <v>22</v>
      </c>
      <c r="I425" s="4" t="str">
        <f>IFERROR(VLOOKUP($H425, [2]Vulnerability!$A$2:$C$39,2,FALSE),"")</f>
        <v/>
      </c>
      <c r="J425" s="4" t="str">
        <f t="shared" si="6"/>
        <v>Reale</v>
      </c>
    </row>
    <row r="426" spans="1:10" ht="45" x14ac:dyDescent="0.25">
      <c r="A426" s="6" t="s">
        <v>218</v>
      </c>
      <c r="B426" s="4" t="s">
        <v>219</v>
      </c>
      <c r="C426" s="4" t="s">
        <v>12</v>
      </c>
      <c r="D426" s="5" t="s">
        <v>13</v>
      </c>
      <c r="E426" s="4" t="s">
        <v>220</v>
      </c>
      <c r="F426" s="5" t="s">
        <v>15</v>
      </c>
      <c r="G426" s="4" t="str">
        <f>IFERROR(VLOOKUP($F426, [1]Threats!$A$2:$C$29,2,FALSE),"")</f>
        <v/>
      </c>
      <c r="H426" s="5" t="s">
        <v>22</v>
      </c>
      <c r="I426" s="4" t="str">
        <f>IFERROR(VLOOKUP($H426, [2]Vulnerability!$A$2:$C$39,2,FALSE),"")</f>
        <v/>
      </c>
      <c r="J426" s="4" t="str">
        <f t="shared" si="6"/>
        <v>Reale</v>
      </c>
    </row>
    <row r="427" spans="1:10" ht="45" x14ac:dyDescent="0.25">
      <c r="A427" s="6" t="s">
        <v>218</v>
      </c>
      <c r="B427" s="4" t="s">
        <v>219</v>
      </c>
      <c r="C427" s="4" t="s">
        <v>12</v>
      </c>
      <c r="D427" s="5" t="s">
        <v>13</v>
      </c>
      <c r="E427" s="4" t="s">
        <v>220</v>
      </c>
      <c r="F427" s="5" t="s">
        <v>15</v>
      </c>
      <c r="G427" s="4" t="str">
        <f>IFERROR(VLOOKUP($F427, [1]Threats!$A$2:$C$29,2,FALSE),"")</f>
        <v/>
      </c>
      <c r="H427" s="5" t="s">
        <v>280</v>
      </c>
      <c r="I427" s="4" t="str">
        <f>IFERROR(VLOOKUP($H427, [2]Vulnerability!$A$2:$C$39,2,FALSE),"")</f>
        <v/>
      </c>
      <c r="J427" s="4" t="str">
        <f t="shared" si="6"/>
        <v>Reale</v>
      </c>
    </row>
    <row r="428" spans="1:10" ht="45" x14ac:dyDescent="0.25">
      <c r="A428" s="6" t="s">
        <v>218</v>
      </c>
      <c r="B428" s="4" t="s">
        <v>219</v>
      </c>
      <c r="C428" s="4" t="s">
        <v>12</v>
      </c>
      <c r="D428" s="5" t="s">
        <v>13</v>
      </c>
      <c r="E428" s="4" t="s">
        <v>220</v>
      </c>
      <c r="F428" s="5" t="s">
        <v>77</v>
      </c>
      <c r="G428" s="4" t="str">
        <f>IFERROR(VLOOKUP($F428, [1]Threats!$A$2:$C$29,2,FALSE),"")</f>
        <v/>
      </c>
      <c r="H428" s="5" t="s">
        <v>22</v>
      </c>
      <c r="I428" s="4" t="str">
        <f>IFERROR(VLOOKUP($H428, [2]Vulnerability!$A$2:$C$39,2,FALSE),"")</f>
        <v/>
      </c>
      <c r="J428" s="4" t="str">
        <f t="shared" si="6"/>
        <v>Reale</v>
      </c>
    </row>
    <row r="429" spans="1:10" ht="45" x14ac:dyDescent="0.25">
      <c r="A429" s="6" t="s">
        <v>218</v>
      </c>
      <c r="B429" s="4" t="s">
        <v>219</v>
      </c>
      <c r="C429" s="4" t="s">
        <v>12</v>
      </c>
      <c r="D429" s="5" t="s">
        <v>13</v>
      </c>
      <c r="E429" s="4" t="s">
        <v>220</v>
      </c>
      <c r="F429" s="5" t="s">
        <v>70</v>
      </c>
      <c r="G429" s="4" t="str">
        <f>IFERROR(VLOOKUP($F429, [1]Threats!$A$2:$C$29,2,FALSE),"")</f>
        <v/>
      </c>
      <c r="H429" s="5" t="s">
        <v>280</v>
      </c>
      <c r="I429" s="4" t="str">
        <f>IFERROR(VLOOKUP($H429, [2]Vulnerability!$A$2:$C$39,2,FALSE),"")</f>
        <v/>
      </c>
      <c r="J429" s="4" t="str">
        <f t="shared" si="6"/>
        <v>Reale</v>
      </c>
    </row>
    <row r="430" spans="1:10" ht="45" x14ac:dyDescent="0.25">
      <c r="A430" s="6" t="s">
        <v>218</v>
      </c>
      <c r="B430" s="4" t="s">
        <v>219</v>
      </c>
      <c r="C430" s="4" t="s">
        <v>12</v>
      </c>
      <c r="D430" s="5" t="s">
        <v>13</v>
      </c>
      <c r="E430" s="4" t="s">
        <v>220</v>
      </c>
      <c r="F430" s="5" t="s">
        <v>70</v>
      </c>
      <c r="G430" s="4" t="str">
        <f>IFERROR(VLOOKUP($F430, [1]Threats!$A$2:$C$29,2,FALSE),"")</f>
        <v/>
      </c>
      <c r="H430" s="5" t="s">
        <v>22</v>
      </c>
      <c r="I430" s="4" t="str">
        <f>IFERROR(VLOOKUP($H430, [2]Vulnerability!$A$2:$C$39,2,FALSE),"")</f>
        <v/>
      </c>
      <c r="J430" s="4" t="str">
        <f t="shared" si="6"/>
        <v>Reale</v>
      </c>
    </row>
    <row r="431" spans="1:10" ht="45" x14ac:dyDescent="0.25">
      <c r="A431" s="6" t="s">
        <v>218</v>
      </c>
      <c r="B431" s="4" t="s">
        <v>219</v>
      </c>
      <c r="C431" s="4" t="s">
        <v>12</v>
      </c>
      <c r="D431" s="5" t="s">
        <v>13</v>
      </c>
      <c r="E431" s="4" t="s">
        <v>220</v>
      </c>
      <c r="F431" s="5" t="s">
        <v>56</v>
      </c>
      <c r="G431" s="4" t="str">
        <f>IFERROR(VLOOKUP($F431, [1]Threats!$A$2:$C$29,2,FALSE),"")</f>
        <v/>
      </c>
      <c r="H431" s="5" t="s">
        <v>22</v>
      </c>
      <c r="I431" s="4" t="str">
        <f>IFERROR(VLOOKUP($H431, [2]Vulnerability!$A$2:$C$39,2,FALSE),"")</f>
        <v/>
      </c>
      <c r="J431" s="4" t="str">
        <f t="shared" si="6"/>
        <v>Reale</v>
      </c>
    </row>
    <row r="432" spans="1:10" ht="60" x14ac:dyDescent="0.25">
      <c r="A432" s="6" t="s">
        <v>136</v>
      </c>
      <c r="B432" s="4" t="s">
        <v>137</v>
      </c>
      <c r="C432" s="4" t="s">
        <v>25</v>
      </c>
      <c r="D432" s="5" t="s">
        <v>26</v>
      </c>
      <c r="E432" s="4" t="s">
        <v>138</v>
      </c>
      <c r="F432" s="5" t="s">
        <v>44</v>
      </c>
      <c r="G432" s="4" t="str">
        <f>IFERROR(VLOOKUP($F432, [1]Threats!$A$2:$C$29,2,FALSE),"")</f>
        <v/>
      </c>
      <c r="H432" s="5" t="s">
        <v>22</v>
      </c>
      <c r="I432" s="4" t="str">
        <f>IFERROR(VLOOKUP($H432, [2]Vulnerability!$A$2:$C$39,2,FALSE),"")</f>
        <v/>
      </c>
      <c r="J432" s="4" t="str">
        <f t="shared" si="6"/>
        <v>Potenziale</v>
      </c>
    </row>
    <row r="433" spans="1:10" ht="60" x14ac:dyDescent="0.25">
      <c r="A433" s="6" t="s">
        <v>136</v>
      </c>
      <c r="B433" s="4" t="s">
        <v>137</v>
      </c>
      <c r="C433" s="4" t="s">
        <v>25</v>
      </c>
      <c r="D433" s="5" t="s">
        <v>26</v>
      </c>
      <c r="E433" s="4" t="s">
        <v>138</v>
      </c>
      <c r="F433" s="5" t="s">
        <v>61</v>
      </c>
      <c r="G433" s="4" t="str">
        <f>IFERROR(VLOOKUP($F433, [1]Threats!$A$2:$C$29,2,FALSE),"")</f>
        <v/>
      </c>
      <c r="H433" s="5" t="s">
        <v>22</v>
      </c>
      <c r="I433" s="4" t="str">
        <f>IFERROR(VLOOKUP($H433, [2]Vulnerability!$A$2:$C$39,2,FALSE),"")</f>
        <v/>
      </c>
      <c r="J433" s="4" t="str">
        <f t="shared" si="6"/>
        <v>Potenziale</v>
      </c>
    </row>
    <row r="434" spans="1:10" ht="60" x14ac:dyDescent="0.25">
      <c r="A434" s="6" t="s">
        <v>136</v>
      </c>
      <c r="B434" s="4" t="s">
        <v>137</v>
      </c>
      <c r="C434" s="4" t="s">
        <v>25</v>
      </c>
      <c r="D434" s="5" t="s">
        <v>26</v>
      </c>
      <c r="E434" s="4" t="s">
        <v>138</v>
      </c>
      <c r="F434" s="5" t="s">
        <v>144</v>
      </c>
      <c r="G434" s="4" t="str">
        <f>IFERROR(VLOOKUP($F434, [1]Threats!$A$2:$C$29,2,FALSE),"")</f>
        <v/>
      </c>
      <c r="H434" s="5" t="s">
        <v>22</v>
      </c>
      <c r="I434" s="4" t="str">
        <f>IFERROR(VLOOKUP($H434, [2]Vulnerability!$A$2:$C$39,2,FALSE),"")</f>
        <v/>
      </c>
      <c r="J434" s="4" t="str">
        <f t="shared" si="6"/>
        <v>Potenziale</v>
      </c>
    </row>
    <row r="435" spans="1:10" ht="60" x14ac:dyDescent="0.25">
      <c r="A435" s="6" t="s">
        <v>136</v>
      </c>
      <c r="B435" s="4" t="s">
        <v>137</v>
      </c>
      <c r="C435" s="4" t="s">
        <v>25</v>
      </c>
      <c r="D435" s="5" t="s">
        <v>26</v>
      </c>
      <c r="E435" s="4" t="s">
        <v>138</v>
      </c>
      <c r="F435" s="5" t="s">
        <v>21</v>
      </c>
      <c r="G435" s="4" t="str">
        <f>IFERROR(VLOOKUP($F435, [1]Threats!$A$2:$C$29,2,FALSE),"")</f>
        <v/>
      </c>
      <c r="H435" s="5" t="s">
        <v>22</v>
      </c>
      <c r="I435" s="4" t="str">
        <f>IFERROR(VLOOKUP($H435, [2]Vulnerability!$A$2:$C$39,2,FALSE),"")</f>
        <v/>
      </c>
      <c r="J435" s="4" t="str">
        <f t="shared" si="6"/>
        <v>Potenziale</v>
      </c>
    </row>
    <row r="436" spans="1:10" ht="60" x14ac:dyDescent="0.25">
      <c r="A436" s="6" t="s">
        <v>136</v>
      </c>
      <c r="B436" s="4" t="s">
        <v>137</v>
      </c>
      <c r="C436" s="4" t="s">
        <v>25</v>
      </c>
      <c r="D436" s="5" t="s">
        <v>26</v>
      </c>
      <c r="E436" s="4" t="s">
        <v>138</v>
      </c>
      <c r="F436" s="5" t="s">
        <v>106</v>
      </c>
      <c r="G436" s="4" t="str">
        <f>IFERROR(VLOOKUP($F436, [1]Threats!$A$2:$C$29,2,FALSE),"")</f>
        <v/>
      </c>
      <c r="H436" s="5" t="s">
        <v>22</v>
      </c>
      <c r="I436" s="4" t="str">
        <f>IFERROR(VLOOKUP($H436, [2]Vulnerability!$A$2:$C$39,2,FALSE),"")</f>
        <v/>
      </c>
      <c r="J436" s="4" t="str">
        <f t="shared" si="6"/>
        <v>Potenziale</v>
      </c>
    </row>
    <row r="437" spans="1:10" ht="60" x14ac:dyDescent="0.25">
      <c r="A437" s="6" t="s">
        <v>136</v>
      </c>
      <c r="B437" s="4" t="s">
        <v>137</v>
      </c>
      <c r="C437" s="4" t="s">
        <v>25</v>
      </c>
      <c r="D437" s="5" t="s">
        <v>26</v>
      </c>
      <c r="E437" s="4" t="s">
        <v>138</v>
      </c>
      <c r="F437" s="5" t="s">
        <v>119</v>
      </c>
      <c r="G437" s="4" t="str">
        <f>IFERROR(VLOOKUP($F437, [1]Threats!$A$2:$C$29,2,FALSE),"")</f>
        <v/>
      </c>
      <c r="H437" s="5" t="s">
        <v>22</v>
      </c>
      <c r="I437" s="4" t="str">
        <f>IFERROR(VLOOKUP($H437, [2]Vulnerability!$A$2:$C$39,2,FALSE),"")</f>
        <v/>
      </c>
      <c r="J437" s="4" t="str">
        <f t="shared" si="6"/>
        <v>Potenziale</v>
      </c>
    </row>
    <row r="438" spans="1:10" ht="60" x14ac:dyDescent="0.25">
      <c r="A438" s="6" t="s">
        <v>136</v>
      </c>
      <c r="B438" s="4" t="s">
        <v>137</v>
      </c>
      <c r="C438" s="4" t="s">
        <v>25</v>
      </c>
      <c r="D438" s="5" t="s">
        <v>26</v>
      </c>
      <c r="E438" s="4" t="s">
        <v>138</v>
      </c>
      <c r="F438" s="5" t="s">
        <v>15</v>
      </c>
      <c r="G438" s="4" t="str">
        <f>IFERROR(VLOOKUP($F438, [1]Threats!$A$2:$C$29,2,FALSE),"")</f>
        <v/>
      </c>
      <c r="H438" s="5" t="s">
        <v>22</v>
      </c>
      <c r="I438" s="4" t="str">
        <f>IFERROR(VLOOKUP($H438, [2]Vulnerability!$A$2:$C$39,2,FALSE),"")</f>
        <v/>
      </c>
      <c r="J438" s="4" t="str">
        <f t="shared" si="6"/>
        <v>Potenziale</v>
      </c>
    </row>
    <row r="439" spans="1:10" ht="60" x14ac:dyDescent="0.25">
      <c r="A439" s="6" t="s">
        <v>136</v>
      </c>
      <c r="B439" s="4" t="s">
        <v>137</v>
      </c>
      <c r="C439" s="4" t="s">
        <v>25</v>
      </c>
      <c r="D439" s="5" t="s">
        <v>26</v>
      </c>
      <c r="E439" s="4" t="s">
        <v>138</v>
      </c>
      <c r="F439" s="5" t="s">
        <v>15</v>
      </c>
      <c r="G439" s="4" t="str">
        <f>IFERROR(VLOOKUP($F439, [1]Threats!$A$2:$C$29,2,FALSE),"")</f>
        <v/>
      </c>
      <c r="H439" s="5" t="s">
        <v>280</v>
      </c>
      <c r="I439" s="4" t="str">
        <f>IFERROR(VLOOKUP($H439, [2]Vulnerability!$A$2:$C$39,2,FALSE),"")</f>
        <v/>
      </c>
      <c r="J439" s="4" t="str">
        <f t="shared" si="6"/>
        <v>Potenziale</v>
      </c>
    </row>
    <row r="440" spans="1:10" ht="60" x14ac:dyDescent="0.25">
      <c r="A440" s="6" t="s">
        <v>136</v>
      </c>
      <c r="B440" s="4" t="s">
        <v>137</v>
      </c>
      <c r="C440" s="4" t="s">
        <v>25</v>
      </c>
      <c r="D440" s="5" t="s">
        <v>26</v>
      </c>
      <c r="E440" s="4" t="s">
        <v>138</v>
      </c>
      <c r="F440" s="5" t="s">
        <v>77</v>
      </c>
      <c r="G440" s="4" t="str">
        <f>IFERROR(VLOOKUP($F440, [1]Threats!$A$2:$C$29,2,FALSE),"")</f>
        <v/>
      </c>
      <c r="H440" s="5" t="s">
        <v>22</v>
      </c>
      <c r="I440" s="4" t="str">
        <f>IFERROR(VLOOKUP($H440, [2]Vulnerability!$A$2:$C$39,2,FALSE),"")</f>
        <v/>
      </c>
      <c r="J440" s="4" t="str">
        <f t="shared" si="6"/>
        <v>Potenziale</v>
      </c>
    </row>
    <row r="441" spans="1:10" ht="60" x14ac:dyDescent="0.25">
      <c r="A441" s="6" t="s">
        <v>136</v>
      </c>
      <c r="B441" s="4" t="s">
        <v>137</v>
      </c>
      <c r="C441" s="4" t="s">
        <v>25</v>
      </c>
      <c r="D441" s="5" t="s">
        <v>26</v>
      </c>
      <c r="E441" s="4" t="s">
        <v>138</v>
      </c>
      <c r="F441" s="5" t="s">
        <v>70</v>
      </c>
      <c r="G441" s="4" t="str">
        <f>IFERROR(VLOOKUP($F441, [1]Threats!$A$2:$C$29,2,FALSE),"")</f>
        <v/>
      </c>
      <c r="H441" s="5" t="s">
        <v>280</v>
      </c>
      <c r="I441" s="4" t="str">
        <f>IFERROR(VLOOKUP($H441, [2]Vulnerability!$A$2:$C$39,2,FALSE),"")</f>
        <v/>
      </c>
      <c r="J441" s="4" t="str">
        <f t="shared" si="6"/>
        <v>Potenziale</v>
      </c>
    </row>
    <row r="442" spans="1:10" ht="60" x14ac:dyDescent="0.25">
      <c r="A442" s="6" t="s">
        <v>136</v>
      </c>
      <c r="B442" s="4" t="s">
        <v>137</v>
      </c>
      <c r="C442" s="4" t="s">
        <v>25</v>
      </c>
      <c r="D442" s="5" t="s">
        <v>26</v>
      </c>
      <c r="E442" s="4" t="s">
        <v>138</v>
      </c>
      <c r="F442" s="5" t="s">
        <v>70</v>
      </c>
      <c r="G442" s="4" t="str">
        <f>IFERROR(VLOOKUP($F442, [1]Threats!$A$2:$C$29,2,FALSE),"")</f>
        <v/>
      </c>
      <c r="H442" s="5" t="s">
        <v>22</v>
      </c>
      <c r="I442" s="4" t="str">
        <f>IFERROR(VLOOKUP($H442, [2]Vulnerability!$A$2:$C$39,2,FALSE),"")</f>
        <v/>
      </c>
      <c r="J442" s="4" t="str">
        <f t="shared" si="6"/>
        <v>Potenziale</v>
      </c>
    </row>
    <row r="443" spans="1:10" ht="60" x14ac:dyDescent="0.25">
      <c r="A443" s="6" t="s">
        <v>136</v>
      </c>
      <c r="B443" s="4" t="s">
        <v>137</v>
      </c>
      <c r="C443" s="4" t="s">
        <v>25</v>
      </c>
      <c r="D443" s="5" t="s">
        <v>26</v>
      </c>
      <c r="E443" s="4" t="s">
        <v>138</v>
      </c>
      <c r="F443" s="5" t="s">
        <v>56</v>
      </c>
      <c r="G443" s="4" t="str">
        <f>IFERROR(VLOOKUP($F443, [1]Threats!$A$2:$C$29,2,FALSE),"")</f>
        <v/>
      </c>
      <c r="H443" s="5" t="s">
        <v>22</v>
      </c>
      <c r="I443" s="4" t="str">
        <f>IFERROR(VLOOKUP($H443, [2]Vulnerability!$A$2:$C$39,2,FALSE),"")</f>
        <v/>
      </c>
      <c r="J443" s="4" t="str">
        <f t="shared" si="6"/>
        <v>Potenziale</v>
      </c>
    </row>
    <row r="444" spans="1:10" customFormat="1" ht="60" x14ac:dyDescent="0.25">
      <c r="A444" s="6" t="s">
        <v>373</v>
      </c>
      <c r="B444" s="6" t="s">
        <v>374</v>
      </c>
      <c r="C444" s="6" t="s">
        <v>130</v>
      </c>
      <c r="D444" s="3" t="s">
        <v>131</v>
      </c>
      <c r="E444" s="4"/>
      <c r="G444" s="4" t="str">
        <f>IFERROR(VLOOKUP($F444, [1]Threats!$A$2:$C$29,2,FALSE),"")</f>
        <v/>
      </c>
      <c r="I444" s="4" t="str">
        <f>IFERROR(VLOOKUP($H444, [2]Vulnerability!$A$2:$C$39,2,FALSE),"")</f>
        <v/>
      </c>
      <c r="J444" s="4" t="str">
        <f t="shared" si="6"/>
        <v/>
      </c>
    </row>
    <row r="445" spans="1:10" ht="45" x14ac:dyDescent="0.25">
      <c r="A445" s="6" t="s">
        <v>375</v>
      </c>
      <c r="B445" s="4" t="s">
        <v>376</v>
      </c>
      <c r="C445" s="4" t="s">
        <v>12</v>
      </c>
      <c r="D445" s="5" t="s">
        <v>13</v>
      </c>
      <c r="E445" s="4" t="s">
        <v>377</v>
      </c>
      <c r="F445" s="5" t="s">
        <v>196</v>
      </c>
      <c r="G445" s="4" t="str">
        <f>IFERROR(VLOOKUP($F445, [1]Threats!$A$2:$C$29,2,FALSE),"")</f>
        <v/>
      </c>
      <c r="H445" s="5" t="s">
        <v>29</v>
      </c>
      <c r="I445" s="4" t="str">
        <f>IFERROR(VLOOKUP($H445, [2]Vulnerability!$A$2:$C$39,2,FALSE),"")</f>
        <v/>
      </c>
      <c r="J445" s="4" t="str">
        <f t="shared" si="6"/>
        <v>Reale</v>
      </c>
    </row>
    <row r="446" spans="1:10" ht="45" x14ac:dyDescent="0.25">
      <c r="A446" s="6" t="s">
        <v>375</v>
      </c>
      <c r="B446" s="4" t="s">
        <v>376</v>
      </c>
      <c r="C446" s="4" t="s">
        <v>12</v>
      </c>
      <c r="D446" s="5" t="s">
        <v>13</v>
      </c>
      <c r="E446" s="4" t="s">
        <v>377</v>
      </c>
      <c r="F446" s="5" t="s">
        <v>224</v>
      </c>
      <c r="G446" s="4" t="str">
        <f>IFERROR(VLOOKUP($F446, [1]Threats!$A$2:$C$29,2,FALSE),"")</f>
        <v/>
      </c>
      <c r="H446" s="5" t="s">
        <v>29</v>
      </c>
      <c r="I446" s="4" t="str">
        <f>IFERROR(VLOOKUP($H446, [2]Vulnerability!$A$2:$C$39,2,FALSE),"")</f>
        <v/>
      </c>
      <c r="J446" s="4" t="str">
        <f t="shared" si="6"/>
        <v>Reale</v>
      </c>
    </row>
    <row r="447" spans="1:10" ht="45" x14ac:dyDescent="0.25">
      <c r="A447" s="6" t="s">
        <v>375</v>
      </c>
      <c r="B447" s="4" t="s">
        <v>376</v>
      </c>
      <c r="C447" s="4" t="s">
        <v>12</v>
      </c>
      <c r="D447" s="5" t="s">
        <v>13</v>
      </c>
      <c r="E447" s="4" t="s">
        <v>377</v>
      </c>
      <c r="F447" s="5" t="s">
        <v>28</v>
      </c>
      <c r="G447" s="4" t="str">
        <f>IFERROR(VLOOKUP($F447, [1]Threats!$A$2:$C$29,2,FALSE),"")</f>
        <v/>
      </c>
      <c r="H447" s="5" t="s">
        <v>29</v>
      </c>
      <c r="I447" s="4" t="str">
        <f>IFERROR(VLOOKUP($H447, [2]Vulnerability!$A$2:$C$39,2,FALSE),"")</f>
        <v/>
      </c>
      <c r="J447" s="4" t="str">
        <f t="shared" si="6"/>
        <v>Reale</v>
      </c>
    </row>
    <row r="448" spans="1:10" ht="45" x14ac:dyDescent="0.25">
      <c r="A448" s="6" t="s">
        <v>375</v>
      </c>
      <c r="B448" s="4" t="s">
        <v>376</v>
      </c>
      <c r="C448" s="4" t="s">
        <v>12</v>
      </c>
      <c r="D448" s="5" t="s">
        <v>13</v>
      </c>
      <c r="E448" s="4" t="s">
        <v>377</v>
      </c>
      <c r="F448" s="5" t="s">
        <v>332</v>
      </c>
      <c r="G448" s="4" t="str">
        <f>IFERROR(VLOOKUP($F448, [1]Threats!$A$2:$C$29,2,FALSE),"")</f>
        <v/>
      </c>
      <c r="H448" s="5" t="s">
        <v>29</v>
      </c>
      <c r="I448" s="4" t="str">
        <f>IFERROR(VLOOKUP($H448, [2]Vulnerability!$A$2:$C$39,2,FALSE),"")</f>
        <v/>
      </c>
      <c r="J448" s="4" t="str">
        <f t="shared" si="6"/>
        <v>Reale</v>
      </c>
    </row>
    <row r="449" spans="1:10" ht="45" x14ac:dyDescent="0.25">
      <c r="A449" s="6" t="s">
        <v>375</v>
      </c>
      <c r="B449" s="4" t="s">
        <v>376</v>
      </c>
      <c r="C449" s="4" t="s">
        <v>12</v>
      </c>
      <c r="D449" s="5" t="s">
        <v>13</v>
      </c>
      <c r="E449" s="4" t="s">
        <v>377</v>
      </c>
      <c r="F449" s="5" t="s">
        <v>77</v>
      </c>
      <c r="G449" s="4" t="str">
        <f>IFERROR(VLOOKUP($F449, [1]Threats!$A$2:$C$29,2,FALSE),"")</f>
        <v/>
      </c>
      <c r="H449" s="5" t="s">
        <v>187</v>
      </c>
      <c r="I449" s="4" t="str">
        <f>IFERROR(VLOOKUP($H449, [2]Vulnerability!$A$2:$C$39,2,FALSE),"")</f>
        <v/>
      </c>
      <c r="J449" s="4" t="str">
        <f t="shared" si="6"/>
        <v>Reale</v>
      </c>
    </row>
    <row r="450" spans="1:10" ht="75" x14ac:dyDescent="0.25">
      <c r="A450" s="6" t="s">
        <v>23</v>
      </c>
      <c r="B450" s="4" t="s">
        <v>24</v>
      </c>
      <c r="C450" s="4" t="s">
        <v>25</v>
      </c>
      <c r="D450" s="5" t="s">
        <v>26</v>
      </c>
      <c r="E450" s="4" t="s">
        <v>27</v>
      </c>
      <c r="F450" s="5" t="s">
        <v>196</v>
      </c>
      <c r="G450" s="4" t="str">
        <f>IFERROR(VLOOKUP($F450, [1]Threats!$A$2:$C$29,2,FALSE),"")</f>
        <v/>
      </c>
      <c r="H450" s="5" t="s">
        <v>29</v>
      </c>
      <c r="I450" s="4" t="str">
        <f>IFERROR(VLOOKUP($H450, [2]Vulnerability!$A$2:$C$39,2,FALSE),"")</f>
        <v/>
      </c>
      <c r="J450" s="4" t="str">
        <f t="shared" si="6"/>
        <v>Potenziale</v>
      </c>
    </row>
    <row r="451" spans="1:10" ht="75" x14ac:dyDescent="0.25">
      <c r="A451" s="6" t="s">
        <v>23</v>
      </c>
      <c r="B451" s="4" t="s">
        <v>24</v>
      </c>
      <c r="C451" s="4" t="s">
        <v>25</v>
      </c>
      <c r="D451" s="5" t="s">
        <v>26</v>
      </c>
      <c r="E451" s="4" t="s">
        <v>27</v>
      </c>
      <c r="F451" s="5" t="s">
        <v>224</v>
      </c>
      <c r="G451" s="4" t="str">
        <f>IFERROR(VLOOKUP($F451, [1]Threats!$A$2:$C$29,2,FALSE),"")</f>
        <v/>
      </c>
      <c r="H451" s="5" t="s">
        <v>29</v>
      </c>
      <c r="I451" s="4" t="str">
        <f>IFERROR(VLOOKUP($H451, [2]Vulnerability!$A$2:$C$39,2,FALSE),"")</f>
        <v/>
      </c>
      <c r="J451" s="4" t="str">
        <f t="shared" ref="J451:J702" si="7">IF($D451="Yes","Reale",IF($D451="More","Potenziale",""))</f>
        <v>Potenziale</v>
      </c>
    </row>
    <row r="452" spans="1:10" ht="75" x14ac:dyDescent="0.25">
      <c r="A452" s="6" t="s">
        <v>23</v>
      </c>
      <c r="B452" s="4" t="s">
        <v>24</v>
      </c>
      <c r="C452" s="4" t="s">
        <v>25</v>
      </c>
      <c r="D452" s="5" t="s">
        <v>26</v>
      </c>
      <c r="E452" s="4" t="s">
        <v>27</v>
      </c>
      <c r="F452" s="5" t="s">
        <v>28</v>
      </c>
      <c r="G452" s="4" t="str">
        <f>IFERROR(VLOOKUP($F452, [1]Threats!$A$2:$C$29,2,FALSE),"")</f>
        <v/>
      </c>
      <c r="H452" s="5" t="s">
        <v>29</v>
      </c>
      <c r="I452" s="4" t="str">
        <f>IFERROR(VLOOKUP($H452, [2]Vulnerability!$A$2:$C$39,2,FALSE),"")</f>
        <v/>
      </c>
      <c r="J452" s="4" t="str">
        <f t="shared" si="7"/>
        <v>Potenziale</v>
      </c>
    </row>
    <row r="453" spans="1:10" ht="75" x14ac:dyDescent="0.25">
      <c r="A453" s="6" t="s">
        <v>23</v>
      </c>
      <c r="B453" s="4" t="s">
        <v>24</v>
      </c>
      <c r="C453" s="4" t="s">
        <v>25</v>
      </c>
      <c r="D453" s="5" t="s">
        <v>26</v>
      </c>
      <c r="E453" s="4" t="s">
        <v>27</v>
      </c>
      <c r="F453" s="5" t="s">
        <v>332</v>
      </c>
      <c r="G453" s="4" t="str">
        <f>IFERROR(VLOOKUP($F453, [1]Threats!$A$2:$C$29,2,FALSE),"")</f>
        <v/>
      </c>
      <c r="H453" s="5" t="s">
        <v>29</v>
      </c>
      <c r="I453" s="4" t="str">
        <f>IFERROR(VLOOKUP($H453, [2]Vulnerability!$A$2:$C$39,2,FALSE),"")</f>
        <v/>
      </c>
      <c r="J453" s="4" t="str">
        <f t="shared" si="7"/>
        <v>Potenziale</v>
      </c>
    </row>
    <row r="454" spans="1:10" ht="75" x14ac:dyDescent="0.25">
      <c r="A454" s="6" t="s">
        <v>23</v>
      </c>
      <c r="B454" s="4" t="s">
        <v>24</v>
      </c>
      <c r="C454" s="4" t="s">
        <v>25</v>
      </c>
      <c r="D454" s="5" t="s">
        <v>26</v>
      </c>
      <c r="E454" s="4" t="s">
        <v>27</v>
      </c>
      <c r="F454" s="5" t="s">
        <v>77</v>
      </c>
      <c r="G454" s="4" t="str">
        <f>IFERROR(VLOOKUP($F454, [1]Threats!$A$2:$C$29,2,FALSE),"")</f>
        <v/>
      </c>
      <c r="H454" s="5" t="s">
        <v>187</v>
      </c>
      <c r="I454" s="4" t="str">
        <f>IFERROR(VLOOKUP($H454, [2]Vulnerability!$A$2:$C$39,2,FALSE),"")</f>
        <v/>
      </c>
      <c r="J454" s="4" t="str">
        <f t="shared" si="7"/>
        <v>Potenziale</v>
      </c>
    </row>
    <row r="455" spans="1:10" customFormat="1" ht="135" x14ac:dyDescent="0.25">
      <c r="A455" s="6" t="s">
        <v>294</v>
      </c>
      <c r="B455" s="6" t="s">
        <v>295</v>
      </c>
      <c r="C455" s="6" t="s">
        <v>130</v>
      </c>
      <c r="D455" s="3" t="s">
        <v>131</v>
      </c>
      <c r="E455" s="4"/>
      <c r="G455" s="4" t="str">
        <f>IFERROR(VLOOKUP($F455, [1]Threats!$A$2:$C$29,2,FALSE),"")</f>
        <v/>
      </c>
      <c r="I455" s="4" t="str">
        <f>IFERROR(VLOOKUP($H455, [2]Vulnerability!$A$2:$C$39,2,FALSE),"")</f>
        <v/>
      </c>
      <c r="J455" s="4" t="str">
        <f t="shared" si="7"/>
        <v/>
      </c>
    </row>
    <row r="456" spans="1:10" ht="45" x14ac:dyDescent="0.25">
      <c r="A456" s="6" t="s">
        <v>246</v>
      </c>
      <c r="B456" s="4" t="s">
        <v>247</v>
      </c>
      <c r="C456" s="4" t="s">
        <v>12</v>
      </c>
      <c r="D456" s="5" t="s">
        <v>13</v>
      </c>
      <c r="E456" s="4" t="s">
        <v>248</v>
      </c>
      <c r="F456" s="5" t="s">
        <v>44</v>
      </c>
      <c r="G456" s="4" t="str">
        <f>IFERROR(VLOOKUP($F456, [1]Threats!$A$2:$C$29,2,FALSE),"")</f>
        <v/>
      </c>
      <c r="H456" s="5" t="s">
        <v>22</v>
      </c>
      <c r="I456" s="4" t="str">
        <f>IFERROR(VLOOKUP($H456, [2]Vulnerability!$A$2:$C$39,2,FALSE),"")</f>
        <v/>
      </c>
      <c r="J456" s="4" t="str">
        <f t="shared" si="7"/>
        <v>Reale</v>
      </c>
    </row>
    <row r="457" spans="1:10" ht="45" x14ac:dyDescent="0.25">
      <c r="A457" s="6" t="s">
        <v>246</v>
      </c>
      <c r="B457" s="4" t="s">
        <v>247</v>
      </c>
      <c r="C457" s="4" t="s">
        <v>12</v>
      </c>
      <c r="D457" s="5" t="s">
        <v>13</v>
      </c>
      <c r="E457" s="4" t="s">
        <v>248</v>
      </c>
      <c r="F457" s="5" t="s">
        <v>61</v>
      </c>
      <c r="G457" s="4" t="str">
        <f>IFERROR(VLOOKUP($F457, [1]Threats!$A$2:$C$29,2,FALSE),"")</f>
        <v/>
      </c>
      <c r="H457" s="5" t="s">
        <v>22</v>
      </c>
      <c r="I457" s="4" t="str">
        <f>IFERROR(VLOOKUP($H457, [2]Vulnerability!$A$2:$C$39,2,FALSE),"")</f>
        <v/>
      </c>
      <c r="J457" s="4" t="str">
        <f t="shared" si="7"/>
        <v>Reale</v>
      </c>
    </row>
    <row r="458" spans="1:10" ht="45" x14ac:dyDescent="0.25">
      <c r="A458" s="6" t="s">
        <v>246</v>
      </c>
      <c r="B458" s="4" t="s">
        <v>247</v>
      </c>
      <c r="C458" s="4" t="s">
        <v>12</v>
      </c>
      <c r="D458" s="5" t="s">
        <v>13</v>
      </c>
      <c r="E458" s="4" t="s">
        <v>248</v>
      </c>
      <c r="F458" s="5" t="s">
        <v>144</v>
      </c>
      <c r="G458" s="4" t="str">
        <f>IFERROR(VLOOKUP($F458, [1]Threats!$A$2:$C$29,2,FALSE),"")</f>
        <v/>
      </c>
      <c r="H458" s="5" t="s">
        <v>22</v>
      </c>
      <c r="I458" s="4" t="str">
        <f>IFERROR(VLOOKUP($H458, [2]Vulnerability!$A$2:$C$39,2,FALSE),"")</f>
        <v/>
      </c>
      <c r="J458" s="4" t="str">
        <f t="shared" si="7"/>
        <v>Reale</v>
      </c>
    </row>
    <row r="459" spans="1:10" ht="45" x14ac:dyDescent="0.25">
      <c r="A459" s="6" t="s">
        <v>246</v>
      </c>
      <c r="B459" s="4" t="s">
        <v>247</v>
      </c>
      <c r="C459" s="4" t="s">
        <v>12</v>
      </c>
      <c r="D459" s="5" t="s">
        <v>13</v>
      </c>
      <c r="E459" s="4" t="s">
        <v>248</v>
      </c>
      <c r="F459" s="5" t="s">
        <v>117</v>
      </c>
      <c r="G459" s="4" t="str">
        <f>IFERROR(VLOOKUP($F459, [1]Threats!$A$2:$C$29,2,FALSE),"")</f>
        <v/>
      </c>
      <c r="H459" s="5" t="s">
        <v>118</v>
      </c>
      <c r="I459" s="4" t="str">
        <f>IFERROR(VLOOKUP($H459, [2]Vulnerability!$A$2:$C$39,2,FALSE),"")</f>
        <v/>
      </c>
      <c r="J459" s="4" t="str">
        <f t="shared" si="7"/>
        <v>Reale</v>
      </c>
    </row>
    <row r="460" spans="1:10" ht="45" x14ac:dyDescent="0.25">
      <c r="A460" s="6" t="s">
        <v>246</v>
      </c>
      <c r="B460" s="4" t="s">
        <v>247</v>
      </c>
      <c r="C460" s="4" t="s">
        <v>12</v>
      </c>
      <c r="D460" s="5" t="s">
        <v>13</v>
      </c>
      <c r="E460" s="4" t="s">
        <v>248</v>
      </c>
      <c r="F460" s="5" t="s">
        <v>21</v>
      </c>
      <c r="G460" s="4" t="str">
        <f>IFERROR(VLOOKUP($F460, [1]Threats!$A$2:$C$29,2,FALSE),"")</f>
        <v/>
      </c>
      <c r="H460" s="5" t="s">
        <v>22</v>
      </c>
      <c r="I460" s="4" t="str">
        <f>IFERROR(VLOOKUP($H460, [2]Vulnerability!$A$2:$C$39,2,FALSE),"")</f>
        <v/>
      </c>
      <c r="J460" s="4" t="str">
        <f t="shared" si="7"/>
        <v>Reale</v>
      </c>
    </row>
    <row r="461" spans="1:10" ht="45" x14ac:dyDescent="0.25">
      <c r="A461" s="6" t="s">
        <v>246</v>
      </c>
      <c r="B461" s="4" t="s">
        <v>247</v>
      </c>
      <c r="C461" s="4" t="s">
        <v>12</v>
      </c>
      <c r="D461" s="5" t="s">
        <v>13</v>
      </c>
      <c r="E461" s="4" t="s">
        <v>248</v>
      </c>
      <c r="F461" s="5" t="s">
        <v>106</v>
      </c>
      <c r="G461" s="4" t="str">
        <f>IFERROR(VLOOKUP($F461, [1]Threats!$A$2:$C$29,2,FALSE),"")</f>
        <v/>
      </c>
      <c r="H461" s="5" t="s">
        <v>22</v>
      </c>
      <c r="I461" s="4" t="str">
        <f>IFERROR(VLOOKUP($H461, [2]Vulnerability!$A$2:$C$39,2,FALSE),"")</f>
        <v/>
      </c>
      <c r="J461" s="4" t="str">
        <f t="shared" si="7"/>
        <v>Reale</v>
      </c>
    </row>
    <row r="462" spans="1:10" ht="45" x14ac:dyDescent="0.25">
      <c r="A462" s="6" t="s">
        <v>246</v>
      </c>
      <c r="B462" s="4" t="s">
        <v>247</v>
      </c>
      <c r="C462" s="4" t="s">
        <v>12</v>
      </c>
      <c r="D462" s="5" t="s">
        <v>13</v>
      </c>
      <c r="E462" s="4" t="s">
        <v>248</v>
      </c>
      <c r="F462" s="5" t="s">
        <v>119</v>
      </c>
      <c r="G462" s="4" t="str">
        <f>IFERROR(VLOOKUP($F462, [1]Threats!$A$2:$C$29,2,FALSE),"")</f>
        <v/>
      </c>
      <c r="H462" s="5" t="s">
        <v>22</v>
      </c>
      <c r="I462" s="4" t="str">
        <f>IFERROR(VLOOKUP($H462, [2]Vulnerability!$A$2:$C$39,2,FALSE),"")</f>
        <v/>
      </c>
      <c r="J462" s="4" t="str">
        <f t="shared" si="7"/>
        <v>Reale</v>
      </c>
    </row>
    <row r="463" spans="1:10" ht="45" x14ac:dyDescent="0.25">
      <c r="A463" s="6" t="s">
        <v>246</v>
      </c>
      <c r="B463" s="4" t="s">
        <v>247</v>
      </c>
      <c r="C463" s="4" t="s">
        <v>12</v>
      </c>
      <c r="D463" s="5" t="s">
        <v>13</v>
      </c>
      <c r="E463" s="4" t="s">
        <v>248</v>
      </c>
      <c r="F463" s="5" t="s">
        <v>15</v>
      </c>
      <c r="G463" s="4" t="str">
        <f>IFERROR(VLOOKUP($F463, [1]Threats!$A$2:$C$29,2,FALSE),"")</f>
        <v/>
      </c>
      <c r="H463" s="5" t="s">
        <v>22</v>
      </c>
      <c r="I463" s="4" t="str">
        <f>IFERROR(VLOOKUP($H463, [2]Vulnerability!$A$2:$C$39,2,FALSE),"")</f>
        <v/>
      </c>
      <c r="J463" s="4" t="str">
        <f t="shared" si="7"/>
        <v>Reale</v>
      </c>
    </row>
    <row r="464" spans="1:10" ht="45" x14ac:dyDescent="0.25">
      <c r="A464" s="6" t="s">
        <v>246</v>
      </c>
      <c r="B464" s="4" t="s">
        <v>247</v>
      </c>
      <c r="C464" s="4" t="s">
        <v>12</v>
      </c>
      <c r="D464" s="5" t="s">
        <v>13</v>
      </c>
      <c r="E464" s="4" t="s">
        <v>248</v>
      </c>
      <c r="F464" s="5" t="s">
        <v>15</v>
      </c>
      <c r="G464" s="4" t="str">
        <f>IFERROR(VLOOKUP($F464, [1]Threats!$A$2:$C$29,2,FALSE),"")</f>
        <v/>
      </c>
      <c r="H464" s="5" t="s">
        <v>17</v>
      </c>
      <c r="I464" s="4" t="str">
        <f>IFERROR(VLOOKUP($H464, [2]Vulnerability!$A$2:$C$39,2,FALSE),"")</f>
        <v/>
      </c>
      <c r="J464" s="4" t="str">
        <f t="shared" si="7"/>
        <v>Reale</v>
      </c>
    </row>
    <row r="465" spans="1:10" ht="45" x14ac:dyDescent="0.25">
      <c r="A465" s="6" t="s">
        <v>246</v>
      </c>
      <c r="B465" s="4" t="s">
        <v>247</v>
      </c>
      <c r="C465" s="4" t="s">
        <v>12</v>
      </c>
      <c r="D465" s="5" t="s">
        <v>13</v>
      </c>
      <c r="E465" s="4" t="s">
        <v>248</v>
      </c>
      <c r="F465" s="5" t="s">
        <v>77</v>
      </c>
      <c r="G465" s="4" t="str">
        <f>IFERROR(VLOOKUP($F465, [1]Threats!$A$2:$C$29,2,FALSE),"")</f>
        <v/>
      </c>
      <c r="H465" s="5" t="s">
        <v>22</v>
      </c>
      <c r="I465" s="4" t="str">
        <f>IFERROR(VLOOKUP($H465, [2]Vulnerability!$A$2:$C$39,2,FALSE),"")</f>
        <v/>
      </c>
      <c r="J465" s="4" t="str">
        <f t="shared" si="7"/>
        <v>Reale</v>
      </c>
    </row>
    <row r="466" spans="1:10" ht="45" x14ac:dyDescent="0.25">
      <c r="A466" s="6" t="s">
        <v>246</v>
      </c>
      <c r="B466" s="4" t="s">
        <v>247</v>
      </c>
      <c r="C466" s="4" t="s">
        <v>12</v>
      </c>
      <c r="D466" s="5" t="s">
        <v>13</v>
      </c>
      <c r="E466" s="4" t="s">
        <v>248</v>
      </c>
      <c r="F466" s="5" t="s">
        <v>70</v>
      </c>
      <c r="G466" s="4" t="str">
        <f>IFERROR(VLOOKUP($F466, [1]Threats!$A$2:$C$29,2,FALSE),"")</f>
        <v/>
      </c>
      <c r="H466" s="5" t="s">
        <v>22</v>
      </c>
      <c r="I466" s="4" t="str">
        <f>IFERROR(VLOOKUP($H466, [2]Vulnerability!$A$2:$C$39,2,FALSE),"")</f>
        <v/>
      </c>
      <c r="J466" s="4" t="str">
        <f t="shared" si="7"/>
        <v>Reale</v>
      </c>
    </row>
    <row r="467" spans="1:10" ht="45" x14ac:dyDescent="0.25">
      <c r="A467" s="6" t="s">
        <v>246</v>
      </c>
      <c r="B467" s="4" t="s">
        <v>247</v>
      </c>
      <c r="C467" s="4" t="s">
        <v>12</v>
      </c>
      <c r="D467" s="5" t="s">
        <v>13</v>
      </c>
      <c r="E467" s="4" t="s">
        <v>248</v>
      </c>
      <c r="F467" s="5" t="s">
        <v>70</v>
      </c>
      <c r="G467" s="4" t="str">
        <f>IFERROR(VLOOKUP($F467, [1]Threats!$A$2:$C$29,2,FALSE),"")</f>
        <v/>
      </c>
      <c r="H467" s="5" t="s">
        <v>17</v>
      </c>
      <c r="I467" s="4" t="str">
        <f>IFERROR(VLOOKUP($H467, [2]Vulnerability!$A$2:$C$39,2,FALSE),"")</f>
        <v/>
      </c>
      <c r="J467" s="4" t="str">
        <f t="shared" si="7"/>
        <v>Reale</v>
      </c>
    </row>
    <row r="468" spans="1:10" ht="45" x14ac:dyDescent="0.25">
      <c r="A468" s="6" t="s">
        <v>246</v>
      </c>
      <c r="B468" s="4" t="s">
        <v>247</v>
      </c>
      <c r="C468" s="4" t="s">
        <v>12</v>
      </c>
      <c r="D468" s="5" t="s">
        <v>13</v>
      </c>
      <c r="E468" s="4" t="s">
        <v>248</v>
      </c>
      <c r="F468" s="5" t="s">
        <v>56</v>
      </c>
      <c r="G468" s="4" t="str">
        <f>IFERROR(VLOOKUP($F468, [1]Threats!$A$2:$C$29,2,FALSE),"")</f>
        <v/>
      </c>
      <c r="H468" s="5" t="s">
        <v>22</v>
      </c>
      <c r="I468" s="4" t="str">
        <f>IFERROR(VLOOKUP($H468, [2]Vulnerability!$A$2:$C$39,2,FALSE),"")</f>
        <v/>
      </c>
      <c r="J468" s="4" t="str">
        <f t="shared" si="7"/>
        <v>Reale</v>
      </c>
    </row>
    <row r="469" spans="1:10" ht="75" x14ac:dyDescent="0.25">
      <c r="A469" s="6" t="s">
        <v>67</v>
      </c>
      <c r="B469" s="4" t="s">
        <v>68</v>
      </c>
      <c r="C469" s="4" t="s">
        <v>25</v>
      </c>
      <c r="D469" s="5" t="s">
        <v>26</v>
      </c>
      <c r="E469" s="4" t="s">
        <v>69</v>
      </c>
      <c r="F469" s="5" t="s">
        <v>44</v>
      </c>
      <c r="G469" s="4" t="str">
        <f>IFERROR(VLOOKUP($F469, [1]Threats!$A$2:$C$29,2,FALSE),"")</f>
        <v/>
      </c>
      <c r="H469" s="5" t="s">
        <v>22</v>
      </c>
      <c r="I469" s="4" t="str">
        <f>IFERROR(VLOOKUP($H469, [2]Vulnerability!$A$2:$C$39,2,FALSE),"")</f>
        <v/>
      </c>
      <c r="J469" s="4" t="str">
        <f t="shared" si="7"/>
        <v>Potenziale</v>
      </c>
    </row>
    <row r="470" spans="1:10" ht="75" x14ac:dyDescent="0.25">
      <c r="A470" s="6" t="s">
        <v>67</v>
      </c>
      <c r="B470" s="4" t="s">
        <v>68</v>
      </c>
      <c r="C470" s="4" t="s">
        <v>25</v>
      </c>
      <c r="D470" s="5" t="s">
        <v>26</v>
      </c>
      <c r="E470" s="4" t="s">
        <v>69</v>
      </c>
      <c r="F470" s="5" t="s">
        <v>61</v>
      </c>
      <c r="G470" s="4" t="str">
        <f>IFERROR(VLOOKUP($F470, [1]Threats!$A$2:$C$29,2,FALSE),"")</f>
        <v/>
      </c>
      <c r="H470" s="5" t="s">
        <v>22</v>
      </c>
      <c r="I470" s="4" t="str">
        <f>IFERROR(VLOOKUP($H470, [2]Vulnerability!$A$2:$C$39,2,FALSE),"")</f>
        <v/>
      </c>
      <c r="J470" s="4" t="str">
        <f t="shared" si="7"/>
        <v>Potenziale</v>
      </c>
    </row>
    <row r="471" spans="1:10" ht="75" x14ac:dyDescent="0.25">
      <c r="A471" s="6" t="s">
        <v>67</v>
      </c>
      <c r="B471" s="4" t="s">
        <v>68</v>
      </c>
      <c r="C471" s="4" t="s">
        <v>25</v>
      </c>
      <c r="D471" s="5" t="s">
        <v>26</v>
      </c>
      <c r="E471" s="4" t="s">
        <v>69</v>
      </c>
      <c r="F471" s="5" t="s">
        <v>144</v>
      </c>
      <c r="G471" s="4" t="str">
        <f>IFERROR(VLOOKUP($F471, [1]Threats!$A$2:$C$29,2,FALSE),"")</f>
        <v/>
      </c>
      <c r="H471" s="5" t="s">
        <v>22</v>
      </c>
      <c r="I471" s="4" t="str">
        <f>IFERROR(VLOOKUP($H471, [2]Vulnerability!$A$2:$C$39,2,FALSE),"")</f>
        <v/>
      </c>
      <c r="J471" s="4" t="str">
        <f t="shared" si="7"/>
        <v>Potenziale</v>
      </c>
    </row>
    <row r="472" spans="1:10" ht="75" x14ac:dyDescent="0.25">
      <c r="A472" s="6" t="s">
        <v>67</v>
      </c>
      <c r="B472" s="4" t="s">
        <v>68</v>
      </c>
      <c r="C472" s="4" t="s">
        <v>25</v>
      </c>
      <c r="D472" s="5" t="s">
        <v>26</v>
      </c>
      <c r="E472" s="4" t="s">
        <v>69</v>
      </c>
      <c r="F472" s="5" t="s">
        <v>117</v>
      </c>
      <c r="G472" s="4" t="str">
        <f>IFERROR(VLOOKUP($F472, [1]Threats!$A$2:$C$29,2,FALSE),"")</f>
        <v/>
      </c>
      <c r="H472" s="5" t="s">
        <v>118</v>
      </c>
      <c r="I472" s="4" t="str">
        <f>IFERROR(VLOOKUP($H472, [2]Vulnerability!$A$2:$C$39,2,FALSE),"")</f>
        <v/>
      </c>
      <c r="J472" s="4" t="str">
        <f t="shared" si="7"/>
        <v>Potenziale</v>
      </c>
    </row>
    <row r="473" spans="1:10" ht="75" x14ac:dyDescent="0.25">
      <c r="A473" s="6" t="s">
        <v>67</v>
      </c>
      <c r="B473" s="4" t="s">
        <v>68</v>
      </c>
      <c r="C473" s="4" t="s">
        <v>25</v>
      </c>
      <c r="D473" s="5" t="s">
        <v>26</v>
      </c>
      <c r="E473" s="4" t="s">
        <v>69</v>
      </c>
      <c r="F473" s="5" t="s">
        <v>21</v>
      </c>
      <c r="G473" s="4" t="str">
        <f>IFERROR(VLOOKUP($F473, [1]Threats!$A$2:$C$29,2,FALSE),"")</f>
        <v/>
      </c>
      <c r="H473" s="5" t="s">
        <v>22</v>
      </c>
      <c r="I473" s="4" t="str">
        <f>IFERROR(VLOOKUP($H473, [2]Vulnerability!$A$2:$C$39,2,FALSE),"")</f>
        <v/>
      </c>
      <c r="J473" s="4" t="str">
        <f t="shared" si="7"/>
        <v>Potenziale</v>
      </c>
    </row>
    <row r="474" spans="1:10" ht="75" x14ac:dyDescent="0.25">
      <c r="A474" s="6" t="s">
        <v>67</v>
      </c>
      <c r="B474" s="4" t="s">
        <v>68</v>
      </c>
      <c r="C474" s="4" t="s">
        <v>25</v>
      </c>
      <c r="D474" s="5" t="s">
        <v>26</v>
      </c>
      <c r="E474" s="4" t="s">
        <v>69</v>
      </c>
      <c r="F474" s="5" t="s">
        <v>106</v>
      </c>
      <c r="G474" s="4" t="str">
        <f>IFERROR(VLOOKUP($F474, [1]Threats!$A$2:$C$29,2,FALSE),"")</f>
        <v/>
      </c>
      <c r="H474" s="5" t="s">
        <v>22</v>
      </c>
      <c r="I474" s="4" t="str">
        <f>IFERROR(VLOOKUP($H474, [2]Vulnerability!$A$2:$C$39,2,FALSE),"")</f>
        <v/>
      </c>
      <c r="J474" s="4" t="str">
        <f t="shared" si="7"/>
        <v>Potenziale</v>
      </c>
    </row>
    <row r="475" spans="1:10" ht="75" x14ac:dyDescent="0.25">
      <c r="A475" s="6" t="s">
        <v>67</v>
      </c>
      <c r="B475" s="4" t="s">
        <v>68</v>
      </c>
      <c r="C475" s="4" t="s">
        <v>25</v>
      </c>
      <c r="D475" s="5" t="s">
        <v>26</v>
      </c>
      <c r="E475" s="4" t="s">
        <v>69</v>
      </c>
      <c r="F475" s="5" t="s">
        <v>119</v>
      </c>
      <c r="G475" s="4" t="str">
        <f>IFERROR(VLOOKUP($F475, [1]Threats!$A$2:$C$29,2,FALSE),"")</f>
        <v/>
      </c>
      <c r="H475" s="5" t="s">
        <v>22</v>
      </c>
      <c r="I475" s="4" t="str">
        <f>IFERROR(VLOOKUP($H475, [2]Vulnerability!$A$2:$C$39,2,FALSE),"")</f>
        <v/>
      </c>
      <c r="J475" s="4" t="str">
        <f t="shared" si="7"/>
        <v>Potenziale</v>
      </c>
    </row>
    <row r="476" spans="1:10" ht="75" x14ac:dyDescent="0.25">
      <c r="A476" s="6" t="s">
        <v>67</v>
      </c>
      <c r="B476" s="4" t="s">
        <v>68</v>
      </c>
      <c r="C476" s="4" t="s">
        <v>25</v>
      </c>
      <c r="D476" s="5" t="s">
        <v>26</v>
      </c>
      <c r="E476" s="4" t="s">
        <v>69</v>
      </c>
      <c r="F476" s="5" t="s">
        <v>15</v>
      </c>
      <c r="G476" s="4" t="str">
        <f>IFERROR(VLOOKUP($F476, [1]Threats!$A$2:$C$29,2,FALSE),"")</f>
        <v/>
      </c>
      <c r="H476" s="5" t="s">
        <v>22</v>
      </c>
      <c r="I476" s="4" t="str">
        <f>IFERROR(VLOOKUP($H476, [2]Vulnerability!$A$2:$C$39,2,FALSE),"")</f>
        <v/>
      </c>
      <c r="J476" s="4" t="str">
        <f t="shared" si="7"/>
        <v>Potenziale</v>
      </c>
    </row>
    <row r="477" spans="1:10" ht="75" x14ac:dyDescent="0.25">
      <c r="A477" s="6" t="s">
        <v>67</v>
      </c>
      <c r="B477" s="4" t="s">
        <v>68</v>
      </c>
      <c r="C477" s="4" t="s">
        <v>25</v>
      </c>
      <c r="D477" s="5" t="s">
        <v>26</v>
      </c>
      <c r="E477" s="4" t="s">
        <v>69</v>
      </c>
      <c r="F477" s="5" t="s">
        <v>15</v>
      </c>
      <c r="G477" s="4" t="str">
        <f>IFERROR(VLOOKUP($F477, [1]Threats!$A$2:$C$29,2,FALSE),"")</f>
        <v/>
      </c>
      <c r="H477" s="5" t="s">
        <v>17</v>
      </c>
      <c r="I477" s="4" t="str">
        <f>IFERROR(VLOOKUP($H477, [2]Vulnerability!$A$2:$C$39,2,FALSE),"")</f>
        <v/>
      </c>
      <c r="J477" s="4" t="str">
        <f t="shared" si="7"/>
        <v>Potenziale</v>
      </c>
    </row>
    <row r="478" spans="1:10" ht="75" x14ac:dyDescent="0.25">
      <c r="A478" s="6" t="s">
        <v>67</v>
      </c>
      <c r="B478" s="4" t="s">
        <v>68</v>
      </c>
      <c r="C478" s="4" t="s">
        <v>25</v>
      </c>
      <c r="D478" s="5" t="s">
        <v>26</v>
      </c>
      <c r="E478" s="4" t="s">
        <v>69</v>
      </c>
      <c r="F478" s="5" t="s">
        <v>77</v>
      </c>
      <c r="G478" s="4" t="str">
        <f>IFERROR(VLOOKUP($F478, [1]Threats!$A$2:$C$29,2,FALSE),"")</f>
        <v/>
      </c>
      <c r="H478" s="5" t="s">
        <v>22</v>
      </c>
      <c r="I478" s="4" t="str">
        <f>IFERROR(VLOOKUP($H478, [2]Vulnerability!$A$2:$C$39,2,FALSE),"")</f>
        <v/>
      </c>
      <c r="J478" s="4" t="str">
        <f t="shared" si="7"/>
        <v>Potenziale</v>
      </c>
    </row>
    <row r="479" spans="1:10" ht="75" x14ac:dyDescent="0.25">
      <c r="A479" s="6" t="s">
        <v>67</v>
      </c>
      <c r="B479" s="4" t="s">
        <v>68</v>
      </c>
      <c r="C479" s="4" t="s">
        <v>25</v>
      </c>
      <c r="D479" s="5" t="s">
        <v>26</v>
      </c>
      <c r="E479" s="4" t="s">
        <v>69</v>
      </c>
      <c r="F479" s="5" t="s">
        <v>70</v>
      </c>
      <c r="G479" s="4" t="str">
        <f>IFERROR(VLOOKUP($F479, [1]Threats!$A$2:$C$29,2,FALSE),"")</f>
        <v/>
      </c>
      <c r="H479" s="5" t="s">
        <v>22</v>
      </c>
      <c r="I479" s="4" t="str">
        <f>IFERROR(VLOOKUP($H479, [2]Vulnerability!$A$2:$C$39,2,FALSE),"")</f>
        <v/>
      </c>
      <c r="J479" s="4" t="str">
        <f t="shared" si="7"/>
        <v>Potenziale</v>
      </c>
    </row>
    <row r="480" spans="1:10" ht="75" x14ac:dyDescent="0.25">
      <c r="A480" s="6" t="s">
        <v>67</v>
      </c>
      <c r="B480" s="4" t="s">
        <v>68</v>
      </c>
      <c r="C480" s="4" t="s">
        <v>25</v>
      </c>
      <c r="D480" s="5" t="s">
        <v>26</v>
      </c>
      <c r="E480" s="4" t="s">
        <v>69</v>
      </c>
      <c r="F480" s="5" t="s">
        <v>70</v>
      </c>
      <c r="G480" s="4" t="str">
        <f>IFERROR(VLOOKUP($F480, [1]Threats!$A$2:$C$29,2,FALSE),"")</f>
        <v/>
      </c>
      <c r="H480" s="5" t="s">
        <v>17</v>
      </c>
      <c r="I480" s="4" t="str">
        <f>IFERROR(VLOOKUP($H480, [2]Vulnerability!$A$2:$C$39,2,FALSE),"")</f>
        <v/>
      </c>
      <c r="J480" s="4" t="str">
        <f t="shared" si="7"/>
        <v>Potenziale</v>
      </c>
    </row>
    <row r="481" spans="1:10" ht="75" x14ac:dyDescent="0.25">
      <c r="A481" s="6" t="s">
        <v>67</v>
      </c>
      <c r="B481" s="4" t="s">
        <v>68</v>
      </c>
      <c r="C481" s="4" t="s">
        <v>25</v>
      </c>
      <c r="D481" s="5" t="s">
        <v>26</v>
      </c>
      <c r="E481" s="4" t="s">
        <v>69</v>
      </c>
      <c r="F481" s="5" t="s">
        <v>56</v>
      </c>
      <c r="G481" s="4" t="str">
        <f>IFERROR(VLOOKUP($F481, [1]Threats!$A$2:$C$29,2,FALSE),"")</f>
        <v/>
      </c>
      <c r="H481" s="5" t="s">
        <v>22</v>
      </c>
      <c r="I481" s="4" t="str">
        <f>IFERROR(VLOOKUP($H481, [2]Vulnerability!$A$2:$C$39,2,FALSE),"")</f>
        <v/>
      </c>
      <c r="J481" s="4" t="str">
        <f t="shared" si="7"/>
        <v>Potenziale</v>
      </c>
    </row>
    <row r="482" spans="1:10" customFormat="1" ht="90" x14ac:dyDescent="0.25">
      <c r="A482" s="6" t="s">
        <v>270</v>
      </c>
      <c r="B482" s="6" t="s">
        <v>271</v>
      </c>
      <c r="C482" s="6" t="s">
        <v>130</v>
      </c>
      <c r="D482" s="3" t="s">
        <v>131</v>
      </c>
      <c r="E482" s="4"/>
      <c r="G482" s="4" t="str">
        <f>IFERROR(VLOOKUP($F482, [1]Threats!$A$2:$C$29,2,FALSE),"")</f>
        <v/>
      </c>
      <c r="I482" s="4" t="str">
        <f>IFERROR(VLOOKUP($H482, [2]Vulnerability!$A$2:$C$39,2,FALSE),"")</f>
        <v/>
      </c>
      <c r="J482" s="4" t="str">
        <f t="shared" si="7"/>
        <v/>
      </c>
    </row>
    <row r="483" spans="1:10" ht="45" x14ac:dyDescent="0.25">
      <c r="A483" s="6" t="s">
        <v>378</v>
      </c>
      <c r="B483" s="4" t="s">
        <v>379</v>
      </c>
      <c r="C483" s="4" t="s">
        <v>12</v>
      </c>
      <c r="D483" s="5" t="s">
        <v>13</v>
      </c>
      <c r="E483" s="4" t="s">
        <v>380</v>
      </c>
      <c r="F483" s="5" t="s">
        <v>224</v>
      </c>
      <c r="G483" s="4" t="str">
        <f>IFERROR(VLOOKUP($F483, [1]Threats!$A$2:$C$29,2,FALSE),"")</f>
        <v/>
      </c>
      <c r="H483" s="5" t="s">
        <v>225</v>
      </c>
      <c r="I483" s="4" t="str">
        <f>IFERROR(VLOOKUP($H483, [2]Vulnerability!$A$2:$C$39,2,FALSE),"")</f>
        <v/>
      </c>
      <c r="J483" s="4" t="str">
        <f t="shared" si="7"/>
        <v>Reale</v>
      </c>
    </row>
    <row r="484" spans="1:10" ht="60" x14ac:dyDescent="0.25">
      <c r="A484" s="6" t="s">
        <v>221</v>
      </c>
      <c r="B484" s="4" t="s">
        <v>222</v>
      </c>
      <c r="C484" s="4" t="s">
        <v>25</v>
      </c>
      <c r="D484" s="5" t="s">
        <v>26</v>
      </c>
      <c r="E484" s="4" t="s">
        <v>223</v>
      </c>
      <c r="F484" s="5" t="s">
        <v>224</v>
      </c>
      <c r="G484" s="4" t="str">
        <f>IFERROR(VLOOKUP($F484, [1]Threats!$A$2:$C$29,2,FALSE),"")</f>
        <v/>
      </c>
      <c r="H484" s="5" t="s">
        <v>225</v>
      </c>
      <c r="I484" s="4" t="str">
        <f>IFERROR(VLOOKUP($H484, [2]Vulnerability!$A$2:$C$39,2,FALSE),"")</f>
        <v/>
      </c>
      <c r="J484" s="4" t="str">
        <f t="shared" si="7"/>
        <v>Potenziale</v>
      </c>
    </row>
    <row r="485" spans="1:10" customFormat="1" ht="45" x14ac:dyDescent="0.25">
      <c r="A485" s="6" t="s">
        <v>381</v>
      </c>
      <c r="B485" s="6" t="s">
        <v>382</v>
      </c>
      <c r="C485" s="6" t="s">
        <v>130</v>
      </c>
      <c r="D485" s="3" t="s">
        <v>131</v>
      </c>
      <c r="E485" s="4"/>
      <c r="G485" s="4" t="str">
        <f>IFERROR(VLOOKUP($F485, [1]Threats!$A$2:$C$29,2,FALSE),"")</f>
        <v/>
      </c>
      <c r="I485" s="4" t="str">
        <f>IFERROR(VLOOKUP($H485, [2]Vulnerability!$A$2:$C$39,2,FALSE),"")</f>
        <v/>
      </c>
      <c r="J485" s="4" t="str">
        <f t="shared" si="7"/>
        <v/>
      </c>
    </row>
    <row r="486" spans="1:10" ht="90" x14ac:dyDescent="0.25">
      <c r="A486" s="6" t="s">
        <v>383</v>
      </c>
      <c r="B486" s="4" t="s">
        <v>384</v>
      </c>
      <c r="C486" s="4" t="s">
        <v>12</v>
      </c>
      <c r="D486" s="5" t="s">
        <v>13</v>
      </c>
      <c r="E486" s="4" t="s">
        <v>385</v>
      </c>
      <c r="F486" s="5" t="s">
        <v>145</v>
      </c>
      <c r="G486" s="4" t="str">
        <f>IFERROR(VLOOKUP($F486, [1]Threats!$A$2:$C$29,2,FALSE),"")</f>
        <v/>
      </c>
      <c r="H486" s="5" t="s">
        <v>146</v>
      </c>
      <c r="I486" s="4" t="str">
        <f>IFERROR(VLOOKUP($H486, [2]Vulnerability!$A$2:$C$39,2,FALSE),"")</f>
        <v/>
      </c>
      <c r="J486" s="4" t="str">
        <f t="shared" si="7"/>
        <v>Reale</v>
      </c>
    </row>
    <row r="487" spans="1:10" ht="105" x14ac:dyDescent="0.25">
      <c r="A487" s="6" t="s">
        <v>237</v>
      </c>
      <c r="B487" s="4" t="s">
        <v>238</v>
      </c>
      <c r="C487" s="4" t="s">
        <v>25</v>
      </c>
      <c r="D487" s="5" t="s">
        <v>26</v>
      </c>
      <c r="E487" s="4" t="s">
        <v>239</v>
      </c>
      <c r="F487" s="5" t="s">
        <v>145</v>
      </c>
      <c r="G487" s="4" t="str">
        <f>IFERROR(VLOOKUP($F487, [1]Threats!$A$2:$C$29,2,FALSE),"")</f>
        <v/>
      </c>
      <c r="H487" s="5" t="s">
        <v>146</v>
      </c>
      <c r="I487" s="4" t="str">
        <f>IFERROR(VLOOKUP($H487, [2]Vulnerability!$A$2:$C$39,2,FALSE),"")</f>
        <v/>
      </c>
      <c r="J487" s="4" t="str">
        <f t="shared" si="7"/>
        <v>Potenziale</v>
      </c>
    </row>
    <row r="488" spans="1:10" customFormat="1" ht="60" x14ac:dyDescent="0.25">
      <c r="A488" s="6" t="s">
        <v>284</v>
      </c>
      <c r="B488" s="6" t="s">
        <v>285</v>
      </c>
      <c r="C488" s="6" t="s">
        <v>130</v>
      </c>
      <c r="D488" s="3" t="s">
        <v>131</v>
      </c>
      <c r="E488" s="4"/>
      <c r="G488" s="4" t="str">
        <f>IFERROR(VLOOKUP($F488, [1]Threats!$A$2:$C$29,2,FALSE),"")</f>
        <v/>
      </c>
      <c r="I488" s="4" t="str">
        <f>IFERROR(VLOOKUP($H488, [2]Vulnerability!$A$2:$C$39,2,FALSE),"")</f>
        <v/>
      </c>
      <c r="J488" s="4" t="str">
        <f t="shared" si="7"/>
        <v/>
      </c>
    </row>
    <row r="489" spans="1:10" ht="45" x14ac:dyDescent="0.25">
      <c r="A489" s="6" t="s">
        <v>386</v>
      </c>
      <c r="B489" s="4" t="s">
        <v>387</v>
      </c>
      <c r="C489" s="4" t="s">
        <v>12</v>
      </c>
      <c r="D489" s="5" t="s">
        <v>13</v>
      </c>
      <c r="E489" s="4" t="s">
        <v>315</v>
      </c>
      <c r="F489" s="5" t="s">
        <v>196</v>
      </c>
      <c r="G489" s="4" t="str">
        <f>IFERROR(VLOOKUP($F489, [1]Threats!$A$2:$C$29,2,FALSE),"")</f>
        <v/>
      </c>
      <c r="H489" s="5" t="s">
        <v>316</v>
      </c>
      <c r="I489" s="4" t="str">
        <f>IFERROR(VLOOKUP($H489, [2]Vulnerability!$A$2:$C$39,2,FALSE),"")</f>
        <v/>
      </c>
      <c r="J489" s="4" t="str">
        <f t="shared" si="7"/>
        <v>Reale</v>
      </c>
    </row>
    <row r="490" spans="1:10" customFormat="1" ht="105" x14ac:dyDescent="0.25">
      <c r="A490" s="6" t="s">
        <v>388</v>
      </c>
      <c r="B490" s="6" t="s">
        <v>389</v>
      </c>
      <c r="C490" s="6" t="s">
        <v>130</v>
      </c>
      <c r="D490" s="3" t="s">
        <v>131</v>
      </c>
      <c r="E490" s="4"/>
      <c r="G490" s="4" t="str">
        <f>IFERROR(VLOOKUP($F490, [1]Threats!$A$2:$C$29,2,FALSE),"")</f>
        <v/>
      </c>
      <c r="I490" s="4" t="str">
        <f>IFERROR(VLOOKUP($H490, [2]Vulnerability!$A$2:$C$39,2,FALSE),"")</f>
        <v/>
      </c>
      <c r="J490" s="4" t="str">
        <f t="shared" si="7"/>
        <v/>
      </c>
    </row>
    <row r="491" spans="1:10" ht="30" x14ac:dyDescent="0.25">
      <c r="A491" s="6" t="s">
        <v>390</v>
      </c>
      <c r="B491" s="4" t="s">
        <v>391</v>
      </c>
      <c r="C491" s="4" t="s">
        <v>12</v>
      </c>
      <c r="D491" s="5" t="s">
        <v>13</v>
      </c>
      <c r="E491" s="4" t="s">
        <v>392</v>
      </c>
      <c r="F491" s="5" t="s">
        <v>70</v>
      </c>
      <c r="G491" s="4" t="str">
        <f>IFERROR(VLOOKUP($F491, [1]Threats!$A$2:$C$29,2,FALSE),"")</f>
        <v/>
      </c>
      <c r="H491" s="5" t="s">
        <v>22</v>
      </c>
      <c r="I491" s="4" t="str">
        <f>IFERROR(VLOOKUP($H491, [2]Vulnerability!$A$2:$C$39,2,FALSE),"")</f>
        <v/>
      </c>
      <c r="J491" s="4" t="str">
        <f t="shared" si="7"/>
        <v>Reale</v>
      </c>
    </row>
    <row r="492" spans="1:10" ht="30" x14ac:dyDescent="0.25">
      <c r="A492" s="6" t="s">
        <v>390</v>
      </c>
      <c r="B492" s="4" t="s">
        <v>391</v>
      </c>
      <c r="C492" s="4" t="s">
        <v>12</v>
      </c>
      <c r="D492" s="5" t="s">
        <v>13</v>
      </c>
      <c r="E492" s="4" t="s">
        <v>392</v>
      </c>
      <c r="F492" s="5" t="s">
        <v>70</v>
      </c>
      <c r="G492" s="4" t="str">
        <f>IFERROR(VLOOKUP($F492, [1]Threats!$A$2:$C$29,2,FALSE),"")</f>
        <v/>
      </c>
      <c r="H492" s="5" t="s">
        <v>280</v>
      </c>
      <c r="I492" s="4" t="str">
        <f>IFERROR(VLOOKUP($H492, [2]Vulnerability!$A$2:$C$39,2,FALSE),"")</f>
        <v/>
      </c>
      <c r="J492" s="4" t="str">
        <f t="shared" si="7"/>
        <v>Reale</v>
      </c>
    </row>
    <row r="493" spans="1:10" customFormat="1" ht="75" x14ac:dyDescent="0.25">
      <c r="A493" s="6" t="s">
        <v>393</v>
      </c>
      <c r="B493" s="6" t="s">
        <v>394</v>
      </c>
      <c r="C493" s="6" t="s">
        <v>130</v>
      </c>
      <c r="D493" s="3" t="s">
        <v>131</v>
      </c>
      <c r="E493" s="4"/>
      <c r="G493" s="4" t="str">
        <f>IFERROR(VLOOKUP($F493, [1]Threats!$A$2:$C$29,2,FALSE),"")</f>
        <v/>
      </c>
      <c r="I493" s="4" t="str">
        <f>IFERROR(VLOOKUP($H493, [2]Vulnerability!$A$2:$C$39,2,FALSE),"")</f>
        <v/>
      </c>
      <c r="J493" s="4" t="str">
        <f t="shared" si="7"/>
        <v/>
      </c>
    </row>
    <row r="494" spans="1:10" ht="45" x14ac:dyDescent="0.25">
      <c r="A494" s="6" t="s">
        <v>226</v>
      </c>
      <c r="B494" s="4" t="s">
        <v>227</v>
      </c>
      <c r="C494" s="4" t="s">
        <v>12</v>
      </c>
      <c r="D494" s="5" t="s">
        <v>13</v>
      </c>
      <c r="E494" s="4" t="s">
        <v>228</v>
      </c>
      <c r="F494" s="5" t="s">
        <v>321</v>
      </c>
      <c r="G494" s="4" t="str">
        <f>IFERROR(VLOOKUP($F494, [1]Threats!$A$2:$C$29,2,FALSE),"")</f>
        <v/>
      </c>
      <c r="H494" s="5" t="s">
        <v>236</v>
      </c>
      <c r="I494" s="4" t="str">
        <f>IFERROR(VLOOKUP($H494, [2]Vulnerability!$A$2:$C$39,2,FALSE),"")</f>
        <v/>
      </c>
      <c r="J494" s="4" t="str">
        <f t="shared" si="7"/>
        <v>Reale</v>
      </c>
    </row>
    <row r="495" spans="1:10" ht="45" x14ac:dyDescent="0.25">
      <c r="A495" s="6" t="s">
        <v>226</v>
      </c>
      <c r="B495" s="4" t="s">
        <v>227</v>
      </c>
      <c r="C495" s="4" t="s">
        <v>12</v>
      </c>
      <c r="D495" s="5" t="s">
        <v>13</v>
      </c>
      <c r="E495" s="4" t="s">
        <v>228</v>
      </c>
      <c r="F495" s="5" t="s">
        <v>77</v>
      </c>
      <c r="G495" s="4" t="str">
        <f>IFERROR(VLOOKUP($F495, [1]Threats!$A$2:$C$29,2,FALSE),"")</f>
        <v/>
      </c>
      <c r="H495" s="5" t="s">
        <v>236</v>
      </c>
      <c r="I495" s="4" t="str">
        <f>IFERROR(VLOOKUP($H495, [2]Vulnerability!$A$2:$C$39,2,FALSE),"")</f>
        <v/>
      </c>
      <c r="J495" s="4" t="str">
        <f t="shared" si="7"/>
        <v>Reale</v>
      </c>
    </row>
    <row r="496" spans="1:10" ht="45" x14ac:dyDescent="0.25">
      <c r="A496" s="6" t="s">
        <v>226</v>
      </c>
      <c r="B496" s="4" t="s">
        <v>227</v>
      </c>
      <c r="C496" s="4" t="s">
        <v>12</v>
      </c>
      <c r="D496" s="5" t="s">
        <v>13</v>
      </c>
      <c r="E496" s="4" t="s">
        <v>228</v>
      </c>
      <c r="F496" s="5" t="s">
        <v>77</v>
      </c>
      <c r="G496" s="4" t="str">
        <f>IFERROR(VLOOKUP($F496, [1]Threats!$A$2:$C$29,2,FALSE),"")</f>
        <v/>
      </c>
      <c r="H496" s="5" t="s">
        <v>78</v>
      </c>
      <c r="I496" s="4" t="str">
        <f>IFERROR(VLOOKUP($H496, [2]Vulnerability!$A$2:$C$39,2,FALSE),"")</f>
        <v/>
      </c>
      <c r="J496" s="4" t="str">
        <f t="shared" si="7"/>
        <v>Reale</v>
      </c>
    </row>
    <row r="497" spans="1:10" customFormat="1" ht="60" x14ac:dyDescent="0.25">
      <c r="A497" s="6" t="s">
        <v>188</v>
      </c>
      <c r="B497" s="6" t="s">
        <v>189</v>
      </c>
      <c r="C497" s="6" t="s">
        <v>130</v>
      </c>
      <c r="D497" s="3" t="s">
        <v>131</v>
      </c>
      <c r="E497" s="4"/>
      <c r="G497" s="4" t="str">
        <f>IFERROR(VLOOKUP($F497, [1]Threats!$A$2:$C$29,2,FALSE),"")</f>
        <v/>
      </c>
      <c r="I497" s="4" t="str">
        <f>IFERROR(VLOOKUP($H497, [2]Vulnerability!$A$2:$C$39,2,FALSE),"")</f>
        <v/>
      </c>
      <c r="J497" s="4" t="str">
        <f t="shared" si="7"/>
        <v/>
      </c>
    </row>
    <row r="498" spans="1:10" ht="30" x14ac:dyDescent="0.25">
      <c r="A498" s="6" t="s">
        <v>395</v>
      </c>
      <c r="B498" s="4" t="s">
        <v>396</v>
      </c>
      <c r="C498" s="4" t="s">
        <v>12</v>
      </c>
      <c r="D498" s="5" t="s">
        <v>13</v>
      </c>
      <c r="E498" s="4" t="s">
        <v>397</v>
      </c>
      <c r="F498" s="5" t="s">
        <v>70</v>
      </c>
      <c r="G498" s="4" t="str">
        <f>IFERROR(VLOOKUP($F498, [1]Threats!$A$2:$C$29,2,FALSE),"")</f>
        <v/>
      </c>
      <c r="H498" s="5" t="s">
        <v>22</v>
      </c>
      <c r="I498" s="4" t="str">
        <f>IFERROR(VLOOKUP($H498, [2]Vulnerability!$A$2:$C$39,2,FALSE),"")</f>
        <v/>
      </c>
      <c r="J498" s="4" t="str">
        <f t="shared" si="7"/>
        <v>Reale</v>
      </c>
    </row>
    <row r="499" spans="1:10" ht="30" x14ac:dyDescent="0.25">
      <c r="A499" s="6" t="s">
        <v>395</v>
      </c>
      <c r="B499" s="4" t="s">
        <v>396</v>
      </c>
      <c r="C499" s="4" t="s">
        <v>12</v>
      </c>
      <c r="D499" s="5" t="s">
        <v>13</v>
      </c>
      <c r="E499" s="4" t="s">
        <v>397</v>
      </c>
      <c r="F499" s="5" t="s">
        <v>70</v>
      </c>
      <c r="G499" s="4" t="str">
        <f>IFERROR(VLOOKUP($F499, [1]Threats!$A$2:$C$29,2,FALSE),"")</f>
        <v/>
      </c>
      <c r="H499" s="5" t="s">
        <v>280</v>
      </c>
      <c r="I499" s="4" t="str">
        <f>IFERROR(VLOOKUP($H499, [2]Vulnerability!$A$2:$C$39,2,FALSE),"")</f>
        <v/>
      </c>
      <c r="J499" s="4" t="str">
        <f t="shared" si="7"/>
        <v>Reale</v>
      </c>
    </row>
    <row r="500" spans="1:10" customFormat="1" ht="30" x14ac:dyDescent="0.25">
      <c r="A500" s="6" t="s">
        <v>398</v>
      </c>
      <c r="B500" s="6" t="s">
        <v>399</v>
      </c>
      <c r="C500" s="6" t="s">
        <v>130</v>
      </c>
      <c r="D500" s="3" t="s">
        <v>131</v>
      </c>
      <c r="E500" s="4"/>
      <c r="G500" s="4" t="str">
        <f>IFERROR(VLOOKUP($F500, [1]Threats!$A$2:$C$29,2,FALSE),"")</f>
        <v/>
      </c>
      <c r="I500" s="4" t="str">
        <f>IFERROR(VLOOKUP($H500, [2]Vulnerability!$A$2:$C$39,2,FALSE),"")</f>
        <v/>
      </c>
      <c r="J500" s="4" t="str">
        <f t="shared" si="7"/>
        <v/>
      </c>
    </row>
    <row r="501" spans="1:10" ht="30" x14ac:dyDescent="0.25">
      <c r="A501" s="6" t="s">
        <v>400</v>
      </c>
      <c r="B501" s="4" t="s">
        <v>401</v>
      </c>
      <c r="C501" s="4" t="s">
        <v>12</v>
      </c>
      <c r="D501" s="5" t="s">
        <v>13</v>
      </c>
      <c r="E501" s="4" t="s">
        <v>402</v>
      </c>
      <c r="F501" s="5" t="s">
        <v>321</v>
      </c>
      <c r="G501" s="4" t="str">
        <f>IFERROR(VLOOKUP($F501, [1]Threats!$A$2:$C$29,2,FALSE),"")</f>
        <v/>
      </c>
      <c r="H501" s="5" t="s">
        <v>236</v>
      </c>
      <c r="I501" s="4" t="str">
        <f>IFERROR(VLOOKUP($H501, [2]Vulnerability!$A$2:$C$39,2,FALSE),"")</f>
        <v/>
      </c>
      <c r="J501" s="4" t="str">
        <f t="shared" si="7"/>
        <v>Reale</v>
      </c>
    </row>
    <row r="502" spans="1:10" ht="30" x14ac:dyDescent="0.25">
      <c r="A502" s="6" t="s">
        <v>400</v>
      </c>
      <c r="B502" s="4" t="s">
        <v>401</v>
      </c>
      <c r="C502" s="4" t="s">
        <v>12</v>
      </c>
      <c r="D502" s="5" t="s">
        <v>13</v>
      </c>
      <c r="E502" s="4" t="s">
        <v>403</v>
      </c>
      <c r="F502" s="5" t="s">
        <v>77</v>
      </c>
      <c r="G502" s="4" t="str">
        <f>IFERROR(VLOOKUP($F502, [1]Threats!$A$2:$C$29,2,FALSE),"")</f>
        <v/>
      </c>
      <c r="H502" s="5" t="s">
        <v>236</v>
      </c>
      <c r="I502" s="4" t="str">
        <f>IFERROR(VLOOKUP($H502, [2]Vulnerability!$A$2:$C$39,2,FALSE),"")</f>
        <v/>
      </c>
      <c r="J502" s="4" t="str">
        <f t="shared" si="7"/>
        <v>Reale</v>
      </c>
    </row>
    <row r="503" spans="1:10" ht="30" x14ac:dyDescent="0.25">
      <c r="A503" s="6" t="s">
        <v>400</v>
      </c>
      <c r="B503" s="4" t="s">
        <v>401</v>
      </c>
      <c r="C503" s="4" t="s">
        <v>12</v>
      </c>
      <c r="D503" s="5" t="s">
        <v>13</v>
      </c>
      <c r="E503" s="4" t="s">
        <v>403</v>
      </c>
      <c r="F503" s="5" t="s">
        <v>77</v>
      </c>
      <c r="G503" s="4" t="str">
        <f>IFERROR(VLOOKUP($F503, [1]Threats!$A$2:$C$29,2,FALSE),"")</f>
        <v/>
      </c>
      <c r="H503" s="5" t="s">
        <v>78</v>
      </c>
      <c r="I503" s="4" t="str">
        <f>IFERROR(VLOOKUP($H503, [2]Vulnerability!$A$2:$C$39,2,FALSE),"")</f>
        <v/>
      </c>
      <c r="J503" s="4" t="str">
        <f t="shared" si="7"/>
        <v>Reale</v>
      </c>
    </row>
    <row r="504" spans="1:10" customFormat="1" ht="120" x14ac:dyDescent="0.25">
      <c r="A504" s="6" t="s">
        <v>404</v>
      </c>
      <c r="B504" s="6" t="s">
        <v>405</v>
      </c>
      <c r="C504" s="6" t="s">
        <v>130</v>
      </c>
      <c r="D504" s="3" t="s">
        <v>131</v>
      </c>
      <c r="E504" s="4"/>
      <c r="G504" s="4" t="str">
        <f>IFERROR(VLOOKUP($F504, [1]Threats!$A$2:$C$29,2,FALSE),"")</f>
        <v/>
      </c>
      <c r="I504" s="4" t="str">
        <f>IFERROR(VLOOKUP($H504, [2]Vulnerability!$A$2:$C$39,2,FALSE),"")</f>
        <v/>
      </c>
      <c r="J504" s="4" t="str">
        <f t="shared" si="7"/>
        <v/>
      </c>
    </row>
    <row r="505" spans="1:10" ht="60" x14ac:dyDescent="0.25">
      <c r="A505" s="6" t="s">
        <v>406</v>
      </c>
      <c r="B505" s="4" t="s">
        <v>407</v>
      </c>
      <c r="C505" s="4" t="s">
        <v>12</v>
      </c>
      <c r="D505" s="5" t="s">
        <v>13</v>
      </c>
      <c r="E505" s="4" t="s">
        <v>408</v>
      </c>
      <c r="F505" s="5" t="s">
        <v>117</v>
      </c>
      <c r="G505" s="4" t="str">
        <f>IFERROR(VLOOKUP($F505, [1]Threats!$A$2:$C$29,2,FALSE),"")</f>
        <v/>
      </c>
      <c r="H505" s="5" t="s">
        <v>409</v>
      </c>
      <c r="I505" s="4" t="str">
        <f>IFERROR(VLOOKUP($H505, [2]Vulnerability!$A$2:$C$39,2,FALSE),"")</f>
        <v/>
      </c>
      <c r="J505" s="4" t="str">
        <f t="shared" si="7"/>
        <v>Reale</v>
      </c>
    </row>
    <row r="506" spans="1:10" ht="30" x14ac:dyDescent="0.25">
      <c r="A506" s="6" t="s">
        <v>406</v>
      </c>
      <c r="B506" s="4" t="s">
        <v>407</v>
      </c>
      <c r="C506" s="4" t="s">
        <v>12</v>
      </c>
      <c r="D506" s="5" t="s">
        <v>13</v>
      </c>
      <c r="E506" s="4" t="s">
        <v>410</v>
      </c>
      <c r="F506" s="5" t="s">
        <v>321</v>
      </c>
      <c r="G506" s="4" t="str">
        <f>IFERROR(VLOOKUP($F506, [1]Threats!$A$2:$C$29,2,FALSE),"")</f>
        <v/>
      </c>
      <c r="H506" s="5" t="s">
        <v>409</v>
      </c>
      <c r="I506" s="4" t="str">
        <f>IFERROR(VLOOKUP($H506, [2]Vulnerability!$A$2:$C$39,2,FALSE),"")</f>
        <v/>
      </c>
      <c r="J506" s="4" t="str">
        <f t="shared" si="7"/>
        <v>Reale</v>
      </c>
    </row>
    <row r="507" spans="1:10" customFormat="1" ht="45" x14ac:dyDescent="0.25">
      <c r="A507" s="6" t="s">
        <v>411</v>
      </c>
      <c r="B507" s="6" t="s">
        <v>412</v>
      </c>
      <c r="C507" s="6" t="s">
        <v>130</v>
      </c>
      <c r="D507" s="3" t="s">
        <v>131</v>
      </c>
      <c r="E507" s="4"/>
      <c r="G507" s="4" t="str">
        <f>IFERROR(VLOOKUP($F507, [1]Threats!$A$2:$C$29,2,FALSE),"")</f>
        <v/>
      </c>
      <c r="I507" s="4" t="str">
        <f>IFERROR(VLOOKUP($H507, [2]Vulnerability!$A$2:$C$39,2,FALSE),"")</f>
        <v/>
      </c>
      <c r="J507" s="4" t="str">
        <f t="shared" si="7"/>
        <v/>
      </c>
    </row>
    <row r="508" spans="1:10" ht="60" x14ac:dyDescent="0.25">
      <c r="A508" s="6" t="s">
        <v>95</v>
      </c>
      <c r="B508" s="4" t="s">
        <v>96</v>
      </c>
      <c r="C508" s="4" t="s">
        <v>12</v>
      </c>
      <c r="D508" s="5" t="s">
        <v>13</v>
      </c>
      <c r="E508" s="4" t="s">
        <v>97</v>
      </c>
      <c r="F508" s="5" t="s">
        <v>120</v>
      </c>
      <c r="G508" s="4" t="str">
        <f>IFERROR(VLOOKUP($F508, [1]Threats!$A$2:$C$29,2,FALSE),"")</f>
        <v/>
      </c>
      <c r="H508" s="5" t="s">
        <v>200</v>
      </c>
      <c r="I508" s="4" t="str">
        <f>IFERROR(VLOOKUP($H508, [2]Vulnerability!$A$2:$C$39,2,FALSE),"")</f>
        <v/>
      </c>
      <c r="J508" s="4" t="str">
        <f t="shared" si="7"/>
        <v>Reale</v>
      </c>
    </row>
    <row r="509" spans="1:10" ht="60" x14ac:dyDescent="0.25">
      <c r="A509" s="6" t="s">
        <v>95</v>
      </c>
      <c r="B509" s="4" t="s">
        <v>96</v>
      </c>
      <c r="C509" s="4" t="s">
        <v>12</v>
      </c>
      <c r="D509" s="5" t="s">
        <v>13</v>
      </c>
      <c r="E509" s="4" t="s">
        <v>97</v>
      </c>
      <c r="F509" s="5" t="s">
        <v>88</v>
      </c>
      <c r="G509" s="4" t="str">
        <f>IFERROR(VLOOKUP($F509, [1]Threats!$A$2:$C$29,2,FALSE),"")</f>
        <v/>
      </c>
      <c r="H509" s="5" t="s">
        <v>63</v>
      </c>
      <c r="I509" s="4" t="str">
        <f>IFERROR(VLOOKUP($H509, [2]Vulnerability!$A$2:$C$39,2,FALSE),"")</f>
        <v/>
      </c>
      <c r="J509" s="4" t="str">
        <f t="shared" si="7"/>
        <v>Reale</v>
      </c>
    </row>
    <row r="510" spans="1:10" ht="60" x14ac:dyDescent="0.25">
      <c r="A510" s="6" t="s">
        <v>95</v>
      </c>
      <c r="B510" s="4" t="s">
        <v>96</v>
      </c>
      <c r="C510" s="4" t="s">
        <v>12</v>
      </c>
      <c r="D510" s="5" t="s">
        <v>13</v>
      </c>
      <c r="E510" s="4" t="s">
        <v>97</v>
      </c>
      <c r="F510" s="5" t="s">
        <v>88</v>
      </c>
      <c r="G510" s="4" t="str">
        <f>IFERROR(VLOOKUP($F510, [1]Threats!$A$2:$C$29,2,FALSE),"")</f>
        <v/>
      </c>
      <c r="H510" s="5" t="s">
        <v>45</v>
      </c>
      <c r="I510" s="4" t="str">
        <f>IFERROR(VLOOKUP($H510, [2]Vulnerability!$A$2:$C$39,2,FALSE),"")</f>
        <v/>
      </c>
      <c r="J510" s="4" t="str">
        <f t="shared" si="7"/>
        <v>Reale</v>
      </c>
    </row>
    <row r="511" spans="1:10" ht="60" x14ac:dyDescent="0.25">
      <c r="A511" s="6" t="s">
        <v>95</v>
      </c>
      <c r="B511" s="4" t="s">
        <v>96</v>
      </c>
      <c r="C511" s="4" t="s">
        <v>12</v>
      </c>
      <c r="D511" s="5" t="s">
        <v>13</v>
      </c>
      <c r="E511" s="4" t="s">
        <v>97</v>
      </c>
      <c r="F511" s="5" t="s">
        <v>88</v>
      </c>
      <c r="G511" s="4" t="str">
        <f>IFERROR(VLOOKUP($F511, [1]Threats!$A$2:$C$29,2,FALSE),"")</f>
        <v/>
      </c>
      <c r="H511" s="5" t="s">
        <v>57</v>
      </c>
      <c r="I511" s="4" t="str">
        <f>IFERROR(VLOOKUP($H511, [2]Vulnerability!$A$2:$C$39,2,FALSE),"")</f>
        <v/>
      </c>
      <c r="J511" s="4" t="str">
        <f t="shared" si="7"/>
        <v>Reale</v>
      </c>
    </row>
    <row r="512" spans="1:10" ht="60" x14ac:dyDescent="0.25">
      <c r="A512" s="6" t="s">
        <v>95</v>
      </c>
      <c r="B512" s="4" t="s">
        <v>96</v>
      </c>
      <c r="C512" s="4" t="s">
        <v>12</v>
      </c>
      <c r="D512" s="5" t="s">
        <v>13</v>
      </c>
      <c r="E512" s="4" t="s">
        <v>97</v>
      </c>
      <c r="F512" s="5" t="s">
        <v>44</v>
      </c>
      <c r="G512" s="4" t="str">
        <f>IFERROR(VLOOKUP($F512, [1]Threats!$A$2:$C$29,2,FALSE),"")</f>
        <v/>
      </c>
      <c r="H512" s="5" t="s">
        <v>63</v>
      </c>
      <c r="I512" s="4" t="str">
        <f>IFERROR(VLOOKUP($H512, [2]Vulnerability!$A$2:$C$39,2,FALSE),"")</f>
        <v/>
      </c>
      <c r="J512" s="4" t="str">
        <f t="shared" si="7"/>
        <v>Reale</v>
      </c>
    </row>
    <row r="513" spans="1:10" ht="60" x14ac:dyDescent="0.25">
      <c r="A513" s="6" t="s">
        <v>95</v>
      </c>
      <c r="B513" s="4" t="s">
        <v>96</v>
      </c>
      <c r="C513" s="4" t="s">
        <v>12</v>
      </c>
      <c r="D513" s="5" t="s">
        <v>13</v>
      </c>
      <c r="E513" s="4" t="s">
        <v>97</v>
      </c>
      <c r="F513" s="5" t="s">
        <v>44</v>
      </c>
      <c r="G513" s="4" t="str">
        <f>IFERROR(VLOOKUP($F513, [1]Threats!$A$2:$C$29,2,FALSE),"")</f>
        <v/>
      </c>
      <c r="H513" s="5" t="s">
        <v>45</v>
      </c>
      <c r="I513" s="4" t="str">
        <f>IFERROR(VLOOKUP($H513, [2]Vulnerability!$A$2:$C$39,2,FALSE),"")</f>
        <v/>
      </c>
      <c r="J513" s="4" t="str">
        <f t="shared" si="7"/>
        <v>Reale</v>
      </c>
    </row>
    <row r="514" spans="1:10" ht="60" x14ac:dyDescent="0.25">
      <c r="A514" s="6" t="s">
        <v>95</v>
      </c>
      <c r="B514" s="4" t="s">
        <v>96</v>
      </c>
      <c r="C514" s="4" t="s">
        <v>12</v>
      </c>
      <c r="D514" s="5" t="s">
        <v>13</v>
      </c>
      <c r="E514" s="4" t="s">
        <v>97</v>
      </c>
      <c r="F514" s="5" t="s">
        <v>44</v>
      </c>
      <c r="G514" s="4" t="str">
        <f>IFERROR(VLOOKUP($F514, [1]Threats!$A$2:$C$29,2,FALSE),"")</f>
        <v/>
      </c>
      <c r="H514" s="5" t="s">
        <v>57</v>
      </c>
      <c r="I514" s="4" t="str">
        <f>IFERROR(VLOOKUP($H514, [2]Vulnerability!$A$2:$C$39,2,FALSE),"")</f>
        <v/>
      </c>
      <c r="J514" s="4" t="str">
        <f t="shared" si="7"/>
        <v>Reale</v>
      </c>
    </row>
    <row r="515" spans="1:10" ht="60" x14ac:dyDescent="0.25">
      <c r="A515" s="6" t="s">
        <v>95</v>
      </c>
      <c r="B515" s="4" t="s">
        <v>96</v>
      </c>
      <c r="C515" s="4" t="s">
        <v>12</v>
      </c>
      <c r="D515" s="5" t="s">
        <v>13</v>
      </c>
      <c r="E515" s="4" t="s">
        <v>97</v>
      </c>
      <c r="F515" s="5" t="s">
        <v>61</v>
      </c>
      <c r="G515" s="4" t="str">
        <f>IFERROR(VLOOKUP($F515, [1]Threats!$A$2:$C$29,2,FALSE),"")</f>
        <v/>
      </c>
      <c r="H515" s="5" t="s">
        <v>63</v>
      </c>
      <c r="I515" s="4" t="str">
        <f>IFERROR(VLOOKUP($H515, [2]Vulnerability!$A$2:$C$39,2,FALSE),"")</f>
        <v/>
      </c>
      <c r="J515" s="4" t="str">
        <f t="shared" si="7"/>
        <v>Reale</v>
      </c>
    </row>
    <row r="516" spans="1:10" ht="60" x14ac:dyDescent="0.25">
      <c r="A516" s="6" t="s">
        <v>95</v>
      </c>
      <c r="B516" s="4" t="s">
        <v>96</v>
      </c>
      <c r="C516" s="4" t="s">
        <v>12</v>
      </c>
      <c r="D516" s="5" t="s">
        <v>13</v>
      </c>
      <c r="E516" s="4" t="s">
        <v>97</v>
      </c>
      <c r="F516" s="5" t="s">
        <v>61</v>
      </c>
      <c r="G516" s="4" t="str">
        <f>IFERROR(VLOOKUP($F516, [1]Threats!$A$2:$C$29,2,FALSE),"")</f>
        <v/>
      </c>
      <c r="H516" s="5" t="s">
        <v>45</v>
      </c>
      <c r="I516" s="4" t="str">
        <f>IFERROR(VLOOKUP($H516, [2]Vulnerability!$A$2:$C$39,2,FALSE),"")</f>
        <v/>
      </c>
      <c r="J516" s="4" t="str">
        <f t="shared" si="7"/>
        <v>Reale</v>
      </c>
    </row>
    <row r="517" spans="1:10" ht="60" x14ac:dyDescent="0.25">
      <c r="A517" s="6" t="s">
        <v>95</v>
      </c>
      <c r="B517" s="4" t="s">
        <v>96</v>
      </c>
      <c r="C517" s="4" t="s">
        <v>12</v>
      </c>
      <c r="D517" s="5" t="s">
        <v>13</v>
      </c>
      <c r="E517" s="4" t="s">
        <v>97</v>
      </c>
      <c r="F517" s="5" t="s">
        <v>61</v>
      </c>
      <c r="G517" s="4" t="str">
        <f>IFERROR(VLOOKUP($F517, [1]Threats!$A$2:$C$29,2,FALSE),"")</f>
        <v/>
      </c>
      <c r="H517" s="5" t="s">
        <v>57</v>
      </c>
      <c r="I517" s="4" t="str">
        <f>IFERROR(VLOOKUP($H517, [2]Vulnerability!$A$2:$C$39,2,FALSE),"")</f>
        <v/>
      </c>
      <c r="J517" s="4" t="str">
        <f t="shared" si="7"/>
        <v>Reale</v>
      </c>
    </row>
    <row r="518" spans="1:10" ht="60" x14ac:dyDescent="0.25">
      <c r="A518" s="6" t="s">
        <v>95</v>
      </c>
      <c r="B518" s="4" t="s">
        <v>96</v>
      </c>
      <c r="C518" s="4" t="s">
        <v>12</v>
      </c>
      <c r="D518" s="5" t="s">
        <v>13</v>
      </c>
      <c r="E518" s="4" t="s">
        <v>97</v>
      </c>
      <c r="F518" s="5" t="s">
        <v>144</v>
      </c>
      <c r="G518" s="4" t="str">
        <f>IFERROR(VLOOKUP($F518, [1]Threats!$A$2:$C$29,2,FALSE),"")</f>
        <v/>
      </c>
      <c r="H518" s="5" t="s">
        <v>63</v>
      </c>
      <c r="I518" s="4" t="str">
        <f>IFERROR(VLOOKUP($H518, [2]Vulnerability!$A$2:$C$39,2,FALSE),"")</f>
        <v/>
      </c>
      <c r="J518" s="4" t="str">
        <f t="shared" si="7"/>
        <v>Reale</v>
      </c>
    </row>
    <row r="519" spans="1:10" ht="60" x14ac:dyDescent="0.25">
      <c r="A519" s="6" t="s">
        <v>95</v>
      </c>
      <c r="B519" s="4" t="s">
        <v>96</v>
      </c>
      <c r="C519" s="4" t="s">
        <v>12</v>
      </c>
      <c r="D519" s="5" t="s">
        <v>13</v>
      </c>
      <c r="E519" s="4" t="s">
        <v>97</v>
      </c>
      <c r="F519" s="5" t="s">
        <v>144</v>
      </c>
      <c r="G519" s="4" t="str">
        <f>IFERROR(VLOOKUP($F519, [1]Threats!$A$2:$C$29,2,FALSE),"")</f>
        <v/>
      </c>
      <c r="H519" s="5" t="s">
        <v>45</v>
      </c>
      <c r="I519" s="4" t="str">
        <f>IFERROR(VLOOKUP($H519, [2]Vulnerability!$A$2:$C$39,2,FALSE),"")</f>
        <v/>
      </c>
      <c r="J519" s="4" t="str">
        <f t="shared" si="7"/>
        <v>Reale</v>
      </c>
    </row>
    <row r="520" spans="1:10" ht="60" x14ac:dyDescent="0.25">
      <c r="A520" s="6" t="s">
        <v>95</v>
      </c>
      <c r="B520" s="4" t="s">
        <v>96</v>
      </c>
      <c r="C520" s="4" t="s">
        <v>12</v>
      </c>
      <c r="D520" s="5" t="s">
        <v>13</v>
      </c>
      <c r="E520" s="4" t="s">
        <v>97</v>
      </c>
      <c r="F520" s="5" t="s">
        <v>144</v>
      </c>
      <c r="G520" s="4" t="str">
        <f>IFERROR(VLOOKUP($F520, [1]Threats!$A$2:$C$29,2,FALSE),"")</f>
        <v/>
      </c>
      <c r="H520" s="5" t="s">
        <v>57</v>
      </c>
      <c r="I520" s="4" t="str">
        <f>IFERROR(VLOOKUP($H520, [2]Vulnerability!$A$2:$C$39,2,FALSE),"")</f>
        <v/>
      </c>
      <c r="J520" s="4" t="str">
        <f t="shared" si="7"/>
        <v>Reale</v>
      </c>
    </row>
    <row r="521" spans="1:10" ht="60" x14ac:dyDescent="0.25">
      <c r="A521" s="6" t="s">
        <v>95</v>
      </c>
      <c r="B521" s="4" t="s">
        <v>96</v>
      </c>
      <c r="C521" s="4" t="s">
        <v>12</v>
      </c>
      <c r="D521" s="5" t="s">
        <v>13</v>
      </c>
      <c r="E521" s="4" t="s">
        <v>97</v>
      </c>
      <c r="F521" s="5" t="s">
        <v>49</v>
      </c>
      <c r="G521" s="4" t="str">
        <f>IFERROR(VLOOKUP($F521, [1]Threats!$A$2:$C$29,2,FALSE),"")</f>
        <v/>
      </c>
      <c r="H521" s="5" t="s">
        <v>63</v>
      </c>
      <c r="I521" s="4" t="str">
        <f>IFERROR(VLOOKUP($H521, [2]Vulnerability!$A$2:$C$39,2,FALSE),"")</f>
        <v/>
      </c>
      <c r="J521" s="4" t="str">
        <f t="shared" si="7"/>
        <v>Reale</v>
      </c>
    </row>
    <row r="522" spans="1:10" ht="60" x14ac:dyDescent="0.25">
      <c r="A522" s="6" t="s">
        <v>95</v>
      </c>
      <c r="B522" s="4" t="s">
        <v>96</v>
      </c>
      <c r="C522" s="4" t="s">
        <v>12</v>
      </c>
      <c r="D522" s="5" t="s">
        <v>13</v>
      </c>
      <c r="E522" s="4" t="s">
        <v>97</v>
      </c>
      <c r="F522" s="5" t="s">
        <v>49</v>
      </c>
      <c r="G522" s="4" t="str">
        <f>IFERROR(VLOOKUP($F522, [1]Threats!$A$2:$C$29,2,FALSE),"")</f>
        <v/>
      </c>
      <c r="H522" s="5" t="s">
        <v>45</v>
      </c>
      <c r="I522" s="4" t="str">
        <f>IFERROR(VLOOKUP($H522, [2]Vulnerability!$A$2:$C$39,2,FALSE),"")</f>
        <v/>
      </c>
      <c r="J522" s="4" t="str">
        <f t="shared" si="7"/>
        <v>Reale</v>
      </c>
    </row>
    <row r="523" spans="1:10" ht="60" x14ac:dyDescent="0.25">
      <c r="A523" s="6" t="s">
        <v>95</v>
      </c>
      <c r="B523" s="4" t="s">
        <v>96</v>
      </c>
      <c r="C523" s="4" t="s">
        <v>12</v>
      </c>
      <c r="D523" s="5" t="s">
        <v>13</v>
      </c>
      <c r="E523" s="4" t="s">
        <v>97</v>
      </c>
      <c r="F523" s="5" t="s">
        <v>49</v>
      </c>
      <c r="G523" s="4" t="str">
        <f>IFERROR(VLOOKUP($F523, [1]Threats!$A$2:$C$29,2,FALSE),"")</f>
        <v/>
      </c>
      <c r="H523" s="5" t="s">
        <v>57</v>
      </c>
      <c r="I523" s="4" t="str">
        <f>IFERROR(VLOOKUP($H523, [2]Vulnerability!$A$2:$C$39,2,FALSE),"")</f>
        <v/>
      </c>
      <c r="J523" s="4" t="str">
        <f t="shared" si="7"/>
        <v>Reale</v>
      </c>
    </row>
    <row r="524" spans="1:10" ht="60" x14ac:dyDescent="0.25">
      <c r="A524" s="6" t="s">
        <v>95</v>
      </c>
      <c r="B524" s="4" t="s">
        <v>96</v>
      </c>
      <c r="C524" s="4" t="s">
        <v>12</v>
      </c>
      <c r="D524" s="5" t="s">
        <v>13</v>
      </c>
      <c r="E524" s="4" t="s">
        <v>97</v>
      </c>
      <c r="F524" s="5" t="s">
        <v>152</v>
      </c>
      <c r="G524" s="4" t="str">
        <f>IFERROR(VLOOKUP($F524, [1]Threats!$A$2:$C$29,2,FALSE),"")</f>
        <v/>
      </c>
      <c r="H524" s="5" t="s">
        <v>63</v>
      </c>
      <c r="I524" s="4" t="str">
        <f>IFERROR(VLOOKUP($H524, [2]Vulnerability!$A$2:$C$39,2,FALSE),"")</f>
        <v/>
      </c>
      <c r="J524" s="4" t="str">
        <f t="shared" si="7"/>
        <v>Reale</v>
      </c>
    </row>
    <row r="525" spans="1:10" ht="60" x14ac:dyDescent="0.25">
      <c r="A525" s="6" t="s">
        <v>95</v>
      </c>
      <c r="B525" s="4" t="s">
        <v>96</v>
      </c>
      <c r="C525" s="4" t="s">
        <v>12</v>
      </c>
      <c r="D525" s="5" t="s">
        <v>13</v>
      </c>
      <c r="E525" s="4" t="s">
        <v>97</v>
      </c>
      <c r="F525" s="5" t="s">
        <v>152</v>
      </c>
      <c r="G525" s="4" t="str">
        <f>IFERROR(VLOOKUP($F525, [1]Threats!$A$2:$C$29,2,FALSE),"")</f>
        <v/>
      </c>
      <c r="H525" s="5" t="s">
        <v>45</v>
      </c>
      <c r="I525" s="4" t="str">
        <f>IFERROR(VLOOKUP($H525, [2]Vulnerability!$A$2:$C$39,2,FALSE),"")</f>
        <v/>
      </c>
      <c r="J525" s="4" t="str">
        <f t="shared" si="7"/>
        <v>Reale</v>
      </c>
    </row>
    <row r="526" spans="1:10" ht="60" x14ac:dyDescent="0.25">
      <c r="A526" s="6" t="s">
        <v>95</v>
      </c>
      <c r="B526" s="4" t="s">
        <v>96</v>
      </c>
      <c r="C526" s="4" t="s">
        <v>12</v>
      </c>
      <c r="D526" s="5" t="s">
        <v>13</v>
      </c>
      <c r="E526" s="4" t="s">
        <v>97</v>
      </c>
      <c r="F526" s="5" t="s">
        <v>152</v>
      </c>
      <c r="G526" s="4" t="str">
        <f>IFERROR(VLOOKUP($F526, [1]Threats!$A$2:$C$29,2,FALSE),"")</f>
        <v/>
      </c>
      <c r="H526" s="5" t="s">
        <v>57</v>
      </c>
      <c r="I526" s="4" t="str">
        <f>IFERROR(VLOOKUP($H526, [2]Vulnerability!$A$2:$C$39,2,FALSE),"")</f>
        <v/>
      </c>
      <c r="J526" s="4" t="str">
        <f t="shared" si="7"/>
        <v>Reale</v>
      </c>
    </row>
    <row r="527" spans="1:10" ht="60" x14ac:dyDescent="0.25">
      <c r="A527" s="6" t="s">
        <v>95</v>
      </c>
      <c r="B527" s="4" t="s">
        <v>96</v>
      </c>
      <c r="C527" s="4" t="s">
        <v>12</v>
      </c>
      <c r="D527" s="5" t="s">
        <v>13</v>
      </c>
      <c r="E527" s="4" t="s">
        <v>97</v>
      </c>
      <c r="F527" s="5" t="s">
        <v>119</v>
      </c>
      <c r="G527" s="4" t="str">
        <f>IFERROR(VLOOKUP($F527, [1]Threats!$A$2:$C$29,2,FALSE),"")</f>
        <v/>
      </c>
      <c r="H527" s="5" t="s">
        <v>45</v>
      </c>
      <c r="I527" s="4" t="str">
        <f>IFERROR(VLOOKUP($H527, [2]Vulnerability!$A$2:$C$39,2,FALSE),"")</f>
        <v/>
      </c>
      <c r="J527" s="4" t="str">
        <f t="shared" si="7"/>
        <v>Reale</v>
      </c>
    </row>
    <row r="528" spans="1:10" ht="60" x14ac:dyDescent="0.25">
      <c r="A528" s="6" t="s">
        <v>95</v>
      </c>
      <c r="B528" s="4" t="s">
        <v>96</v>
      </c>
      <c r="C528" s="4" t="s">
        <v>12</v>
      </c>
      <c r="D528" s="5" t="s">
        <v>13</v>
      </c>
      <c r="E528" s="4" t="s">
        <v>97</v>
      </c>
      <c r="F528" s="5" t="s">
        <v>119</v>
      </c>
      <c r="G528" s="4" t="str">
        <f>IFERROR(VLOOKUP($F528, [1]Threats!$A$2:$C$29,2,FALSE),"")</f>
        <v/>
      </c>
      <c r="H528" s="5" t="s">
        <v>57</v>
      </c>
      <c r="I528" s="4" t="str">
        <f>IFERROR(VLOOKUP($H528, [2]Vulnerability!$A$2:$C$39,2,FALSE),"")</f>
        <v/>
      </c>
      <c r="J528" s="4" t="str">
        <f t="shared" si="7"/>
        <v>Reale</v>
      </c>
    </row>
    <row r="529" spans="1:10" ht="60" x14ac:dyDescent="0.25">
      <c r="A529" s="6" t="s">
        <v>95</v>
      </c>
      <c r="B529" s="4" t="s">
        <v>96</v>
      </c>
      <c r="C529" s="4" t="s">
        <v>12</v>
      </c>
      <c r="D529" s="5" t="s">
        <v>13</v>
      </c>
      <c r="E529" s="4" t="s">
        <v>97</v>
      </c>
      <c r="F529" s="5" t="s">
        <v>98</v>
      </c>
      <c r="G529" s="4" t="str">
        <f>IFERROR(VLOOKUP($F529, [1]Threats!$A$2:$C$29,2,FALSE),"")</f>
        <v/>
      </c>
      <c r="H529" s="5" t="s">
        <v>63</v>
      </c>
      <c r="I529" s="4" t="str">
        <f>IFERROR(VLOOKUP($H529, [2]Vulnerability!$A$2:$C$39,2,FALSE),"")</f>
        <v/>
      </c>
      <c r="J529" s="4" t="str">
        <f t="shared" si="7"/>
        <v>Reale</v>
      </c>
    </row>
    <row r="530" spans="1:10" ht="60" x14ac:dyDescent="0.25">
      <c r="A530" s="6" t="s">
        <v>95</v>
      </c>
      <c r="B530" s="4" t="s">
        <v>96</v>
      </c>
      <c r="C530" s="4" t="s">
        <v>12</v>
      </c>
      <c r="D530" s="5" t="s">
        <v>13</v>
      </c>
      <c r="E530" s="4" t="s">
        <v>97</v>
      </c>
      <c r="F530" s="5" t="s">
        <v>98</v>
      </c>
      <c r="G530" s="4" t="str">
        <f>IFERROR(VLOOKUP($F530, [1]Threats!$A$2:$C$29,2,FALSE),"")</f>
        <v/>
      </c>
      <c r="H530" s="5" t="s">
        <v>45</v>
      </c>
      <c r="I530" s="4" t="str">
        <f>IFERROR(VLOOKUP($H530, [2]Vulnerability!$A$2:$C$39,2,FALSE),"")</f>
        <v/>
      </c>
      <c r="J530" s="4" t="str">
        <f t="shared" si="7"/>
        <v>Reale</v>
      </c>
    </row>
    <row r="531" spans="1:10" ht="60" x14ac:dyDescent="0.25">
      <c r="A531" s="6" t="s">
        <v>95</v>
      </c>
      <c r="B531" s="4" t="s">
        <v>96</v>
      </c>
      <c r="C531" s="4" t="s">
        <v>12</v>
      </c>
      <c r="D531" s="5" t="s">
        <v>13</v>
      </c>
      <c r="E531" s="4" t="s">
        <v>97</v>
      </c>
      <c r="F531" s="5" t="s">
        <v>163</v>
      </c>
      <c r="G531" s="4" t="str">
        <f>IFERROR(VLOOKUP($F531, [1]Threats!$A$2:$C$29,2,FALSE),"")</f>
        <v/>
      </c>
      <c r="H531" s="5" t="s">
        <v>63</v>
      </c>
      <c r="I531" s="4" t="str">
        <f>IFERROR(VLOOKUP($H531, [2]Vulnerability!$A$2:$C$39,2,FALSE),"")</f>
        <v/>
      </c>
      <c r="J531" s="4" t="str">
        <f t="shared" si="7"/>
        <v>Reale</v>
      </c>
    </row>
    <row r="532" spans="1:10" ht="60" x14ac:dyDescent="0.25">
      <c r="A532" s="6" t="s">
        <v>95</v>
      </c>
      <c r="B532" s="4" t="s">
        <v>96</v>
      </c>
      <c r="C532" s="4" t="s">
        <v>12</v>
      </c>
      <c r="D532" s="5" t="s">
        <v>13</v>
      </c>
      <c r="E532" s="4" t="s">
        <v>97</v>
      </c>
      <c r="F532" s="5" t="s">
        <v>163</v>
      </c>
      <c r="G532" s="4" t="str">
        <f>IFERROR(VLOOKUP($F532, [1]Threats!$A$2:$C$29,2,FALSE),"")</f>
        <v/>
      </c>
      <c r="H532" s="5" t="s">
        <v>45</v>
      </c>
      <c r="I532" s="4" t="str">
        <f>IFERROR(VLOOKUP($H532, [2]Vulnerability!$A$2:$C$39,2,FALSE),"")</f>
        <v/>
      </c>
      <c r="J532" s="4" t="str">
        <f t="shared" si="7"/>
        <v>Reale</v>
      </c>
    </row>
    <row r="533" spans="1:10" ht="60" x14ac:dyDescent="0.25">
      <c r="A533" s="6" t="s">
        <v>95</v>
      </c>
      <c r="B533" s="4" t="s">
        <v>96</v>
      </c>
      <c r="C533" s="4" t="s">
        <v>12</v>
      </c>
      <c r="D533" s="5" t="s">
        <v>13</v>
      </c>
      <c r="E533" s="4" t="s">
        <v>97</v>
      </c>
      <c r="F533" s="5" t="s">
        <v>70</v>
      </c>
      <c r="G533" s="4" t="str">
        <f>IFERROR(VLOOKUP($F533, [1]Threats!$A$2:$C$29,2,FALSE),"")</f>
        <v/>
      </c>
      <c r="H533" s="5" t="s">
        <v>45</v>
      </c>
      <c r="I533" s="4" t="str">
        <f>IFERROR(VLOOKUP($H533, [2]Vulnerability!$A$2:$C$39,2,FALSE),"")</f>
        <v/>
      </c>
      <c r="J533" s="4" t="str">
        <f t="shared" si="7"/>
        <v>Reale</v>
      </c>
    </row>
    <row r="534" spans="1:10" ht="60" x14ac:dyDescent="0.25">
      <c r="A534" s="6" t="s">
        <v>95</v>
      </c>
      <c r="B534" s="4" t="s">
        <v>96</v>
      </c>
      <c r="C534" s="4" t="s">
        <v>12</v>
      </c>
      <c r="D534" s="5" t="s">
        <v>13</v>
      </c>
      <c r="E534" s="4" t="s">
        <v>97</v>
      </c>
      <c r="F534" s="5" t="s">
        <v>70</v>
      </c>
      <c r="G534" s="4" t="str">
        <f>IFERROR(VLOOKUP($F534, [1]Threats!$A$2:$C$29,2,FALSE),"")</f>
        <v/>
      </c>
      <c r="H534" s="5" t="s">
        <v>57</v>
      </c>
      <c r="I534" s="4" t="str">
        <f>IFERROR(VLOOKUP($H534, [2]Vulnerability!$A$2:$C$39,2,FALSE),"")</f>
        <v/>
      </c>
      <c r="J534" s="4" t="str">
        <f t="shared" si="7"/>
        <v>Reale</v>
      </c>
    </row>
    <row r="535" spans="1:10" ht="60" x14ac:dyDescent="0.25">
      <c r="A535" s="6" t="s">
        <v>95</v>
      </c>
      <c r="B535" s="4" t="s">
        <v>96</v>
      </c>
      <c r="C535" s="4" t="s">
        <v>12</v>
      </c>
      <c r="D535" s="5" t="s">
        <v>13</v>
      </c>
      <c r="E535" s="4" t="s">
        <v>97</v>
      </c>
      <c r="F535" s="5" t="s">
        <v>34</v>
      </c>
      <c r="G535" s="4" t="str">
        <f>IFERROR(VLOOKUP($F535, [1]Threats!$A$2:$C$29,2,FALSE),"")</f>
        <v/>
      </c>
      <c r="H535" s="5" t="s">
        <v>63</v>
      </c>
      <c r="I535" s="4" t="str">
        <f>IFERROR(VLOOKUP($H535, [2]Vulnerability!$A$2:$C$39,2,FALSE),"")</f>
        <v/>
      </c>
      <c r="J535" s="4" t="str">
        <f t="shared" si="7"/>
        <v>Reale</v>
      </c>
    </row>
    <row r="536" spans="1:10" ht="60" x14ac:dyDescent="0.25">
      <c r="A536" s="6" t="s">
        <v>95</v>
      </c>
      <c r="B536" s="4" t="s">
        <v>96</v>
      </c>
      <c r="C536" s="4" t="s">
        <v>12</v>
      </c>
      <c r="D536" s="5" t="s">
        <v>13</v>
      </c>
      <c r="E536" s="4" t="s">
        <v>97</v>
      </c>
      <c r="F536" s="5" t="s">
        <v>34</v>
      </c>
      <c r="G536" s="4" t="str">
        <f>IFERROR(VLOOKUP($F536, [1]Threats!$A$2:$C$29,2,FALSE),"")</f>
        <v/>
      </c>
      <c r="H536" s="5" t="s">
        <v>45</v>
      </c>
      <c r="I536" s="4" t="str">
        <f>IFERROR(VLOOKUP($H536, [2]Vulnerability!$A$2:$C$39,2,FALSE),"")</f>
        <v/>
      </c>
      <c r="J536" s="4" t="str">
        <f t="shared" si="7"/>
        <v>Reale</v>
      </c>
    </row>
    <row r="537" spans="1:10" ht="60" x14ac:dyDescent="0.25">
      <c r="A537" s="6" t="s">
        <v>95</v>
      </c>
      <c r="B537" s="4" t="s">
        <v>96</v>
      </c>
      <c r="C537" s="4" t="s">
        <v>12</v>
      </c>
      <c r="D537" s="5" t="s">
        <v>13</v>
      </c>
      <c r="E537" s="4" t="s">
        <v>97</v>
      </c>
      <c r="F537" s="5" t="s">
        <v>34</v>
      </c>
      <c r="G537" s="4" t="str">
        <f>IFERROR(VLOOKUP($F537, [1]Threats!$A$2:$C$29,2,FALSE),"")</f>
        <v/>
      </c>
      <c r="H537" s="5" t="s">
        <v>57</v>
      </c>
      <c r="I537" s="4" t="str">
        <f>IFERROR(VLOOKUP($H537, [2]Vulnerability!$A$2:$C$39,2,FALSE),"")</f>
        <v/>
      </c>
      <c r="J537" s="4" t="str">
        <f t="shared" si="7"/>
        <v>Reale</v>
      </c>
    </row>
    <row r="538" spans="1:10" ht="60" x14ac:dyDescent="0.25">
      <c r="A538" s="6" t="s">
        <v>95</v>
      </c>
      <c r="B538" s="4" t="s">
        <v>96</v>
      </c>
      <c r="C538" s="4" t="s">
        <v>12</v>
      </c>
      <c r="D538" s="5" t="s">
        <v>13</v>
      </c>
      <c r="E538" s="4" t="s">
        <v>97</v>
      </c>
      <c r="F538" s="5" t="s">
        <v>56</v>
      </c>
      <c r="G538" s="4" t="str">
        <f>IFERROR(VLOOKUP($F538, [1]Threats!$A$2:$C$29,2,FALSE),"")</f>
        <v/>
      </c>
      <c r="H538" s="5" t="s">
        <v>63</v>
      </c>
      <c r="I538" s="4" t="str">
        <f>IFERROR(VLOOKUP($H538, [2]Vulnerability!$A$2:$C$39,2,FALSE),"")</f>
        <v/>
      </c>
      <c r="J538" s="4" t="str">
        <f t="shared" si="7"/>
        <v>Reale</v>
      </c>
    </row>
    <row r="539" spans="1:10" ht="60" x14ac:dyDescent="0.25">
      <c r="A539" s="6" t="s">
        <v>95</v>
      </c>
      <c r="B539" s="4" t="s">
        <v>96</v>
      </c>
      <c r="C539" s="4" t="s">
        <v>12</v>
      </c>
      <c r="D539" s="5" t="s">
        <v>13</v>
      </c>
      <c r="E539" s="4" t="s">
        <v>97</v>
      </c>
      <c r="F539" s="5" t="s">
        <v>56</v>
      </c>
      <c r="G539" s="4" t="str">
        <f>IFERROR(VLOOKUP($F539, [1]Threats!$A$2:$C$29,2,FALSE),"")</f>
        <v/>
      </c>
      <c r="H539" s="5" t="s">
        <v>45</v>
      </c>
      <c r="I539" s="4" t="str">
        <f>IFERROR(VLOOKUP($H539, [2]Vulnerability!$A$2:$C$39,2,FALSE),"")</f>
        <v/>
      </c>
      <c r="J539" s="4" t="str">
        <f t="shared" si="7"/>
        <v>Reale</v>
      </c>
    </row>
    <row r="540" spans="1:10" ht="60" x14ac:dyDescent="0.25">
      <c r="A540" s="6" t="s">
        <v>95</v>
      </c>
      <c r="B540" s="4" t="s">
        <v>96</v>
      </c>
      <c r="C540" s="4" t="s">
        <v>12</v>
      </c>
      <c r="D540" s="5" t="s">
        <v>13</v>
      </c>
      <c r="E540" s="4" t="s">
        <v>97</v>
      </c>
      <c r="F540" s="5" t="s">
        <v>56</v>
      </c>
      <c r="G540" s="4" t="str">
        <f>IFERROR(VLOOKUP($F540, [1]Threats!$A$2:$C$29,2,FALSE),"")</f>
        <v/>
      </c>
      <c r="H540" s="5" t="s">
        <v>57</v>
      </c>
      <c r="I540" s="4" t="str">
        <f>IFERROR(VLOOKUP($H540, [2]Vulnerability!$A$2:$C$39,2,FALSE),"")</f>
        <v/>
      </c>
      <c r="J540" s="4" t="str">
        <f t="shared" si="7"/>
        <v>Reale</v>
      </c>
    </row>
    <row r="541" spans="1:10" customFormat="1" ht="75" x14ac:dyDescent="0.25">
      <c r="A541" s="6" t="s">
        <v>413</v>
      </c>
      <c r="B541" s="6" t="s">
        <v>414</v>
      </c>
      <c r="C541" s="6" t="s">
        <v>130</v>
      </c>
      <c r="D541" s="3" t="s">
        <v>131</v>
      </c>
      <c r="E541" s="4"/>
      <c r="G541" s="4" t="str">
        <f>IFERROR(VLOOKUP($F541, [1]Threats!$A$2:$C$29,2,FALSE),"")</f>
        <v/>
      </c>
      <c r="I541" s="4" t="str">
        <f>IFERROR(VLOOKUP($H541, [2]Vulnerability!$A$2:$C$39,2,FALSE),"")</f>
        <v/>
      </c>
      <c r="J541" s="4" t="str">
        <f t="shared" si="7"/>
        <v/>
      </c>
    </row>
    <row r="542" spans="1:10" ht="60" x14ac:dyDescent="0.25">
      <c r="A542" s="6" t="s">
        <v>160</v>
      </c>
      <c r="B542" s="4" t="s">
        <v>161</v>
      </c>
      <c r="C542" s="4" t="s">
        <v>12</v>
      </c>
      <c r="D542" s="5" t="s">
        <v>13</v>
      </c>
      <c r="E542" s="4" t="s">
        <v>162</v>
      </c>
      <c r="F542" s="5" t="s">
        <v>88</v>
      </c>
      <c r="G542" s="4" t="str">
        <f>IFERROR(VLOOKUP($F542, [1]Threats!$A$2:$C$29,2,FALSE),"")</f>
        <v/>
      </c>
      <c r="H542" s="5" t="s">
        <v>45</v>
      </c>
      <c r="I542" s="4" t="str">
        <f>IFERROR(VLOOKUP($H542, [2]Vulnerability!$A$2:$C$39,2,FALSE),"")</f>
        <v/>
      </c>
      <c r="J542" s="4" t="str">
        <f t="shared" si="7"/>
        <v>Reale</v>
      </c>
    </row>
    <row r="543" spans="1:10" ht="60" x14ac:dyDescent="0.25">
      <c r="A543" s="6" t="s">
        <v>160</v>
      </c>
      <c r="B543" s="4" t="s">
        <v>161</v>
      </c>
      <c r="C543" s="4" t="s">
        <v>12</v>
      </c>
      <c r="D543" s="5" t="s">
        <v>13</v>
      </c>
      <c r="E543" s="4" t="s">
        <v>162</v>
      </c>
      <c r="F543" s="5" t="s">
        <v>88</v>
      </c>
      <c r="G543" s="4" t="str">
        <f>IFERROR(VLOOKUP($F543, [1]Threats!$A$2:$C$29,2,FALSE),"")</f>
        <v/>
      </c>
      <c r="H543" s="5" t="s">
        <v>57</v>
      </c>
      <c r="I543" s="4" t="str">
        <f>IFERROR(VLOOKUP($H543, [2]Vulnerability!$A$2:$C$39,2,FALSE),"")</f>
        <v/>
      </c>
      <c r="J543" s="4" t="str">
        <f t="shared" si="7"/>
        <v>Reale</v>
      </c>
    </row>
    <row r="544" spans="1:10" ht="60" x14ac:dyDescent="0.25">
      <c r="A544" s="6" t="s">
        <v>160</v>
      </c>
      <c r="B544" s="4" t="s">
        <v>161</v>
      </c>
      <c r="C544" s="4" t="s">
        <v>12</v>
      </c>
      <c r="D544" s="5" t="s">
        <v>13</v>
      </c>
      <c r="E544" s="4" t="s">
        <v>162</v>
      </c>
      <c r="F544" s="5" t="s">
        <v>44</v>
      </c>
      <c r="G544" s="4" t="str">
        <f>IFERROR(VLOOKUP($F544, [1]Threats!$A$2:$C$29,2,FALSE),"")</f>
        <v/>
      </c>
      <c r="H544" s="5" t="s">
        <v>45</v>
      </c>
      <c r="I544" s="4" t="str">
        <f>IFERROR(VLOOKUP($H544, [2]Vulnerability!$A$2:$C$39,2,FALSE),"")</f>
        <v/>
      </c>
      <c r="J544" s="4" t="str">
        <f t="shared" si="7"/>
        <v>Reale</v>
      </c>
    </row>
    <row r="545" spans="1:10" ht="60" x14ac:dyDescent="0.25">
      <c r="A545" s="6" t="s">
        <v>160</v>
      </c>
      <c r="B545" s="4" t="s">
        <v>161</v>
      </c>
      <c r="C545" s="4" t="s">
        <v>12</v>
      </c>
      <c r="D545" s="5" t="s">
        <v>13</v>
      </c>
      <c r="E545" s="4" t="s">
        <v>162</v>
      </c>
      <c r="F545" s="5" t="s">
        <v>44</v>
      </c>
      <c r="G545" s="4" t="str">
        <f>IFERROR(VLOOKUP($F545, [1]Threats!$A$2:$C$29,2,FALSE),"")</f>
        <v/>
      </c>
      <c r="H545" s="5" t="s">
        <v>57</v>
      </c>
      <c r="I545" s="4" t="str">
        <f>IFERROR(VLOOKUP($H545, [2]Vulnerability!$A$2:$C$39,2,FALSE),"")</f>
        <v/>
      </c>
      <c r="J545" s="4" t="str">
        <f t="shared" si="7"/>
        <v>Reale</v>
      </c>
    </row>
    <row r="546" spans="1:10" ht="60" x14ac:dyDescent="0.25">
      <c r="A546" s="6" t="s">
        <v>160</v>
      </c>
      <c r="B546" s="4" t="s">
        <v>161</v>
      </c>
      <c r="C546" s="4" t="s">
        <v>12</v>
      </c>
      <c r="D546" s="5" t="s">
        <v>13</v>
      </c>
      <c r="E546" s="4" t="s">
        <v>162</v>
      </c>
      <c r="F546" s="5" t="s">
        <v>61</v>
      </c>
      <c r="G546" s="4" t="str">
        <f>IFERROR(VLOOKUP($F546, [1]Threats!$A$2:$C$29,2,FALSE),"")</f>
        <v/>
      </c>
      <c r="H546" s="5" t="s">
        <v>45</v>
      </c>
      <c r="I546" s="4" t="str">
        <f>IFERROR(VLOOKUP($H546, [2]Vulnerability!$A$2:$C$39,2,FALSE),"")</f>
        <v/>
      </c>
      <c r="J546" s="4" t="str">
        <f t="shared" si="7"/>
        <v>Reale</v>
      </c>
    </row>
    <row r="547" spans="1:10" ht="60" x14ac:dyDescent="0.25">
      <c r="A547" s="6" t="s">
        <v>160</v>
      </c>
      <c r="B547" s="4" t="s">
        <v>161</v>
      </c>
      <c r="C547" s="4" t="s">
        <v>12</v>
      </c>
      <c r="D547" s="5" t="s">
        <v>13</v>
      </c>
      <c r="E547" s="4" t="s">
        <v>162</v>
      </c>
      <c r="F547" s="5" t="s">
        <v>61</v>
      </c>
      <c r="G547" s="4" t="str">
        <f>IFERROR(VLOOKUP($F547, [1]Threats!$A$2:$C$29,2,FALSE),"")</f>
        <v/>
      </c>
      <c r="H547" s="5" t="s">
        <v>57</v>
      </c>
      <c r="I547" s="4" t="str">
        <f>IFERROR(VLOOKUP($H547, [2]Vulnerability!$A$2:$C$39,2,FALSE),"")</f>
        <v/>
      </c>
      <c r="J547" s="4" t="str">
        <f t="shared" si="7"/>
        <v>Reale</v>
      </c>
    </row>
    <row r="548" spans="1:10" ht="60" x14ac:dyDescent="0.25">
      <c r="A548" s="6" t="s">
        <v>160</v>
      </c>
      <c r="B548" s="4" t="s">
        <v>161</v>
      </c>
      <c r="C548" s="4" t="s">
        <v>12</v>
      </c>
      <c r="D548" s="5" t="s">
        <v>13</v>
      </c>
      <c r="E548" s="4" t="s">
        <v>162</v>
      </c>
      <c r="F548" s="5" t="s">
        <v>144</v>
      </c>
      <c r="G548" s="4" t="str">
        <f>IFERROR(VLOOKUP($F548, [1]Threats!$A$2:$C$29,2,FALSE),"")</f>
        <v/>
      </c>
      <c r="H548" s="5" t="s">
        <v>45</v>
      </c>
      <c r="I548" s="4" t="str">
        <f>IFERROR(VLOOKUP($H548, [2]Vulnerability!$A$2:$C$39,2,FALSE),"")</f>
        <v/>
      </c>
      <c r="J548" s="4" t="str">
        <f t="shared" si="7"/>
        <v>Reale</v>
      </c>
    </row>
    <row r="549" spans="1:10" ht="60" x14ac:dyDescent="0.25">
      <c r="A549" s="6" t="s">
        <v>160</v>
      </c>
      <c r="B549" s="4" t="s">
        <v>161</v>
      </c>
      <c r="C549" s="4" t="s">
        <v>12</v>
      </c>
      <c r="D549" s="5" t="s">
        <v>13</v>
      </c>
      <c r="E549" s="4" t="s">
        <v>162</v>
      </c>
      <c r="F549" s="5" t="s">
        <v>144</v>
      </c>
      <c r="G549" s="4" t="str">
        <f>IFERROR(VLOOKUP($F549, [1]Threats!$A$2:$C$29,2,FALSE),"")</f>
        <v/>
      </c>
      <c r="H549" s="5" t="s">
        <v>57</v>
      </c>
      <c r="I549" s="4" t="str">
        <f>IFERROR(VLOOKUP($H549, [2]Vulnerability!$A$2:$C$39,2,FALSE),"")</f>
        <v/>
      </c>
      <c r="J549" s="4" t="str">
        <f t="shared" si="7"/>
        <v>Reale</v>
      </c>
    </row>
    <row r="550" spans="1:10" ht="60" x14ac:dyDescent="0.25">
      <c r="A550" s="6" t="s">
        <v>160</v>
      </c>
      <c r="B550" s="4" t="s">
        <v>161</v>
      </c>
      <c r="C550" s="4" t="s">
        <v>12</v>
      </c>
      <c r="D550" s="5" t="s">
        <v>13</v>
      </c>
      <c r="E550" s="4" t="s">
        <v>162</v>
      </c>
      <c r="F550" s="5" t="s">
        <v>49</v>
      </c>
      <c r="G550" s="4" t="str">
        <f>IFERROR(VLOOKUP($F550, [1]Threats!$A$2:$C$29,2,FALSE),"")</f>
        <v/>
      </c>
      <c r="H550" s="5" t="s">
        <v>45</v>
      </c>
      <c r="I550" s="4" t="str">
        <f>IFERROR(VLOOKUP($H550, [2]Vulnerability!$A$2:$C$39,2,FALSE),"")</f>
        <v/>
      </c>
      <c r="J550" s="4" t="str">
        <f t="shared" si="7"/>
        <v>Reale</v>
      </c>
    </row>
    <row r="551" spans="1:10" ht="60" x14ac:dyDescent="0.25">
      <c r="A551" s="6" t="s">
        <v>160</v>
      </c>
      <c r="B551" s="4" t="s">
        <v>161</v>
      </c>
      <c r="C551" s="4" t="s">
        <v>12</v>
      </c>
      <c r="D551" s="5" t="s">
        <v>13</v>
      </c>
      <c r="E551" s="4" t="s">
        <v>162</v>
      </c>
      <c r="F551" s="5" t="s">
        <v>49</v>
      </c>
      <c r="G551" s="4" t="str">
        <f>IFERROR(VLOOKUP($F551, [1]Threats!$A$2:$C$29,2,FALSE),"")</f>
        <v/>
      </c>
      <c r="H551" s="5" t="s">
        <v>57</v>
      </c>
      <c r="I551" s="4" t="str">
        <f>IFERROR(VLOOKUP($H551, [2]Vulnerability!$A$2:$C$39,2,FALSE),"")</f>
        <v/>
      </c>
      <c r="J551" s="4" t="str">
        <f t="shared" si="7"/>
        <v>Reale</v>
      </c>
    </row>
    <row r="552" spans="1:10" ht="60" x14ac:dyDescent="0.25">
      <c r="A552" s="6" t="s">
        <v>160</v>
      </c>
      <c r="B552" s="4" t="s">
        <v>161</v>
      </c>
      <c r="C552" s="4" t="s">
        <v>12</v>
      </c>
      <c r="D552" s="5" t="s">
        <v>13</v>
      </c>
      <c r="E552" s="4" t="s">
        <v>162</v>
      </c>
      <c r="F552" s="5" t="s">
        <v>152</v>
      </c>
      <c r="G552" s="4" t="str">
        <f>IFERROR(VLOOKUP($F552, [1]Threats!$A$2:$C$29,2,FALSE),"")</f>
        <v/>
      </c>
      <c r="H552" s="5" t="s">
        <v>45</v>
      </c>
      <c r="I552" s="4" t="str">
        <f>IFERROR(VLOOKUP($H552, [2]Vulnerability!$A$2:$C$39,2,FALSE),"")</f>
        <v/>
      </c>
      <c r="J552" s="4" t="str">
        <f t="shared" si="7"/>
        <v>Reale</v>
      </c>
    </row>
    <row r="553" spans="1:10" ht="60" x14ac:dyDescent="0.25">
      <c r="A553" s="6" t="s">
        <v>160</v>
      </c>
      <c r="B553" s="4" t="s">
        <v>161</v>
      </c>
      <c r="C553" s="4" t="s">
        <v>12</v>
      </c>
      <c r="D553" s="5" t="s">
        <v>13</v>
      </c>
      <c r="E553" s="4" t="s">
        <v>162</v>
      </c>
      <c r="F553" s="5" t="s">
        <v>152</v>
      </c>
      <c r="G553" s="4" t="str">
        <f>IFERROR(VLOOKUP($F553, [1]Threats!$A$2:$C$29,2,FALSE),"")</f>
        <v/>
      </c>
      <c r="H553" s="5" t="s">
        <v>57</v>
      </c>
      <c r="I553" s="4" t="str">
        <f>IFERROR(VLOOKUP($H553, [2]Vulnerability!$A$2:$C$39,2,FALSE),"")</f>
        <v/>
      </c>
      <c r="J553" s="4" t="str">
        <f t="shared" si="7"/>
        <v>Reale</v>
      </c>
    </row>
    <row r="554" spans="1:10" ht="60" x14ac:dyDescent="0.25">
      <c r="A554" s="6" t="s">
        <v>160</v>
      </c>
      <c r="B554" s="4" t="s">
        <v>161</v>
      </c>
      <c r="C554" s="4" t="s">
        <v>12</v>
      </c>
      <c r="D554" s="5" t="s">
        <v>13</v>
      </c>
      <c r="E554" s="4" t="s">
        <v>162</v>
      </c>
      <c r="F554" s="5" t="s">
        <v>119</v>
      </c>
      <c r="G554" s="4" t="str">
        <f>IFERROR(VLOOKUP($F554, [1]Threats!$A$2:$C$29,2,FALSE),"")</f>
        <v/>
      </c>
      <c r="H554" s="5" t="s">
        <v>45</v>
      </c>
      <c r="I554" s="4" t="str">
        <f>IFERROR(VLOOKUP($H554, [2]Vulnerability!$A$2:$C$39,2,FALSE),"")</f>
        <v/>
      </c>
      <c r="J554" s="4" t="str">
        <f t="shared" si="7"/>
        <v>Reale</v>
      </c>
    </row>
    <row r="555" spans="1:10" ht="60" x14ac:dyDescent="0.25">
      <c r="A555" s="6" t="s">
        <v>160</v>
      </c>
      <c r="B555" s="4" t="s">
        <v>161</v>
      </c>
      <c r="C555" s="4" t="s">
        <v>12</v>
      </c>
      <c r="D555" s="5" t="s">
        <v>13</v>
      </c>
      <c r="E555" s="4" t="s">
        <v>162</v>
      </c>
      <c r="F555" s="5" t="s">
        <v>119</v>
      </c>
      <c r="G555" s="4" t="str">
        <f>IFERROR(VLOOKUP($F555, [1]Threats!$A$2:$C$29,2,FALSE),"")</f>
        <v/>
      </c>
      <c r="H555" s="5" t="s">
        <v>57</v>
      </c>
      <c r="I555" s="4" t="str">
        <f>IFERROR(VLOOKUP($H555, [2]Vulnerability!$A$2:$C$39,2,FALSE),"")</f>
        <v/>
      </c>
      <c r="J555" s="4" t="str">
        <f t="shared" si="7"/>
        <v>Reale</v>
      </c>
    </row>
    <row r="556" spans="1:10" ht="60" x14ac:dyDescent="0.25">
      <c r="A556" s="6" t="s">
        <v>160</v>
      </c>
      <c r="B556" s="4" t="s">
        <v>161</v>
      </c>
      <c r="C556" s="4" t="s">
        <v>12</v>
      </c>
      <c r="D556" s="5" t="s">
        <v>13</v>
      </c>
      <c r="E556" s="4" t="s">
        <v>162</v>
      </c>
      <c r="F556" s="5" t="s">
        <v>98</v>
      </c>
      <c r="G556" s="4" t="str">
        <f>IFERROR(VLOOKUP($F556, [1]Threats!$A$2:$C$29,2,FALSE),"")</f>
        <v/>
      </c>
      <c r="H556" s="5" t="s">
        <v>45</v>
      </c>
      <c r="I556" s="4" t="str">
        <f>IFERROR(VLOOKUP($H556, [2]Vulnerability!$A$2:$C$39,2,FALSE),"")</f>
        <v/>
      </c>
      <c r="J556" s="4" t="str">
        <f t="shared" si="7"/>
        <v>Reale</v>
      </c>
    </row>
    <row r="557" spans="1:10" ht="60" x14ac:dyDescent="0.25">
      <c r="A557" s="6" t="s">
        <v>160</v>
      </c>
      <c r="B557" s="4" t="s">
        <v>161</v>
      </c>
      <c r="C557" s="4" t="s">
        <v>12</v>
      </c>
      <c r="D557" s="5" t="s">
        <v>13</v>
      </c>
      <c r="E557" s="4" t="s">
        <v>162</v>
      </c>
      <c r="F557" s="5" t="s">
        <v>163</v>
      </c>
      <c r="G557" s="4" t="str">
        <f>IFERROR(VLOOKUP($F557, [1]Threats!$A$2:$C$29,2,FALSE),"")</f>
        <v/>
      </c>
      <c r="H557" s="5" t="s">
        <v>45</v>
      </c>
      <c r="I557" s="4" t="str">
        <f>IFERROR(VLOOKUP($H557, [2]Vulnerability!$A$2:$C$39,2,FALSE),"")</f>
        <v/>
      </c>
      <c r="J557" s="4" t="str">
        <f t="shared" si="7"/>
        <v>Reale</v>
      </c>
    </row>
    <row r="558" spans="1:10" ht="60" x14ac:dyDescent="0.25">
      <c r="A558" s="6" t="s">
        <v>160</v>
      </c>
      <c r="B558" s="4" t="s">
        <v>161</v>
      </c>
      <c r="C558" s="4" t="s">
        <v>12</v>
      </c>
      <c r="D558" s="5" t="s">
        <v>13</v>
      </c>
      <c r="E558" s="4" t="s">
        <v>162</v>
      </c>
      <c r="F558" s="5" t="s">
        <v>70</v>
      </c>
      <c r="G558" s="4" t="str">
        <f>IFERROR(VLOOKUP($F558, [1]Threats!$A$2:$C$29,2,FALSE),"")</f>
        <v/>
      </c>
      <c r="H558" s="5" t="s">
        <v>45</v>
      </c>
      <c r="I558" s="4" t="str">
        <f>IFERROR(VLOOKUP($H558, [2]Vulnerability!$A$2:$C$39,2,FALSE),"")</f>
        <v/>
      </c>
      <c r="J558" s="4" t="str">
        <f t="shared" si="7"/>
        <v>Reale</v>
      </c>
    </row>
    <row r="559" spans="1:10" ht="60" x14ac:dyDescent="0.25">
      <c r="A559" s="6" t="s">
        <v>160</v>
      </c>
      <c r="B559" s="4" t="s">
        <v>161</v>
      </c>
      <c r="C559" s="4" t="s">
        <v>12</v>
      </c>
      <c r="D559" s="5" t="s">
        <v>13</v>
      </c>
      <c r="E559" s="4" t="s">
        <v>162</v>
      </c>
      <c r="F559" s="5" t="s">
        <v>70</v>
      </c>
      <c r="G559" s="4" t="str">
        <f>IFERROR(VLOOKUP($F559, [1]Threats!$A$2:$C$29,2,FALSE),"")</f>
        <v/>
      </c>
      <c r="H559" s="5" t="s">
        <v>57</v>
      </c>
      <c r="I559" s="4" t="str">
        <f>IFERROR(VLOOKUP($H559, [2]Vulnerability!$A$2:$C$39,2,FALSE),"")</f>
        <v/>
      </c>
      <c r="J559" s="4" t="str">
        <f t="shared" si="7"/>
        <v>Reale</v>
      </c>
    </row>
    <row r="560" spans="1:10" ht="60" x14ac:dyDescent="0.25">
      <c r="A560" s="6" t="s">
        <v>160</v>
      </c>
      <c r="B560" s="4" t="s">
        <v>161</v>
      </c>
      <c r="C560" s="4" t="s">
        <v>12</v>
      </c>
      <c r="D560" s="5" t="s">
        <v>13</v>
      </c>
      <c r="E560" s="4" t="s">
        <v>162</v>
      </c>
      <c r="F560" s="5" t="s">
        <v>34</v>
      </c>
      <c r="G560" s="4" t="str">
        <f>IFERROR(VLOOKUP($F560, [1]Threats!$A$2:$C$29,2,FALSE),"")</f>
        <v/>
      </c>
      <c r="H560" s="5" t="s">
        <v>45</v>
      </c>
      <c r="I560" s="4" t="str">
        <f>IFERROR(VLOOKUP($H560, [2]Vulnerability!$A$2:$C$39,2,FALSE),"")</f>
        <v/>
      </c>
      <c r="J560" s="4" t="str">
        <f t="shared" si="7"/>
        <v>Reale</v>
      </c>
    </row>
    <row r="561" spans="1:10" ht="60" x14ac:dyDescent="0.25">
      <c r="A561" s="6" t="s">
        <v>160</v>
      </c>
      <c r="B561" s="4" t="s">
        <v>161</v>
      </c>
      <c r="C561" s="4" t="s">
        <v>12</v>
      </c>
      <c r="D561" s="5" t="s">
        <v>13</v>
      </c>
      <c r="E561" s="4" t="s">
        <v>162</v>
      </c>
      <c r="F561" s="5" t="s">
        <v>34</v>
      </c>
      <c r="G561" s="4" t="str">
        <f>IFERROR(VLOOKUP($F561, [1]Threats!$A$2:$C$29,2,FALSE),"")</f>
        <v/>
      </c>
      <c r="H561" s="5" t="s">
        <v>57</v>
      </c>
      <c r="I561" s="4" t="str">
        <f>IFERROR(VLOOKUP($H561, [2]Vulnerability!$A$2:$C$39,2,FALSE),"")</f>
        <v/>
      </c>
      <c r="J561" s="4" t="str">
        <f t="shared" si="7"/>
        <v>Reale</v>
      </c>
    </row>
    <row r="562" spans="1:10" ht="60" x14ac:dyDescent="0.25">
      <c r="A562" s="6" t="s">
        <v>160</v>
      </c>
      <c r="B562" s="4" t="s">
        <v>161</v>
      </c>
      <c r="C562" s="4" t="s">
        <v>12</v>
      </c>
      <c r="D562" s="5" t="s">
        <v>13</v>
      </c>
      <c r="E562" s="4" t="s">
        <v>162</v>
      </c>
      <c r="F562" s="5" t="s">
        <v>56</v>
      </c>
      <c r="G562" s="4" t="str">
        <f>IFERROR(VLOOKUP($F562, [1]Threats!$A$2:$C$29,2,FALSE),"")</f>
        <v/>
      </c>
      <c r="H562" s="5" t="s">
        <v>45</v>
      </c>
      <c r="I562" s="4" t="str">
        <f>IFERROR(VLOOKUP($H562, [2]Vulnerability!$A$2:$C$39,2,FALSE),"")</f>
        <v/>
      </c>
      <c r="J562" s="4" t="str">
        <f t="shared" si="7"/>
        <v>Reale</v>
      </c>
    </row>
    <row r="563" spans="1:10" ht="60" x14ac:dyDescent="0.25">
      <c r="A563" s="6" t="s">
        <v>160</v>
      </c>
      <c r="B563" s="4" t="s">
        <v>161</v>
      </c>
      <c r="C563" s="4" t="s">
        <v>12</v>
      </c>
      <c r="D563" s="5" t="s">
        <v>13</v>
      </c>
      <c r="E563" s="4" t="s">
        <v>162</v>
      </c>
      <c r="F563" s="5" t="s">
        <v>56</v>
      </c>
      <c r="G563" s="4" t="str">
        <f>IFERROR(VLOOKUP($F563, [1]Threats!$A$2:$C$29,2,FALSE),"")</f>
        <v/>
      </c>
      <c r="H563" s="5" t="s">
        <v>57</v>
      </c>
      <c r="I563" s="4" t="str">
        <f>IFERROR(VLOOKUP($H563, [2]Vulnerability!$A$2:$C$39,2,FALSE),"")</f>
        <v/>
      </c>
      <c r="J563" s="4" t="str">
        <f t="shared" si="7"/>
        <v>Reale</v>
      </c>
    </row>
    <row r="564" spans="1:10" customFormat="1" ht="60" x14ac:dyDescent="0.25">
      <c r="A564" s="6" t="s">
        <v>415</v>
      </c>
      <c r="B564" s="6" t="s">
        <v>416</v>
      </c>
      <c r="C564" s="6" t="s">
        <v>130</v>
      </c>
      <c r="D564" s="3" t="s">
        <v>131</v>
      </c>
      <c r="E564" s="4"/>
      <c r="G564" s="4" t="str">
        <f>IFERROR(VLOOKUP($F564, [1]Threats!$A$2:$C$29,2,FALSE),"")</f>
        <v/>
      </c>
      <c r="I564" s="4" t="str">
        <f>IFERROR(VLOOKUP($H564, [2]Vulnerability!$A$2:$C$39,2,FALSE),"")</f>
        <v/>
      </c>
      <c r="J564" s="4" t="str">
        <f t="shared" si="7"/>
        <v/>
      </c>
    </row>
    <row r="565" spans="1:10" ht="30" x14ac:dyDescent="0.25">
      <c r="A565" s="6" t="s">
        <v>18</v>
      </c>
      <c r="B565" s="4" t="s">
        <v>19</v>
      </c>
      <c r="C565" s="4" t="s">
        <v>12</v>
      </c>
      <c r="D565" s="5" t="s">
        <v>13</v>
      </c>
      <c r="E565" s="4" t="s">
        <v>20</v>
      </c>
      <c r="F565" s="5" t="s">
        <v>88</v>
      </c>
      <c r="G565" s="4" t="str">
        <f>IFERROR(VLOOKUP($F565, [1]Threats!$A$2:$C$29,2,FALSE),"")</f>
        <v/>
      </c>
      <c r="H565" s="5" t="s">
        <v>51</v>
      </c>
      <c r="I565" s="4" t="str">
        <f>IFERROR(VLOOKUP($H565, [2]Vulnerability!$A$2:$C$39,2,FALSE),"")</f>
        <v/>
      </c>
      <c r="J565" s="4" t="str">
        <f t="shared" si="7"/>
        <v>Reale</v>
      </c>
    </row>
    <row r="566" spans="1:10" ht="30" x14ac:dyDescent="0.25">
      <c r="A566" s="6" t="s">
        <v>18</v>
      </c>
      <c r="B566" s="4" t="s">
        <v>19</v>
      </c>
      <c r="C566" s="4" t="s">
        <v>12</v>
      </c>
      <c r="D566" s="5" t="s">
        <v>13</v>
      </c>
      <c r="E566" s="4" t="s">
        <v>20</v>
      </c>
      <c r="F566" s="5" t="s">
        <v>44</v>
      </c>
      <c r="G566" s="4" t="str">
        <f>IFERROR(VLOOKUP($F566, [1]Threats!$A$2:$C$29,2,FALSE),"")</f>
        <v/>
      </c>
      <c r="H566" s="5" t="s">
        <v>51</v>
      </c>
      <c r="I566" s="4" t="str">
        <f>IFERROR(VLOOKUP($H566, [2]Vulnerability!$A$2:$C$39,2,FALSE),"")</f>
        <v/>
      </c>
      <c r="J566" s="4" t="str">
        <f t="shared" si="7"/>
        <v>Reale</v>
      </c>
    </row>
    <row r="567" spans="1:10" ht="30" x14ac:dyDescent="0.25">
      <c r="A567" s="6" t="s">
        <v>18</v>
      </c>
      <c r="B567" s="4" t="s">
        <v>19</v>
      </c>
      <c r="C567" s="4" t="s">
        <v>12</v>
      </c>
      <c r="D567" s="5" t="s">
        <v>13</v>
      </c>
      <c r="E567" s="4" t="s">
        <v>20</v>
      </c>
      <c r="F567" s="5" t="s">
        <v>44</v>
      </c>
      <c r="G567" s="4" t="str">
        <f>IFERROR(VLOOKUP($F567, [1]Threats!$A$2:$C$29,2,FALSE),"")</f>
        <v/>
      </c>
      <c r="H567" s="5" t="s">
        <v>22</v>
      </c>
      <c r="I567" s="4" t="str">
        <f>IFERROR(VLOOKUP($H567, [2]Vulnerability!$A$2:$C$39,2,FALSE),"")</f>
        <v/>
      </c>
      <c r="J567" s="4" t="str">
        <f t="shared" si="7"/>
        <v>Reale</v>
      </c>
    </row>
    <row r="568" spans="1:10" ht="30" x14ac:dyDescent="0.25">
      <c r="A568" s="6" t="s">
        <v>18</v>
      </c>
      <c r="B568" s="4" t="s">
        <v>19</v>
      </c>
      <c r="C568" s="4" t="s">
        <v>12</v>
      </c>
      <c r="D568" s="5" t="s">
        <v>13</v>
      </c>
      <c r="E568" s="4" t="s">
        <v>20</v>
      </c>
      <c r="F568" s="5" t="s">
        <v>61</v>
      </c>
      <c r="G568" s="4" t="str">
        <f>IFERROR(VLOOKUP($F568, [1]Threats!$A$2:$C$29,2,FALSE),"")</f>
        <v/>
      </c>
      <c r="H568" s="5" t="s">
        <v>51</v>
      </c>
      <c r="I568" s="4" t="str">
        <f>IFERROR(VLOOKUP($H568, [2]Vulnerability!$A$2:$C$39,2,FALSE),"")</f>
        <v/>
      </c>
      <c r="J568" s="4" t="str">
        <f t="shared" si="7"/>
        <v>Reale</v>
      </c>
    </row>
    <row r="569" spans="1:10" ht="30" x14ac:dyDescent="0.25">
      <c r="A569" s="6" t="s">
        <v>18</v>
      </c>
      <c r="B569" s="4" t="s">
        <v>19</v>
      </c>
      <c r="C569" s="4" t="s">
        <v>12</v>
      </c>
      <c r="D569" s="5" t="s">
        <v>13</v>
      </c>
      <c r="E569" s="4" t="s">
        <v>20</v>
      </c>
      <c r="F569" s="5" t="s">
        <v>61</v>
      </c>
      <c r="G569" s="4" t="str">
        <f>IFERROR(VLOOKUP($F569, [1]Threats!$A$2:$C$29,2,FALSE),"")</f>
        <v/>
      </c>
      <c r="H569" s="5" t="s">
        <v>22</v>
      </c>
      <c r="I569" s="4" t="str">
        <f>IFERROR(VLOOKUP($H569, [2]Vulnerability!$A$2:$C$39,2,FALSE),"")</f>
        <v/>
      </c>
      <c r="J569" s="4" t="str">
        <f t="shared" si="7"/>
        <v>Reale</v>
      </c>
    </row>
    <row r="570" spans="1:10" ht="30" x14ac:dyDescent="0.25">
      <c r="A570" s="6" t="s">
        <v>18</v>
      </c>
      <c r="B570" s="4" t="s">
        <v>19</v>
      </c>
      <c r="C570" s="4" t="s">
        <v>12</v>
      </c>
      <c r="D570" s="5" t="s">
        <v>13</v>
      </c>
      <c r="E570" s="4" t="s">
        <v>20</v>
      </c>
      <c r="F570" s="5" t="s">
        <v>144</v>
      </c>
      <c r="G570" s="4" t="str">
        <f>IFERROR(VLOOKUP($F570, [1]Threats!$A$2:$C$29,2,FALSE),"")</f>
        <v/>
      </c>
      <c r="H570" s="5" t="s">
        <v>51</v>
      </c>
      <c r="I570" s="4" t="str">
        <f>IFERROR(VLOOKUP($H570, [2]Vulnerability!$A$2:$C$39,2,FALSE),"")</f>
        <v/>
      </c>
      <c r="J570" s="4" t="str">
        <f t="shared" si="7"/>
        <v>Reale</v>
      </c>
    </row>
    <row r="571" spans="1:10" ht="30" x14ac:dyDescent="0.25">
      <c r="A571" s="6" t="s">
        <v>18</v>
      </c>
      <c r="B571" s="4" t="s">
        <v>19</v>
      </c>
      <c r="C571" s="4" t="s">
        <v>12</v>
      </c>
      <c r="D571" s="5" t="s">
        <v>13</v>
      </c>
      <c r="E571" s="4" t="s">
        <v>20</v>
      </c>
      <c r="F571" s="5" t="s">
        <v>144</v>
      </c>
      <c r="G571" s="4" t="str">
        <f>IFERROR(VLOOKUP($F571, [1]Threats!$A$2:$C$29,2,FALSE),"")</f>
        <v/>
      </c>
      <c r="H571" s="5" t="s">
        <v>22</v>
      </c>
      <c r="I571" s="4" t="str">
        <f>IFERROR(VLOOKUP($H571, [2]Vulnerability!$A$2:$C$39,2,FALSE),"")</f>
        <v/>
      </c>
      <c r="J571" s="4" t="str">
        <f t="shared" si="7"/>
        <v>Reale</v>
      </c>
    </row>
    <row r="572" spans="1:10" ht="30" x14ac:dyDescent="0.25">
      <c r="A572" s="6" t="s">
        <v>18</v>
      </c>
      <c r="B572" s="4" t="s">
        <v>19</v>
      </c>
      <c r="C572" s="4" t="s">
        <v>12</v>
      </c>
      <c r="D572" s="5" t="s">
        <v>13</v>
      </c>
      <c r="E572" s="4" t="s">
        <v>20</v>
      </c>
      <c r="F572" s="5" t="s">
        <v>49</v>
      </c>
      <c r="G572" s="4" t="str">
        <f>IFERROR(VLOOKUP($F572, [1]Threats!$A$2:$C$29,2,FALSE),"")</f>
        <v/>
      </c>
      <c r="H572" s="5" t="s">
        <v>51</v>
      </c>
      <c r="I572" s="4" t="str">
        <f>IFERROR(VLOOKUP($H572, [2]Vulnerability!$A$2:$C$39,2,FALSE),"")</f>
        <v/>
      </c>
      <c r="J572" s="4" t="str">
        <f t="shared" si="7"/>
        <v>Reale</v>
      </c>
    </row>
    <row r="573" spans="1:10" ht="30" x14ac:dyDescent="0.25">
      <c r="A573" s="6" t="s">
        <v>18</v>
      </c>
      <c r="B573" s="4" t="s">
        <v>19</v>
      </c>
      <c r="C573" s="4" t="s">
        <v>12</v>
      </c>
      <c r="D573" s="5" t="s">
        <v>13</v>
      </c>
      <c r="E573" s="4" t="s">
        <v>20</v>
      </c>
      <c r="F573" s="5" t="s">
        <v>152</v>
      </c>
      <c r="G573" s="4" t="str">
        <f>IFERROR(VLOOKUP($F573, [1]Threats!$A$2:$C$29,2,FALSE),"")</f>
        <v/>
      </c>
      <c r="H573" s="5" t="s">
        <v>51</v>
      </c>
      <c r="I573" s="4" t="str">
        <f>IFERROR(VLOOKUP($H573, [2]Vulnerability!$A$2:$C$39,2,FALSE),"")</f>
        <v/>
      </c>
      <c r="J573" s="4" t="str">
        <f t="shared" si="7"/>
        <v>Reale</v>
      </c>
    </row>
    <row r="574" spans="1:10" ht="30" x14ac:dyDescent="0.25">
      <c r="A574" s="6" t="s">
        <v>18</v>
      </c>
      <c r="B574" s="4" t="s">
        <v>19</v>
      </c>
      <c r="C574" s="4" t="s">
        <v>12</v>
      </c>
      <c r="D574" s="5" t="s">
        <v>13</v>
      </c>
      <c r="E574" s="4" t="s">
        <v>20</v>
      </c>
      <c r="F574" s="5" t="s">
        <v>21</v>
      </c>
      <c r="G574" s="4" t="str">
        <f>IFERROR(VLOOKUP($F574, [1]Threats!$A$2:$C$29,2,FALSE),"")</f>
        <v/>
      </c>
      <c r="H574" s="5" t="s">
        <v>22</v>
      </c>
      <c r="I574" s="4" t="str">
        <f>IFERROR(VLOOKUP($H574, [2]Vulnerability!$A$2:$C$39,2,FALSE),"")</f>
        <v/>
      </c>
      <c r="J574" s="4" t="str">
        <f t="shared" si="7"/>
        <v>Reale</v>
      </c>
    </row>
    <row r="575" spans="1:10" ht="30" x14ac:dyDescent="0.25">
      <c r="A575" s="6" t="s">
        <v>18</v>
      </c>
      <c r="B575" s="4" t="s">
        <v>19</v>
      </c>
      <c r="C575" s="4" t="s">
        <v>12</v>
      </c>
      <c r="D575" s="5" t="s">
        <v>13</v>
      </c>
      <c r="E575" s="4" t="s">
        <v>20</v>
      </c>
      <c r="F575" s="5" t="s">
        <v>106</v>
      </c>
      <c r="G575" s="4" t="str">
        <f>IFERROR(VLOOKUP($F575, [1]Threats!$A$2:$C$29,2,FALSE),"")</f>
        <v/>
      </c>
      <c r="H575" s="5" t="s">
        <v>22</v>
      </c>
      <c r="I575" s="4" t="str">
        <f>IFERROR(VLOOKUP($H575, [2]Vulnerability!$A$2:$C$39,2,FALSE),"")</f>
        <v/>
      </c>
      <c r="J575" s="4" t="str">
        <f t="shared" si="7"/>
        <v>Reale</v>
      </c>
    </row>
    <row r="576" spans="1:10" ht="30" x14ac:dyDescent="0.25">
      <c r="A576" s="6" t="s">
        <v>18</v>
      </c>
      <c r="B576" s="4" t="s">
        <v>19</v>
      </c>
      <c r="C576" s="4" t="s">
        <v>12</v>
      </c>
      <c r="D576" s="5" t="s">
        <v>13</v>
      </c>
      <c r="E576" s="4" t="s">
        <v>20</v>
      </c>
      <c r="F576" s="5" t="s">
        <v>119</v>
      </c>
      <c r="G576" s="4" t="str">
        <f>IFERROR(VLOOKUP($F576, [1]Threats!$A$2:$C$29,2,FALSE),"")</f>
        <v/>
      </c>
      <c r="H576" s="5" t="s">
        <v>22</v>
      </c>
      <c r="I576" s="4" t="str">
        <f>IFERROR(VLOOKUP($H576, [2]Vulnerability!$A$2:$C$39,2,FALSE),"")</f>
        <v/>
      </c>
      <c r="J576" s="4" t="str">
        <f t="shared" si="7"/>
        <v>Reale</v>
      </c>
    </row>
    <row r="577" spans="1:10" ht="30" x14ac:dyDescent="0.25">
      <c r="A577" s="6" t="s">
        <v>18</v>
      </c>
      <c r="B577" s="4" t="s">
        <v>19</v>
      </c>
      <c r="C577" s="4" t="s">
        <v>12</v>
      </c>
      <c r="D577" s="5" t="s">
        <v>13</v>
      </c>
      <c r="E577" s="4" t="s">
        <v>20</v>
      </c>
      <c r="F577" s="5" t="s">
        <v>15</v>
      </c>
      <c r="G577" s="4" t="str">
        <f>IFERROR(VLOOKUP($F577, [1]Threats!$A$2:$C$29,2,FALSE),"")</f>
        <v/>
      </c>
      <c r="H577" s="5" t="s">
        <v>22</v>
      </c>
      <c r="I577" s="4" t="str">
        <f>IFERROR(VLOOKUP($H577, [2]Vulnerability!$A$2:$C$39,2,FALSE),"")</f>
        <v/>
      </c>
      <c r="J577" s="4" t="str">
        <f t="shared" si="7"/>
        <v>Reale</v>
      </c>
    </row>
    <row r="578" spans="1:10" ht="30" x14ac:dyDescent="0.25">
      <c r="A578" s="6" t="s">
        <v>18</v>
      </c>
      <c r="B578" s="4" t="s">
        <v>19</v>
      </c>
      <c r="C578" s="4" t="s">
        <v>12</v>
      </c>
      <c r="D578" s="5" t="s">
        <v>13</v>
      </c>
      <c r="E578" s="4" t="s">
        <v>20</v>
      </c>
      <c r="F578" s="5" t="s">
        <v>77</v>
      </c>
      <c r="G578" s="4" t="str">
        <f>IFERROR(VLOOKUP($F578, [1]Threats!$A$2:$C$29,2,FALSE),"")</f>
        <v/>
      </c>
      <c r="H578" s="5" t="s">
        <v>22</v>
      </c>
      <c r="I578" s="4" t="str">
        <f>IFERROR(VLOOKUP($H578, [2]Vulnerability!$A$2:$C$39,2,FALSE),"")</f>
        <v/>
      </c>
      <c r="J578" s="4" t="str">
        <f t="shared" si="7"/>
        <v>Reale</v>
      </c>
    </row>
    <row r="579" spans="1:10" ht="30" x14ac:dyDescent="0.25">
      <c r="A579" s="6" t="s">
        <v>18</v>
      </c>
      <c r="B579" s="4" t="s">
        <v>19</v>
      </c>
      <c r="C579" s="4" t="s">
        <v>12</v>
      </c>
      <c r="D579" s="5" t="s">
        <v>13</v>
      </c>
      <c r="E579" s="4" t="s">
        <v>20</v>
      </c>
      <c r="F579" s="5" t="s">
        <v>70</v>
      </c>
      <c r="G579" s="4" t="str">
        <f>IFERROR(VLOOKUP($F579, [1]Threats!$A$2:$C$29,2,FALSE),"")</f>
        <v/>
      </c>
      <c r="H579" s="5" t="s">
        <v>51</v>
      </c>
      <c r="I579" s="4" t="str">
        <f>IFERROR(VLOOKUP($H579, [2]Vulnerability!$A$2:$C$39,2,FALSE),"")</f>
        <v/>
      </c>
      <c r="J579" s="4" t="str">
        <f t="shared" si="7"/>
        <v>Reale</v>
      </c>
    </row>
    <row r="580" spans="1:10" ht="30" x14ac:dyDescent="0.25">
      <c r="A580" s="6" t="s">
        <v>18</v>
      </c>
      <c r="B580" s="4" t="s">
        <v>19</v>
      </c>
      <c r="C580" s="4" t="s">
        <v>12</v>
      </c>
      <c r="D580" s="5" t="s">
        <v>13</v>
      </c>
      <c r="E580" s="4" t="s">
        <v>20</v>
      </c>
      <c r="F580" s="5" t="s">
        <v>70</v>
      </c>
      <c r="G580" s="4" t="str">
        <f>IFERROR(VLOOKUP($F580, [1]Threats!$A$2:$C$29,2,FALSE),"")</f>
        <v/>
      </c>
      <c r="H580" s="5" t="s">
        <v>22</v>
      </c>
      <c r="I580" s="4" t="str">
        <f>IFERROR(VLOOKUP($H580, [2]Vulnerability!$A$2:$C$39,2,FALSE),"")</f>
        <v/>
      </c>
      <c r="J580" s="4" t="str">
        <f t="shared" si="7"/>
        <v>Reale</v>
      </c>
    </row>
    <row r="581" spans="1:10" ht="30" x14ac:dyDescent="0.25">
      <c r="A581" s="6" t="s">
        <v>18</v>
      </c>
      <c r="B581" s="4" t="s">
        <v>19</v>
      </c>
      <c r="C581" s="4" t="s">
        <v>12</v>
      </c>
      <c r="D581" s="5" t="s">
        <v>13</v>
      </c>
      <c r="E581" s="4" t="s">
        <v>20</v>
      </c>
      <c r="F581" s="5" t="s">
        <v>56</v>
      </c>
      <c r="G581" s="4" t="str">
        <f>IFERROR(VLOOKUP($F581, [1]Threats!$A$2:$C$29,2,FALSE),"")</f>
        <v/>
      </c>
      <c r="H581" s="5" t="s">
        <v>51</v>
      </c>
      <c r="I581" s="4" t="str">
        <f>IFERROR(VLOOKUP($H581, [2]Vulnerability!$A$2:$C$39,2,FALSE),"")</f>
        <v/>
      </c>
      <c r="J581" s="4" t="str">
        <f t="shared" si="7"/>
        <v>Reale</v>
      </c>
    </row>
    <row r="582" spans="1:10" ht="30" x14ac:dyDescent="0.25">
      <c r="A582" s="6" t="s">
        <v>18</v>
      </c>
      <c r="B582" s="4" t="s">
        <v>19</v>
      </c>
      <c r="C582" s="4" t="s">
        <v>12</v>
      </c>
      <c r="D582" s="5" t="s">
        <v>13</v>
      </c>
      <c r="E582" s="4" t="s">
        <v>20</v>
      </c>
      <c r="F582" s="5" t="s">
        <v>56</v>
      </c>
      <c r="G582" s="4" t="str">
        <f>IFERROR(VLOOKUP($F582, [1]Threats!$A$2:$C$29,2,FALSE),"")</f>
        <v/>
      </c>
      <c r="H582" s="5" t="s">
        <v>22</v>
      </c>
      <c r="I582" s="4" t="str">
        <f>IFERROR(VLOOKUP($H582, [2]Vulnerability!$A$2:$C$39,2,FALSE),"")</f>
        <v/>
      </c>
      <c r="J582" s="4" t="str">
        <f t="shared" si="7"/>
        <v>Reale</v>
      </c>
    </row>
    <row r="583" spans="1:10" customFormat="1" ht="60" x14ac:dyDescent="0.25">
      <c r="A583" s="6" t="s">
        <v>417</v>
      </c>
      <c r="B583" s="6" t="s">
        <v>418</v>
      </c>
      <c r="C583" s="6" t="s">
        <v>130</v>
      </c>
      <c r="D583" s="3" t="s">
        <v>131</v>
      </c>
      <c r="E583" s="4"/>
      <c r="G583" s="4" t="str">
        <f>IFERROR(VLOOKUP($F583, [1]Threats!$A$2:$C$29,2,FALSE),"")</f>
        <v/>
      </c>
      <c r="I583" s="4"/>
      <c r="J583" s="4" t="str">
        <f t="shared" si="7"/>
        <v/>
      </c>
    </row>
    <row r="584" spans="1:10" ht="45" x14ac:dyDescent="0.25">
      <c r="A584" s="6" t="s">
        <v>181</v>
      </c>
      <c r="B584" s="4" t="s">
        <v>182</v>
      </c>
      <c r="C584" s="4" t="s">
        <v>12</v>
      </c>
      <c r="D584" s="5" t="s">
        <v>13</v>
      </c>
      <c r="E584" s="4" t="s">
        <v>183</v>
      </c>
      <c r="F584" s="5" t="s">
        <v>88</v>
      </c>
      <c r="G584" s="4" t="str">
        <f>IFERROR(VLOOKUP($F584, [1]Threats!$A$2:$C$29,2,FALSE),"")</f>
        <v/>
      </c>
      <c r="H584" s="5" t="s">
        <v>51</v>
      </c>
      <c r="I584" s="4" t="str">
        <f>IFERROR(VLOOKUP($H584, [2]Vulnerability!$A$2:$C$39,2,FALSE),"")</f>
        <v/>
      </c>
      <c r="J584" s="4" t="str">
        <f t="shared" si="7"/>
        <v>Reale</v>
      </c>
    </row>
    <row r="585" spans="1:10" ht="45" x14ac:dyDescent="0.25">
      <c r="A585" s="6" t="s">
        <v>181</v>
      </c>
      <c r="B585" s="4" t="s">
        <v>182</v>
      </c>
      <c r="C585" s="4" t="s">
        <v>12</v>
      </c>
      <c r="D585" s="5" t="s">
        <v>13</v>
      </c>
      <c r="E585" s="4" t="s">
        <v>183</v>
      </c>
      <c r="F585" s="5" t="s">
        <v>44</v>
      </c>
      <c r="G585" s="4" t="str">
        <f>IFERROR(VLOOKUP($F585, [1]Threats!$A$2:$C$29,2,FALSE),"")</f>
        <v/>
      </c>
      <c r="H585" s="5" t="s">
        <v>51</v>
      </c>
      <c r="I585" s="4" t="str">
        <f>IFERROR(VLOOKUP($H585, [2]Vulnerability!$A$2:$C$39,2,FALSE),"")</f>
        <v/>
      </c>
      <c r="J585" s="4" t="str">
        <f t="shared" si="7"/>
        <v>Reale</v>
      </c>
    </row>
    <row r="586" spans="1:10" ht="45" x14ac:dyDescent="0.25">
      <c r="A586" s="6" t="s">
        <v>181</v>
      </c>
      <c r="B586" s="4" t="s">
        <v>182</v>
      </c>
      <c r="C586" s="4" t="s">
        <v>12</v>
      </c>
      <c r="D586" s="5" t="s">
        <v>13</v>
      </c>
      <c r="E586" s="4" t="s">
        <v>183</v>
      </c>
      <c r="F586" s="5" t="s">
        <v>61</v>
      </c>
      <c r="G586" s="4" t="str">
        <f>IFERROR(VLOOKUP($F586, [1]Threats!$A$2:$C$29,2,FALSE),"")</f>
        <v/>
      </c>
      <c r="H586" s="5" t="s">
        <v>51</v>
      </c>
      <c r="I586" s="4" t="str">
        <f>IFERROR(VLOOKUP($H586, [2]Vulnerability!$A$2:$C$39,2,FALSE),"")</f>
        <v/>
      </c>
      <c r="J586" s="4" t="str">
        <f t="shared" si="7"/>
        <v>Reale</v>
      </c>
    </row>
    <row r="587" spans="1:10" ht="45" x14ac:dyDescent="0.25">
      <c r="A587" s="6" t="s">
        <v>181</v>
      </c>
      <c r="B587" s="4" t="s">
        <v>182</v>
      </c>
      <c r="C587" s="4" t="s">
        <v>12</v>
      </c>
      <c r="D587" s="5" t="s">
        <v>13</v>
      </c>
      <c r="E587" s="4" t="s">
        <v>183</v>
      </c>
      <c r="F587" s="5" t="s">
        <v>144</v>
      </c>
      <c r="G587" s="4" t="str">
        <f>IFERROR(VLOOKUP($F587, [1]Threats!$A$2:$C$29,2,FALSE),"")</f>
        <v/>
      </c>
      <c r="H587" s="5" t="s">
        <v>51</v>
      </c>
      <c r="I587" s="4" t="str">
        <f>IFERROR(VLOOKUP($H587, [2]Vulnerability!$A$2:$C$39,2,FALSE),"")</f>
        <v/>
      </c>
      <c r="J587" s="4" t="str">
        <f t="shared" si="7"/>
        <v>Reale</v>
      </c>
    </row>
    <row r="588" spans="1:10" ht="45" x14ac:dyDescent="0.25">
      <c r="A588" s="6" t="s">
        <v>181</v>
      </c>
      <c r="B588" s="4" t="s">
        <v>182</v>
      </c>
      <c r="C588" s="4" t="s">
        <v>12</v>
      </c>
      <c r="D588" s="5" t="s">
        <v>13</v>
      </c>
      <c r="E588" s="4" t="s">
        <v>183</v>
      </c>
      <c r="F588" s="5" t="s">
        <v>49</v>
      </c>
      <c r="G588" s="4" t="str">
        <f>IFERROR(VLOOKUP($F588, [1]Threats!$A$2:$C$29,2,FALSE),"")</f>
        <v/>
      </c>
      <c r="H588" s="5" t="s">
        <v>51</v>
      </c>
      <c r="I588" s="4" t="str">
        <f>IFERROR(VLOOKUP($H588, [2]Vulnerability!$A$2:$C$39,2,FALSE),"")</f>
        <v/>
      </c>
      <c r="J588" s="4" t="str">
        <f t="shared" si="7"/>
        <v>Reale</v>
      </c>
    </row>
    <row r="589" spans="1:10" ht="45" x14ac:dyDescent="0.25">
      <c r="A589" s="6" t="s">
        <v>181</v>
      </c>
      <c r="B589" s="4" t="s">
        <v>182</v>
      </c>
      <c r="C589" s="4" t="s">
        <v>12</v>
      </c>
      <c r="D589" s="5" t="s">
        <v>13</v>
      </c>
      <c r="E589" s="4" t="s">
        <v>183</v>
      </c>
      <c r="F589" s="5" t="s">
        <v>152</v>
      </c>
      <c r="G589" s="4" t="str">
        <f>IFERROR(VLOOKUP($F589, [1]Threats!$A$2:$C$29,2,FALSE),"")</f>
        <v/>
      </c>
      <c r="H589" s="5" t="s">
        <v>51</v>
      </c>
      <c r="I589" s="4" t="str">
        <f>IFERROR(VLOOKUP($H589, [2]Vulnerability!$A$2:$C$39,2,FALSE),"")</f>
        <v/>
      </c>
      <c r="J589" s="4" t="str">
        <f t="shared" si="7"/>
        <v>Reale</v>
      </c>
    </row>
    <row r="590" spans="1:10" ht="45" x14ac:dyDescent="0.25">
      <c r="A590" s="6" t="s">
        <v>181</v>
      </c>
      <c r="B590" s="4" t="s">
        <v>182</v>
      </c>
      <c r="C590" s="4" t="s">
        <v>12</v>
      </c>
      <c r="D590" s="5" t="s">
        <v>13</v>
      </c>
      <c r="E590" s="4" t="s">
        <v>183</v>
      </c>
      <c r="F590" s="5" t="s">
        <v>70</v>
      </c>
      <c r="G590" s="4" t="str">
        <f>IFERROR(VLOOKUP($F590, [1]Threats!$A$2:$C$29,2,FALSE),"")</f>
        <v/>
      </c>
      <c r="H590" s="5" t="s">
        <v>51</v>
      </c>
      <c r="I590" s="4" t="str">
        <f>IFERROR(VLOOKUP($H590, [2]Vulnerability!$A$2:$C$39,2,FALSE),"")</f>
        <v/>
      </c>
      <c r="J590" s="4" t="str">
        <f t="shared" si="7"/>
        <v>Reale</v>
      </c>
    </row>
    <row r="591" spans="1:10" ht="45" x14ac:dyDescent="0.25">
      <c r="A591" s="6" t="s">
        <v>181</v>
      </c>
      <c r="B591" s="4" t="s">
        <v>182</v>
      </c>
      <c r="C591" s="4" t="s">
        <v>12</v>
      </c>
      <c r="D591" s="5" t="s">
        <v>13</v>
      </c>
      <c r="E591" s="4" t="s">
        <v>183</v>
      </c>
      <c r="F591" s="5" t="s">
        <v>56</v>
      </c>
      <c r="G591" s="4" t="str">
        <f>IFERROR(VLOOKUP($F591, [1]Threats!$A$2:$C$29,2,FALSE),"")</f>
        <v/>
      </c>
      <c r="H591" s="5" t="s">
        <v>51</v>
      </c>
      <c r="I591" s="4" t="str">
        <f>IFERROR(VLOOKUP($H591, [2]Vulnerability!$A$2:$C$39,2,FALSE),"")</f>
        <v/>
      </c>
      <c r="J591" s="4" t="str">
        <f t="shared" si="7"/>
        <v>Reale</v>
      </c>
    </row>
    <row r="592" spans="1:10" customFormat="1" ht="75" x14ac:dyDescent="0.25">
      <c r="A592" s="6" t="s">
        <v>134</v>
      </c>
      <c r="B592" s="6" t="s">
        <v>135</v>
      </c>
      <c r="C592" s="6" t="s">
        <v>130</v>
      </c>
      <c r="D592" s="3" t="s">
        <v>131</v>
      </c>
      <c r="E592" s="4"/>
      <c r="G592" s="4" t="str">
        <f>IFERROR(VLOOKUP($F592, [1]Threats!$A$2:$C$29,2,FALSE),"")</f>
        <v/>
      </c>
      <c r="I592" s="4" t="str">
        <f>IFERROR(VLOOKUP($H592, [2]Vulnerability!$A$2:$C$39,2,FALSE),"")</f>
        <v/>
      </c>
      <c r="J592" s="4" t="str">
        <f t="shared" si="7"/>
        <v/>
      </c>
    </row>
    <row r="593" spans="1:10" ht="45" x14ac:dyDescent="0.25">
      <c r="A593" s="6" t="s">
        <v>419</v>
      </c>
      <c r="B593" s="4" t="s">
        <v>420</v>
      </c>
      <c r="C593" s="4" t="s">
        <v>12</v>
      </c>
      <c r="D593" s="5" t="s">
        <v>13</v>
      </c>
      <c r="E593" s="4" t="s">
        <v>421</v>
      </c>
      <c r="F593" s="5" t="s">
        <v>88</v>
      </c>
      <c r="G593" s="4" t="str">
        <f>IFERROR(VLOOKUP($F593, [1]Threats!$A$2:$C$29,2,FALSE),"")</f>
        <v/>
      </c>
      <c r="H593" s="5" t="s">
        <v>51</v>
      </c>
      <c r="I593" s="4" t="str">
        <f>IFERROR(VLOOKUP($H593, [2]Vulnerability!$A$2:$C$39,2,FALSE),"")</f>
        <v/>
      </c>
      <c r="J593" s="4" t="str">
        <f t="shared" si="7"/>
        <v>Reale</v>
      </c>
    </row>
    <row r="594" spans="1:10" ht="45" x14ac:dyDescent="0.25">
      <c r="A594" s="6" t="s">
        <v>419</v>
      </c>
      <c r="B594" s="4" t="s">
        <v>420</v>
      </c>
      <c r="C594" s="4" t="s">
        <v>12</v>
      </c>
      <c r="D594" s="5" t="s">
        <v>13</v>
      </c>
      <c r="E594" s="4" t="s">
        <v>421</v>
      </c>
      <c r="F594" s="5" t="s">
        <v>44</v>
      </c>
      <c r="G594" s="4" t="str">
        <f>IFERROR(VLOOKUP($F594, [1]Threats!$A$2:$C$29,2,FALSE),"")</f>
        <v/>
      </c>
      <c r="H594" s="5" t="s">
        <v>51</v>
      </c>
      <c r="I594" s="4" t="str">
        <f>IFERROR(VLOOKUP($H594, [2]Vulnerability!$A$2:$C$39,2,FALSE),"")</f>
        <v/>
      </c>
      <c r="J594" s="4" t="str">
        <f t="shared" si="7"/>
        <v>Reale</v>
      </c>
    </row>
    <row r="595" spans="1:10" ht="45" x14ac:dyDescent="0.25">
      <c r="A595" s="6" t="s">
        <v>419</v>
      </c>
      <c r="B595" s="4" t="s">
        <v>420</v>
      </c>
      <c r="C595" s="4" t="s">
        <v>12</v>
      </c>
      <c r="D595" s="5" t="s">
        <v>13</v>
      </c>
      <c r="E595" s="4" t="s">
        <v>421</v>
      </c>
      <c r="F595" s="5" t="s">
        <v>61</v>
      </c>
      <c r="G595" s="4" t="str">
        <f>IFERROR(VLOOKUP($F595, [1]Threats!$A$2:$C$29,2,FALSE),"")</f>
        <v/>
      </c>
      <c r="H595" s="5" t="s">
        <v>51</v>
      </c>
      <c r="I595" s="4" t="str">
        <f>IFERROR(VLOOKUP($H595, [2]Vulnerability!$A$2:$C$39,2,FALSE),"")</f>
        <v/>
      </c>
      <c r="J595" s="4" t="str">
        <f t="shared" si="7"/>
        <v>Reale</v>
      </c>
    </row>
    <row r="596" spans="1:10" ht="45" x14ac:dyDescent="0.25">
      <c r="A596" s="6" t="s">
        <v>419</v>
      </c>
      <c r="B596" s="4" t="s">
        <v>420</v>
      </c>
      <c r="C596" s="4" t="s">
        <v>12</v>
      </c>
      <c r="D596" s="5" t="s">
        <v>13</v>
      </c>
      <c r="E596" s="4" t="s">
        <v>421</v>
      </c>
      <c r="F596" s="5" t="s">
        <v>144</v>
      </c>
      <c r="G596" s="4" t="str">
        <f>IFERROR(VLOOKUP($F596, [1]Threats!$A$2:$C$29,2,FALSE),"")</f>
        <v/>
      </c>
      <c r="H596" s="5" t="s">
        <v>51</v>
      </c>
      <c r="I596" s="4" t="str">
        <f>IFERROR(VLOOKUP($H596, [2]Vulnerability!$A$2:$C$39,2,FALSE),"")</f>
        <v/>
      </c>
      <c r="J596" s="4" t="str">
        <f t="shared" si="7"/>
        <v>Reale</v>
      </c>
    </row>
    <row r="597" spans="1:10" ht="45" x14ac:dyDescent="0.25">
      <c r="A597" s="6" t="s">
        <v>419</v>
      </c>
      <c r="B597" s="4" t="s">
        <v>420</v>
      </c>
      <c r="C597" s="4" t="s">
        <v>12</v>
      </c>
      <c r="D597" s="5" t="s">
        <v>13</v>
      </c>
      <c r="E597" s="4" t="s">
        <v>421</v>
      </c>
      <c r="F597" s="5" t="s">
        <v>49</v>
      </c>
      <c r="G597" s="4" t="str">
        <f>IFERROR(VLOOKUP($F597, [1]Threats!$A$2:$C$29,2,FALSE),"")</f>
        <v/>
      </c>
      <c r="H597" s="5" t="s">
        <v>51</v>
      </c>
      <c r="I597" s="4" t="str">
        <f>IFERROR(VLOOKUP($H597, [2]Vulnerability!$A$2:$C$39,2,FALSE),"")</f>
        <v/>
      </c>
      <c r="J597" s="4" t="str">
        <f t="shared" si="7"/>
        <v>Reale</v>
      </c>
    </row>
    <row r="598" spans="1:10" ht="45" x14ac:dyDescent="0.25">
      <c r="A598" s="6" t="s">
        <v>419</v>
      </c>
      <c r="B598" s="4" t="s">
        <v>420</v>
      </c>
      <c r="C598" s="4" t="s">
        <v>12</v>
      </c>
      <c r="D598" s="5" t="s">
        <v>13</v>
      </c>
      <c r="E598" s="4" t="s">
        <v>421</v>
      </c>
      <c r="F598" s="5" t="s">
        <v>152</v>
      </c>
      <c r="G598" s="4" t="str">
        <f>IFERROR(VLOOKUP($F598, [1]Threats!$A$2:$C$29,2,FALSE),"")</f>
        <v/>
      </c>
      <c r="H598" s="5" t="s">
        <v>51</v>
      </c>
      <c r="I598" s="4" t="str">
        <f>IFERROR(VLOOKUP($H598, [2]Vulnerability!$A$2:$C$39,2,FALSE),"")</f>
        <v/>
      </c>
      <c r="J598" s="4" t="str">
        <f t="shared" si="7"/>
        <v>Reale</v>
      </c>
    </row>
    <row r="599" spans="1:10" ht="45" x14ac:dyDescent="0.25">
      <c r="A599" s="6" t="s">
        <v>419</v>
      </c>
      <c r="B599" s="4" t="s">
        <v>420</v>
      </c>
      <c r="C599" s="4" t="s">
        <v>12</v>
      </c>
      <c r="D599" s="5" t="s">
        <v>13</v>
      </c>
      <c r="E599" s="4" t="s">
        <v>421</v>
      </c>
      <c r="F599" s="5" t="s">
        <v>70</v>
      </c>
      <c r="G599" s="4" t="str">
        <f>IFERROR(VLOOKUP($F599, [1]Threats!$A$2:$C$29,2,FALSE),"")</f>
        <v/>
      </c>
      <c r="H599" s="5" t="s">
        <v>51</v>
      </c>
      <c r="I599" s="4" t="str">
        <f>IFERROR(VLOOKUP($H599, [2]Vulnerability!$A$2:$C$39,2,FALSE),"")</f>
        <v/>
      </c>
      <c r="J599" s="4" t="str">
        <f t="shared" si="7"/>
        <v>Reale</v>
      </c>
    </row>
    <row r="600" spans="1:10" ht="45" x14ac:dyDescent="0.25">
      <c r="A600" s="6" t="s">
        <v>419</v>
      </c>
      <c r="B600" s="4" t="s">
        <v>420</v>
      </c>
      <c r="C600" s="4" t="s">
        <v>12</v>
      </c>
      <c r="D600" s="5" t="s">
        <v>13</v>
      </c>
      <c r="E600" s="4" t="s">
        <v>421</v>
      </c>
      <c r="F600" s="5" t="s">
        <v>56</v>
      </c>
      <c r="G600" s="4" t="str">
        <f>IFERROR(VLOOKUP($F600, [1]Threats!$A$2:$C$29,2,FALSE),"")</f>
        <v/>
      </c>
      <c r="H600" s="5" t="s">
        <v>51</v>
      </c>
      <c r="I600" s="4" t="str">
        <f>IFERROR(VLOOKUP($H600, [2]Vulnerability!$A$2:$C$39,2,FALSE),"")</f>
        <v/>
      </c>
      <c r="J600" s="4" t="str">
        <f t="shared" si="7"/>
        <v>Reale</v>
      </c>
    </row>
    <row r="601" spans="1:10" customFormat="1" ht="75" x14ac:dyDescent="0.25">
      <c r="A601" s="6" t="s">
        <v>128</v>
      </c>
      <c r="B601" s="6" t="s">
        <v>129</v>
      </c>
      <c r="C601" s="6" t="s">
        <v>130</v>
      </c>
      <c r="D601" s="3" t="s">
        <v>131</v>
      </c>
      <c r="E601" s="4"/>
      <c r="G601" s="4" t="str">
        <f>IFERROR(VLOOKUP($F601, [1]Threats!$A$2:$C$29,2,FALSE),"")</f>
        <v/>
      </c>
      <c r="I601" s="4" t="str">
        <f>IFERROR(VLOOKUP($H601, [2]Vulnerability!$A$2:$C$39,2,FALSE),"")</f>
        <v/>
      </c>
      <c r="J601" s="4" t="str">
        <f t="shared" si="7"/>
        <v/>
      </c>
    </row>
    <row r="602" spans="1:10" ht="60" x14ac:dyDescent="0.25">
      <c r="A602" s="6" t="s">
        <v>422</v>
      </c>
      <c r="B602" s="4" t="s">
        <v>423</v>
      </c>
      <c r="C602" s="4" t="s">
        <v>12</v>
      </c>
      <c r="D602" s="5" t="s">
        <v>13</v>
      </c>
      <c r="E602" s="4" t="s">
        <v>424</v>
      </c>
      <c r="F602" s="5" t="s">
        <v>425</v>
      </c>
      <c r="G602" s="4" t="str">
        <f>IFERROR(VLOOKUP($F602, [1]Threats!$A$2:$C$29,2,FALSE),"")</f>
        <v/>
      </c>
      <c r="H602" s="5" t="s">
        <v>426</v>
      </c>
      <c r="I602" s="4" t="str">
        <f>IFERROR(VLOOKUP($H602, [2]Vulnerability!$A$2:$C$39,2,FALSE),"")</f>
        <v/>
      </c>
      <c r="J602" s="4" t="str">
        <f t="shared" si="7"/>
        <v>Reale</v>
      </c>
    </row>
    <row r="603" spans="1:10" ht="60" x14ac:dyDescent="0.25">
      <c r="A603" s="6" t="s">
        <v>422</v>
      </c>
      <c r="B603" s="4" t="s">
        <v>423</v>
      </c>
      <c r="C603" s="4" t="s">
        <v>12</v>
      </c>
      <c r="D603" s="5" t="s">
        <v>13</v>
      </c>
      <c r="E603" s="4" t="s">
        <v>427</v>
      </c>
      <c r="F603" s="5" t="s">
        <v>425</v>
      </c>
      <c r="G603" s="4" t="str">
        <f>IFERROR(VLOOKUP($F603, [1]Threats!$A$2:$C$29,2,FALSE),"")</f>
        <v/>
      </c>
      <c r="H603" s="5" t="s">
        <v>428</v>
      </c>
      <c r="I603" s="4" t="str">
        <f>IFERROR(VLOOKUP($H603, [2]Vulnerability!$A$2:$C$39,2,FALSE),"")</f>
        <v/>
      </c>
      <c r="J603" s="4" t="str">
        <f t="shared" si="7"/>
        <v>Reale</v>
      </c>
    </row>
    <row r="604" spans="1:10" customFormat="1" ht="75" x14ac:dyDescent="0.25">
      <c r="A604" s="6" t="s">
        <v>429</v>
      </c>
      <c r="B604" s="6" t="s">
        <v>430</v>
      </c>
      <c r="C604" s="6" t="s">
        <v>130</v>
      </c>
      <c r="D604" s="3" t="s">
        <v>131</v>
      </c>
      <c r="E604" s="4"/>
      <c r="G604" s="4" t="str">
        <f>IFERROR(VLOOKUP($F604, [1]Threats!$A$2:$C$29,2,FALSE),"")</f>
        <v/>
      </c>
      <c r="I604" s="4" t="str">
        <f>IFERROR(VLOOKUP($H604, [2]Vulnerability!$A$2:$C$39,2,FALSE),"")</f>
        <v/>
      </c>
      <c r="J604" s="4" t="str">
        <f t="shared" si="7"/>
        <v/>
      </c>
    </row>
    <row r="605" spans="1:10" ht="45" x14ac:dyDescent="0.25">
      <c r="A605" s="6" t="s">
        <v>431</v>
      </c>
      <c r="B605" s="4" t="s">
        <v>432</v>
      </c>
      <c r="C605" s="4" t="s">
        <v>12</v>
      </c>
      <c r="D605" s="5" t="s">
        <v>13</v>
      </c>
      <c r="E605" s="4" t="s">
        <v>433</v>
      </c>
      <c r="F605" s="5" t="s">
        <v>117</v>
      </c>
      <c r="G605" s="4" t="str">
        <f>IFERROR(VLOOKUP($F605, [1]Threats!$A$2:$C$29,2,FALSE),"")</f>
        <v/>
      </c>
      <c r="H605" s="5" t="s">
        <v>118</v>
      </c>
      <c r="I605" s="4" t="str">
        <f>IFERROR(VLOOKUP($H605, [2]Vulnerability!$A$2:$C$39,2,FALSE),"")</f>
        <v/>
      </c>
      <c r="J605" s="4" t="str">
        <f t="shared" si="7"/>
        <v>Reale</v>
      </c>
    </row>
    <row r="606" spans="1:10" ht="45" x14ac:dyDescent="0.25">
      <c r="A606" s="6" t="s">
        <v>431</v>
      </c>
      <c r="B606" s="4" t="s">
        <v>432</v>
      </c>
      <c r="C606" s="4" t="s">
        <v>12</v>
      </c>
      <c r="D606" s="5" t="s">
        <v>13</v>
      </c>
      <c r="E606" s="4" t="s">
        <v>433</v>
      </c>
      <c r="F606" s="5" t="s">
        <v>145</v>
      </c>
      <c r="G606" s="4" t="str">
        <f>IFERROR(VLOOKUP($F606, [1]Threats!$A$2:$C$29,2,FALSE),"")</f>
        <v/>
      </c>
      <c r="H606" s="5" t="s">
        <v>434</v>
      </c>
      <c r="I606" s="4" t="str">
        <f>IFERROR(VLOOKUP($H606, [2]Vulnerability!$A$2:$C$39,2,FALSE),"")</f>
        <v/>
      </c>
      <c r="J606" s="4" t="str">
        <f t="shared" si="7"/>
        <v>Reale</v>
      </c>
    </row>
    <row r="607" spans="1:10" customFormat="1" ht="60" x14ac:dyDescent="0.25">
      <c r="A607" s="6" t="s">
        <v>435</v>
      </c>
      <c r="B607" s="6" t="s">
        <v>436</v>
      </c>
      <c r="C607" s="6" t="s">
        <v>130</v>
      </c>
      <c r="D607" s="3" t="s">
        <v>131</v>
      </c>
      <c r="E607" s="4"/>
      <c r="G607" s="4" t="str">
        <f>IFERROR(VLOOKUP($F607, [1]Threats!$A$2:$C$29,2,FALSE),"")</f>
        <v/>
      </c>
      <c r="I607" s="4" t="str">
        <f>IFERROR(VLOOKUP($H607, [2]Vulnerability!$A$2:$C$39,2,FALSE),"")</f>
        <v/>
      </c>
      <c r="J607" s="4" t="str">
        <f t="shared" si="7"/>
        <v/>
      </c>
    </row>
    <row r="608" spans="1:10" ht="75" x14ac:dyDescent="0.25">
      <c r="A608" s="6" t="s">
        <v>53</v>
      </c>
      <c r="B608" s="4" t="s">
        <v>54</v>
      </c>
      <c r="C608" s="4" t="s">
        <v>12</v>
      </c>
      <c r="D608" s="5" t="s">
        <v>13</v>
      </c>
      <c r="E608" s="4" t="s">
        <v>55</v>
      </c>
      <c r="F608" s="5" t="s">
        <v>88</v>
      </c>
      <c r="G608" s="4" t="str">
        <f>IFERROR(VLOOKUP($F608, [1]Threats!$A$2:$C$29,2,FALSE),"")</f>
        <v/>
      </c>
      <c r="H608" s="5" t="s">
        <v>57</v>
      </c>
      <c r="I608" s="4" t="str">
        <f>IFERROR(VLOOKUP($H608, [2]Vulnerability!$A$2:$C$39,2,FALSE),"")</f>
        <v/>
      </c>
      <c r="J608" s="4" t="str">
        <f t="shared" si="7"/>
        <v>Reale</v>
      </c>
    </row>
    <row r="609" spans="1:10" ht="75" x14ac:dyDescent="0.25">
      <c r="A609" s="6" t="s">
        <v>53</v>
      </c>
      <c r="B609" s="4" t="s">
        <v>54</v>
      </c>
      <c r="C609" s="4" t="s">
        <v>12</v>
      </c>
      <c r="D609" s="5" t="s">
        <v>13</v>
      </c>
      <c r="E609" s="4" t="s">
        <v>55</v>
      </c>
      <c r="F609" s="5" t="s">
        <v>44</v>
      </c>
      <c r="G609" s="4" t="str">
        <f>IFERROR(VLOOKUP($F609, [1]Threats!$A$2:$C$29,2,FALSE),"")</f>
        <v/>
      </c>
      <c r="H609" s="5" t="s">
        <v>107</v>
      </c>
      <c r="I609" s="4" t="str">
        <f>IFERROR(VLOOKUP($H609, [2]Vulnerability!$A$2:$C$39,2,FALSE),"")</f>
        <v/>
      </c>
      <c r="J609" s="4" t="str">
        <f t="shared" si="7"/>
        <v>Reale</v>
      </c>
    </row>
    <row r="610" spans="1:10" ht="75" x14ac:dyDescent="0.25">
      <c r="A610" s="6" t="s">
        <v>53</v>
      </c>
      <c r="B610" s="4" t="s">
        <v>54</v>
      </c>
      <c r="C610" s="4" t="s">
        <v>12</v>
      </c>
      <c r="D610" s="5" t="s">
        <v>13</v>
      </c>
      <c r="E610" s="4" t="s">
        <v>55</v>
      </c>
      <c r="F610" s="5" t="s">
        <v>44</v>
      </c>
      <c r="G610" s="4" t="str">
        <f>IFERROR(VLOOKUP($F610, [1]Threats!$A$2:$C$29,2,FALSE),"")</f>
        <v/>
      </c>
      <c r="H610" s="5" t="s">
        <v>57</v>
      </c>
      <c r="I610" s="4" t="str">
        <f>IFERROR(VLOOKUP($H610, [2]Vulnerability!$A$2:$C$39,2,FALSE),"")</f>
        <v/>
      </c>
      <c r="J610" s="4" t="str">
        <f t="shared" si="7"/>
        <v>Reale</v>
      </c>
    </row>
    <row r="611" spans="1:10" ht="75" x14ac:dyDescent="0.25">
      <c r="A611" s="6" t="s">
        <v>53</v>
      </c>
      <c r="B611" s="4" t="s">
        <v>54</v>
      </c>
      <c r="C611" s="4" t="s">
        <v>12</v>
      </c>
      <c r="D611" s="5" t="s">
        <v>13</v>
      </c>
      <c r="E611" s="4" t="s">
        <v>55</v>
      </c>
      <c r="F611" s="5" t="s">
        <v>61</v>
      </c>
      <c r="G611" s="4" t="str">
        <f>IFERROR(VLOOKUP($F611, [1]Threats!$A$2:$C$29,2,FALSE),"")</f>
        <v/>
      </c>
      <c r="H611" s="5" t="s">
        <v>107</v>
      </c>
      <c r="I611" s="4" t="str">
        <f>IFERROR(VLOOKUP($H611, [2]Vulnerability!$A$2:$C$39,2,FALSE),"")</f>
        <v/>
      </c>
      <c r="J611" s="4" t="str">
        <f t="shared" si="7"/>
        <v>Reale</v>
      </c>
    </row>
    <row r="612" spans="1:10" ht="75" x14ac:dyDescent="0.25">
      <c r="A612" s="6" t="s">
        <v>53</v>
      </c>
      <c r="B612" s="4" t="s">
        <v>54</v>
      </c>
      <c r="C612" s="4" t="s">
        <v>12</v>
      </c>
      <c r="D612" s="5" t="s">
        <v>13</v>
      </c>
      <c r="E612" s="4" t="s">
        <v>55</v>
      </c>
      <c r="F612" s="5" t="s">
        <v>61</v>
      </c>
      <c r="G612" s="4" t="str">
        <f>IFERROR(VLOOKUP($F612, [1]Threats!$A$2:$C$29,2,FALSE),"")</f>
        <v/>
      </c>
      <c r="H612" s="5" t="s">
        <v>57</v>
      </c>
      <c r="I612" s="4" t="str">
        <f>IFERROR(VLOOKUP($H612, [2]Vulnerability!$A$2:$C$39,2,FALSE),"")</f>
        <v/>
      </c>
      <c r="J612" s="4" t="str">
        <f t="shared" si="7"/>
        <v>Reale</v>
      </c>
    </row>
    <row r="613" spans="1:10" ht="75" x14ac:dyDescent="0.25">
      <c r="A613" s="6" t="s">
        <v>53</v>
      </c>
      <c r="B613" s="4" t="s">
        <v>54</v>
      </c>
      <c r="C613" s="4" t="s">
        <v>12</v>
      </c>
      <c r="D613" s="5" t="s">
        <v>13</v>
      </c>
      <c r="E613" s="4" t="s">
        <v>55</v>
      </c>
      <c r="F613" s="5" t="s">
        <v>144</v>
      </c>
      <c r="G613" s="4" t="str">
        <f>IFERROR(VLOOKUP($F613, [1]Threats!$A$2:$C$29,2,FALSE),"")</f>
        <v/>
      </c>
      <c r="H613" s="5" t="s">
        <v>107</v>
      </c>
      <c r="I613" s="4" t="str">
        <f>IFERROR(VLOOKUP($H613, [2]Vulnerability!$A$2:$C$39,2,FALSE),"")</f>
        <v/>
      </c>
      <c r="J613" s="4" t="str">
        <f t="shared" si="7"/>
        <v>Reale</v>
      </c>
    </row>
    <row r="614" spans="1:10" ht="75" x14ac:dyDescent="0.25">
      <c r="A614" s="6" t="s">
        <v>53</v>
      </c>
      <c r="B614" s="4" t="s">
        <v>54</v>
      </c>
      <c r="C614" s="4" t="s">
        <v>12</v>
      </c>
      <c r="D614" s="5" t="s">
        <v>13</v>
      </c>
      <c r="E614" s="4" t="s">
        <v>55</v>
      </c>
      <c r="F614" s="5" t="s">
        <v>144</v>
      </c>
      <c r="G614" s="4" t="str">
        <f>IFERROR(VLOOKUP($F614, [1]Threats!$A$2:$C$29,2,FALSE),"")</f>
        <v/>
      </c>
      <c r="H614" s="5" t="s">
        <v>57</v>
      </c>
      <c r="I614" s="4" t="str">
        <f>IFERROR(VLOOKUP($H614, [2]Vulnerability!$A$2:$C$39,2,FALSE),"")</f>
        <v/>
      </c>
      <c r="J614" s="4" t="str">
        <f t="shared" si="7"/>
        <v>Reale</v>
      </c>
    </row>
    <row r="615" spans="1:10" ht="75" x14ac:dyDescent="0.25">
      <c r="A615" s="6" t="s">
        <v>53</v>
      </c>
      <c r="B615" s="4" t="s">
        <v>54</v>
      </c>
      <c r="C615" s="4" t="s">
        <v>12</v>
      </c>
      <c r="D615" s="5" t="s">
        <v>13</v>
      </c>
      <c r="E615" s="4" t="s">
        <v>55</v>
      </c>
      <c r="F615" s="5" t="s">
        <v>172</v>
      </c>
      <c r="G615" s="4" t="str">
        <f>IFERROR(VLOOKUP($F615, [1]Threats!$A$2:$C$29,2,FALSE),"")</f>
        <v/>
      </c>
      <c r="H615" s="5" t="s">
        <v>437</v>
      </c>
      <c r="I615" s="4" t="str">
        <f>IFERROR(VLOOKUP($H615, [2]Vulnerability!$A$2:$C$39,2,FALSE),"")</f>
        <v/>
      </c>
      <c r="J615" s="4" t="str">
        <f t="shared" si="7"/>
        <v>Reale</v>
      </c>
    </row>
    <row r="616" spans="1:10" ht="75" x14ac:dyDescent="0.25">
      <c r="A616" s="6" t="s">
        <v>53</v>
      </c>
      <c r="B616" s="4" t="s">
        <v>54</v>
      </c>
      <c r="C616" s="4" t="s">
        <v>12</v>
      </c>
      <c r="D616" s="5" t="s">
        <v>13</v>
      </c>
      <c r="E616" s="4" t="s">
        <v>55</v>
      </c>
      <c r="F616" s="5" t="s">
        <v>172</v>
      </c>
      <c r="G616" s="4" t="str">
        <f>IFERROR(VLOOKUP($F616, [1]Threats!$A$2:$C$29,2,FALSE),"")</f>
        <v/>
      </c>
      <c r="H616" s="5" t="s">
        <v>143</v>
      </c>
      <c r="I616" s="4" t="str">
        <f>IFERROR(VLOOKUP($H616, [2]Vulnerability!$A$2:$C$39,2,FALSE),"")</f>
        <v/>
      </c>
      <c r="J616" s="4" t="str">
        <f t="shared" si="7"/>
        <v>Reale</v>
      </c>
    </row>
    <row r="617" spans="1:10" ht="75" x14ac:dyDescent="0.25">
      <c r="A617" s="6" t="s">
        <v>53</v>
      </c>
      <c r="B617" s="4" t="s">
        <v>54</v>
      </c>
      <c r="C617" s="4" t="s">
        <v>12</v>
      </c>
      <c r="D617" s="5" t="s">
        <v>13</v>
      </c>
      <c r="E617" s="4" t="s">
        <v>55</v>
      </c>
      <c r="F617" s="5" t="s">
        <v>49</v>
      </c>
      <c r="G617" s="4" t="str">
        <f>IFERROR(VLOOKUP($F617, [1]Threats!$A$2:$C$29,2,FALSE),"")</f>
        <v/>
      </c>
      <c r="H617" s="5" t="s">
        <v>57</v>
      </c>
      <c r="I617" s="4" t="str">
        <f>IFERROR(VLOOKUP($H617, [2]Vulnerability!$A$2:$C$39,2,FALSE),"")</f>
        <v/>
      </c>
      <c r="J617" s="4" t="str">
        <f t="shared" si="7"/>
        <v>Reale</v>
      </c>
    </row>
    <row r="618" spans="1:10" ht="75" x14ac:dyDescent="0.25">
      <c r="A618" s="6" t="s">
        <v>53</v>
      </c>
      <c r="B618" s="4" t="s">
        <v>54</v>
      </c>
      <c r="C618" s="4" t="s">
        <v>12</v>
      </c>
      <c r="D618" s="5" t="s">
        <v>13</v>
      </c>
      <c r="E618" s="4" t="s">
        <v>55</v>
      </c>
      <c r="F618" s="5" t="s">
        <v>152</v>
      </c>
      <c r="G618" s="4" t="str">
        <f>IFERROR(VLOOKUP($F618, [1]Threats!$A$2:$C$29,2,FALSE),"")</f>
        <v/>
      </c>
      <c r="H618" s="5" t="s">
        <v>57</v>
      </c>
      <c r="I618" s="4" t="str">
        <f>IFERROR(VLOOKUP($H618, [2]Vulnerability!$A$2:$C$39,2,FALSE),"")</f>
        <v/>
      </c>
      <c r="J618" s="4" t="str">
        <f t="shared" si="7"/>
        <v>Reale</v>
      </c>
    </row>
    <row r="619" spans="1:10" ht="75" x14ac:dyDescent="0.25">
      <c r="A619" s="6" t="s">
        <v>53</v>
      </c>
      <c r="B619" s="4" t="s">
        <v>54</v>
      </c>
      <c r="C619" s="4" t="s">
        <v>12</v>
      </c>
      <c r="D619" s="5" t="s">
        <v>13</v>
      </c>
      <c r="E619" s="4" t="s">
        <v>55</v>
      </c>
      <c r="F619" s="5" t="s">
        <v>117</v>
      </c>
      <c r="G619" s="4" t="str">
        <f>IFERROR(VLOOKUP($F619, [1]Threats!$A$2:$C$29,2,FALSE),"")</f>
        <v/>
      </c>
      <c r="H619" s="5" t="s">
        <v>107</v>
      </c>
      <c r="I619" s="4" t="str">
        <f>IFERROR(VLOOKUP($H619, [2]Vulnerability!$A$2:$C$39,2,FALSE),"")</f>
        <v/>
      </c>
      <c r="J619" s="4" t="str">
        <f t="shared" si="7"/>
        <v>Reale</v>
      </c>
    </row>
    <row r="620" spans="1:10" ht="75" x14ac:dyDescent="0.25">
      <c r="A620" s="6" t="s">
        <v>53</v>
      </c>
      <c r="B620" s="4" t="s">
        <v>54</v>
      </c>
      <c r="C620" s="4" t="s">
        <v>12</v>
      </c>
      <c r="D620" s="5" t="s">
        <v>13</v>
      </c>
      <c r="E620" s="4" t="s">
        <v>55</v>
      </c>
      <c r="F620" s="5" t="s">
        <v>21</v>
      </c>
      <c r="G620" s="4" t="str">
        <f>IFERROR(VLOOKUP($F620, [1]Threats!$A$2:$C$29,2,FALSE),"")</f>
        <v/>
      </c>
      <c r="H620" s="5" t="s">
        <v>107</v>
      </c>
      <c r="I620" s="4" t="str">
        <f>IFERROR(VLOOKUP($H620, [2]Vulnerability!$A$2:$C$39,2,FALSE),"")</f>
        <v/>
      </c>
      <c r="J620" s="4" t="str">
        <f t="shared" si="7"/>
        <v>Reale</v>
      </c>
    </row>
    <row r="621" spans="1:10" ht="75" x14ac:dyDescent="0.25">
      <c r="A621" s="6" t="s">
        <v>53</v>
      </c>
      <c r="B621" s="4" t="s">
        <v>54</v>
      </c>
      <c r="C621" s="4" t="s">
        <v>12</v>
      </c>
      <c r="D621" s="5" t="s">
        <v>13</v>
      </c>
      <c r="E621" s="4" t="s">
        <v>55</v>
      </c>
      <c r="F621" s="5" t="s">
        <v>21</v>
      </c>
      <c r="G621" s="4" t="str">
        <f>IFERROR(VLOOKUP($F621, [1]Threats!$A$2:$C$29,2,FALSE),"")</f>
        <v/>
      </c>
      <c r="H621" s="5" t="s">
        <v>143</v>
      </c>
      <c r="I621" s="4" t="str">
        <f>IFERROR(VLOOKUP($H621, [2]Vulnerability!$A$2:$C$39,2,FALSE),"")</f>
        <v/>
      </c>
      <c r="J621" s="4" t="str">
        <f t="shared" si="7"/>
        <v>Reale</v>
      </c>
    </row>
    <row r="622" spans="1:10" ht="75" x14ac:dyDescent="0.25">
      <c r="A622" s="6" t="s">
        <v>53</v>
      </c>
      <c r="B622" s="4" t="s">
        <v>54</v>
      </c>
      <c r="C622" s="4" t="s">
        <v>12</v>
      </c>
      <c r="D622" s="5" t="s">
        <v>13</v>
      </c>
      <c r="E622" s="4" t="s">
        <v>55</v>
      </c>
      <c r="F622" s="5" t="s">
        <v>106</v>
      </c>
      <c r="G622" s="4" t="str">
        <f>IFERROR(VLOOKUP($F622, [1]Threats!$A$2:$C$29,2,FALSE),"")</f>
        <v/>
      </c>
      <c r="H622" s="5" t="s">
        <v>107</v>
      </c>
      <c r="I622" s="4" t="str">
        <f>IFERROR(VLOOKUP($H622, [2]Vulnerability!$A$2:$C$39,2,FALSE),"")</f>
        <v/>
      </c>
      <c r="J622" s="4" t="str">
        <f t="shared" si="7"/>
        <v>Reale</v>
      </c>
    </row>
    <row r="623" spans="1:10" ht="75" x14ac:dyDescent="0.25">
      <c r="A623" s="6" t="s">
        <v>53</v>
      </c>
      <c r="B623" s="4" t="s">
        <v>54</v>
      </c>
      <c r="C623" s="4" t="s">
        <v>12</v>
      </c>
      <c r="D623" s="5" t="s">
        <v>13</v>
      </c>
      <c r="E623" s="4" t="s">
        <v>55</v>
      </c>
      <c r="F623" s="5" t="s">
        <v>119</v>
      </c>
      <c r="G623" s="4" t="str">
        <f>IFERROR(VLOOKUP($F623, [1]Threats!$A$2:$C$29,2,FALSE),"")</f>
        <v/>
      </c>
      <c r="H623" s="5" t="s">
        <v>57</v>
      </c>
      <c r="I623" s="4" t="str">
        <f>IFERROR(VLOOKUP($H623, [2]Vulnerability!$A$2:$C$39,2,FALSE),"")</f>
        <v/>
      </c>
      <c r="J623" s="4" t="str">
        <f t="shared" si="7"/>
        <v>Reale</v>
      </c>
    </row>
    <row r="624" spans="1:10" ht="75" x14ac:dyDescent="0.25">
      <c r="A624" s="6" t="s">
        <v>53</v>
      </c>
      <c r="B624" s="4" t="s">
        <v>54</v>
      </c>
      <c r="C624" s="4" t="s">
        <v>12</v>
      </c>
      <c r="D624" s="5" t="s">
        <v>13</v>
      </c>
      <c r="E624" s="4" t="s">
        <v>55</v>
      </c>
      <c r="F624" s="5" t="s">
        <v>15</v>
      </c>
      <c r="G624" s="4" t="str">
        <f>IFERROR(VLOOKUP($F624, [1]Threats!$A$2:$C$29,2,FALSE),"")</f>
        <v/>
      </c>
      <c r="H624" s="5" t="s">
        <v>107</v>
      </c>
      <c r="I624" s="4" t="str">
        <f>IFERROR(VLOOKUP($H624, [2]Vulnerability!$A$2:$C$39,2,FALSE),"")</f>
        <v/>
      </c>
      <c r="J624" s="4" t="str">
        <f t="shared" si="7"/>
        <v>Reale</v>
      </c>
    </row>
    <row r="625" spans="1:10" ht="75" x14ac:dyDescent="0.25">
      <c r="A625" s="6" t="s">
        <v>53</v>
      </c>
      <c r="B625" s="4" t="s">
        <v>54</v>
      </c>
      <c r="C625" s="4" t="s">
        <v>12</v>
      </c>
      <c r="D625" s="5" t="s">
        <v>13</v>
      </c>
      <c r="E625" s="4" t="s">
        <v>55</v>
      </c>
      <c r="F625" s="5" t="s">
        <v>15</v>
      </c>
      <c r="G625" s="4" t="str">
        <f>IFERROR(VLOOKUP($F625, [1]Threats!$A$2:$C$29,2,FALSE),"")</f>
        <v/>
      </c>
      <c r="H625" s="5" t="s">
        <v>17</v>
      </c>
      <c r="I625" s="4" t="str">
        <f>IFERROR(VLOOKUP($H625, [2]Vulnerability!$A$2:$C$39,2,FALSE),"")</f>
        <v/>
      </c>
      <c r="J625" s="4" t="str">
        <f t="shared" si="7"/>
        <v>Reale</v>
      </c>
    </row>
    <row r="626" spans="1:10" ht="75" x14ac:dyDescent="0.25">
      <c r="A626" s="6" t="s">
        <v>53</v>
      </c>
      <c r="B626" s="4" t="s">
        <v>54</v>
      </c>
      <c r="C626" s="4" t="s">
        <v>12</v>
      </c>
      <c r="D626" s="5" t="s">
        <v>13</v>
      </c>
      <c r="E626" s="4" t="s">
        <v>55</v>
      </c>
      <c r="F626" s="5" t="s">
        <v>15</v>
      </c>
      <c r="G626" s="4" t="str">
        <f>IFERROR(VLOOKUP($F626, [1]Threats!$A$2:$C$29,2,FALSE),"")</f>
        <v/>
      </c>
      <c r="H626" s="5" t="s">
        <v>143</v>
      </c>
      <c r="I626" s="4" t="str">
        <f>IFERROR(VLOOKUP($H626, [2]Vulnerability!$A$2:$C$39,2,FALSE),"")</f>
        <v/>
      </c>
      <c r="J626" s="4" t="str">
        <f t="shared" si="7"/>
        <v>Reale</v>
      </c>
    </row>
    <row r="627" spans="1:10" ht="75" x14ac:dyDescent="0.25">
      <c r="A627" s="6" t="s">
        <v>53</v>
      </c>
      <c r="B627" s="4" t="s">
        <v>54</v>
      </c>
      <c r="C627" s="4" t="s">
        <v>12</v>
      </c>
      <c r="D627" s="5" t="s">
        <v>13</v>
      </c>
      <c r="E627" s="4" t="s">
        <v>55</v>
      </c>
      <c r="F627" s="5" t="s">
        <v>15</v>
      </c>
      <c r="G627" s="4" t="str">
        <f>IFERROR(VLOOKUP($F627, [1]Threats!$A$2:$C$29,2,FALSE),"")</f>
        <v/>
      </c>
      <c r="H627" s="5" t="s">
        <v>437</v>
      </c>
      <c r="I627" s="4" t="str">
        <f>IFERROR(VLOOKUP($H627, [2]Vulnerability!$A$2:$C$39,2,FALSE),"")</f>
        <v/>
      </c>
      <c r="J627" s="4" t="str">
        <f t="shared" si="7"/>
        <v>Reale</v>
      </c>
    </row>
    <row r="628" spans="1:10" ht="75" x14ac:dyDescent="0.25">
      <c r="A628" s="6" t="s">
        <v>53</v>
      </c>
      <c r="B628" s="4" t="s">
        <v>54</v>
      </c>
      <c r="C628" s="4" t="s">
        <v>12</v>
      </c>
      <c r="D628" s="5" t="s">
        <v>13</v>
      </c>
      <c r="E628" s="4" t="s">
        <v>55</v>
      </c>
      <c r="F628" s="5" t="s">
        <v>70</v>
      </c>
      <c r="G628" s="4" t="str">
        <f>IFERROR(VLOOKUP($F628, [1]Threats!$A$2:$C$29,2,FALSE),"")</f>
        <v/>
      </c>
      <c r="H628" s="5" t="s">
        <v>57</v>
      </c>
      <c r="I628" s="4" t="str">
        <f>IFERROR(VLOOKUP($H628, [2]Vulnerability!$A$2:$C$39,2,FALSE),"")</f>
        <v/>
      </c>
      <c r="J628" s="4" t="str">
        <f t="shared" si="7"/>
        <v>Reale</v>
      </c>
    </row>
    <row r="629" spans="1:10" ht="75" x14ac:dyDescent="0.25">
      <c r="A629" s="6" t="s">
        <v>53</v>
      </c>
      <c r="B629" s="4" t="s">
        <v>54</v>
      </c>
      <c r="C629" s="4" t="s">
        <v>12</v>
      </c>
      <c r="D629" s="5" t="s">
        <v>13</v>
      </c>
      <c r="E629" s="4" t="s">
        <v>55</v>
      </c>
      <c r="F629" s="5" t="s">
        <v>70</v>
      </c>
      <c r="G629" s="4" t="str">
        <f>IFERROR(VLOOKUP($F629, [1]Threats!$A$2:$C$29,2,FALSE),"")</f>
        <v/>
      </c>
      <c r="H629" s="5" t="s">
        <v>17</v>
      </c>
      <c r="I629" s="4" t="str">
        <f>IFERROR(VLOOKUP($H629, [2]Vulnerability!$A$2:$C$39,2,FALSE),"")</f>
        <v/>
      </c>
      <c r="J629" s="4" t="str">
        <f t="shared" si="7"/>
        <v>Reale</v>
      </c>
    </row>
    <row r="630" spans="1:10" ht="75" x14ac:dyDescent="0.25">
      <c r="A630" s="6" t="s">
        <v>53</v>
      </c>
      <c r="B630" s="4" t="s">
        <v>54</v>
      </c>
      <c r="C630" s="4" t="s">
        <v>12</v>
      </c>
      <c r="D630" s="5" t="s">
        <v>13</v>
      </c>
      <c r="E630" s="4" t="s">
        <v>55</v>
      </c>
      <c r="F630" s="5" t="s">
        <v>70</v>
      </c>
      <c r="G630" s="4" t="str">
        <f>IFERROR(VLOOKUP($F630, [1]Threats!$A$2:$C$29,2,FALSE),"")</f>
        <v/>
      </c>
      <c r="H630" s="5" t="s">
        <v>143</v>
      </c>
      <c r="I630" s="4" t="str">
        <f>IFERROR(VLOOKUP($H630, [2]Vulnerability!$A$2:$C$39,2,FALSE),"")</f>
        <v/>
      </c>
      <c r="J630" s="4" t="str">
        <f t="shared" si="7"/>
        <v>Reale</v>
      </c>
    </row>
    <row r="631" spans="1:10" ht="75" x14ac:dyDescent="0.25">
      <c r="A631" s="6" t="s">
        <v>53</v>
      </c>
      <c r="B631" s="4" t="s">
        <v>54</v>
      </c>
      <c r="C631" s="4" t="s">
        <v>12</v>
      </c>
      <c r="D631" s="5" t="s">
        <v>13</v>
      </c>
      <c r="E631" s="4" t="s">
        <v>55</v>
      </c>
      <c r="F631" s="5" t="s">
        <v>34</v>
      </c>
      <c r="G631" s="4" t="str">
        <f>IFERROR(VLOOKUP($F631, [1]Threats!$A$2:$C$29,2,FALSE),"")</f>
        <v/>
      </c>
      <c r="H631" s="5" t="s">
        <v>57</v>
      </c>
      <c r="I631" s="4" t="str">
        <f>IFERROR(VLOOKUP($H631, [2]Vulnerability!$A$2:$C$39,2,FALSE),"")</f>
        <v/>
      </c>
      <c r="J631" s="4" t="str">
        <f t="shared" si="7"/>
        <v>Reale</v>
      </c>
    </row>
    <row r="632" spans="1:10" ht="75" x14ac:dyDescent="0.25">
      <c r="A632" s="6" t="s">
        <v>53</v>
      </c>
      <c r="B632" s="4" t="s">
        <v>54</v>
      </c>
      <c r="C632" s="4" t="s">
        <v>12</v>
      </c>
      <c r="D632" s="5" t="s">
        <v>13</v>
      </c>
      <c r="E632" s="4" t="s">
        <v>55</v>
      </c>
      <c r="F632" s="5" t="s">
        <v>56</v>
      </c>
      <c r="G632" s="4" t="str">
        <f>IFERROR(VLOOKUP($F632, [1]Threats!$A$2:$C$29,2,FALSE),"")</f>
        <v/>
      </c>
      <c r="H632" s="5" t="s">
        <v>107</v>
      </c>
      <c r="I632" s="4" t="str">
        <f>IFERROR(VLOOKUP($H632, [2]Vulnerability!$A$2:$C$39,2,FALSE),"")</f>
        <v/>
      </c>
      <c r="J632" s="4" t="str">
        <f t="shared" si="7"/>
        <v>Reale</v>
      </c>
    </row>
    <row r="633" spans="1:10" ht="75" x14ac:dyDescent="0.25">
      <c r="A633" s="6" t="s">
        <v>53</v>
      </c>
      <c r="B633" s="4" t="s">
        <v>54</v>
      </c>
      <c r="C633" s="4" t="s">
        <v>12</v>
      </c>
      <c r="D633" s="5" t="s">
        <v>13</v>
      </c>
      <c r="E633" s="4" t="s">
        <v>55</v>
      </c>
      <c r="F633" s="5" t="s">
        <v>56</v>
      </c>
      <c r="G633" s="4" t="str">
        <f>IFERROR(VLOOKUP($F633, [1]Threats!$A$2:$C$29,2,FALSE),"")</f>
        <v/>
      </c>
      <c r="H633" s="5" t="s">
        <v>57</v>
      </c>
      <c r="I633" s="4" t="str">
        <f>IFERROR(VLOOKUP($H633, [2]Vulnerability!$A$2:$C$39,2,FALSE),"")</f>
        <v/>
      </c>
      <c r="J633" s="4" t="str">
        <f t="shared" si="7"/>
        <v>Reale</v>
      </c>
    </row>
    <row r="634" spans="1:10" customFormat="1" ht="45" x14ac:dyDescent="0.25">
      <c r="A634" s="6" t="s">
        <v>438</v>
      </c>
      <c r="B634" s="6" t="s">
        <v>439</v>
      </c>
      <c r="C634" s="6" t="s">
        <v>130</v>
      </c>
      <c r="D634" s="3" t="s">
        <v>131</v>
      </c>
      <c r="E634" s="4"/>
      <c r="G634" s="4" t="str">
        <f>IFERROR(VLOOKUP($F634, [1]Threats!$A$2:$C$29,2,FALSE),"")</f>
        <v/>
      </c>
      <c r="I634" s="4" t="str">
        <f>IFERROR(VLOOKUP($H634, [2]Vulnerability!$A$2:$C$39,2,FALSE),"")</f>
        <v/>
      </c>
      <c r="J634" s="4" t="str">
        <f t="shared" si="7"/>
        <v/>
      </c>
    </row>
    <row r="635" spans="1:10" ht="45" x14ac:dyDescent="0.25">
      <c r="A635" s="6" t="s">
        <v>440</v>
      </c>
      <c r="B635" s="4" t="s">
        <v>441</v>
      </c>
      <c r="C635" s="4" t="s">
        <v>12</v>
      </c>
      <c r="D635" s="5" t="s">
        <v>13</v>
      </c>
      <c r="E635" s="4" t="s">
        <v>442</v>
      </c>
      <c r="F635" s="5" t="s">
        <v>321</v>
      </c>
      <c r="G635" s="4" t="str">
        <f>IFERROR(VLOOKUP($F635, [1]Threats!$A$2:$C$29,2,FALSE),"")</f>
        <v/>
      </c>
      <c r="H635" s="5" t="s">
        <v>236</v>
      </c>
      <c r="I635" s="4" t="str">
        <f>IFERROR(VLOOKUP($H635, [2]Vulnerability!$A$2:$C$39,2,FALSE),"")</f>
        <v/>
      </c>
      <c r="J635" s="4" t="str">
        <f t="shared" si="7"/>
        <v>Reale</v>
      </c>
    </row>
    <row r="636" spans="1:10" ht="45" x14ac:dyDescent="0.25">
      <c r="A636" s="6" t="s">
        <v>440</v>
      </c>
      <c r="B636" s="4" t="s">
        <v>441</v>
      </c>
      <c r="C636" s="4" t="s">
        <v>12</v>
      </c>
      <c r="D636" s="5" t="s">
        <v>13</v>
      </c>
      <c r="E636" s="4" t="s">
        <v>442</v>
      </c>
      <c r="F636" s="5" t="s">
        <v>77</v>
      </c>
      <c r="G636" s="4" t="str">
        <f>IFERROR(VLOOKUP($F636, [1]Threats!$A$2:$C$29,2,FALSE),"")</f>
        <v/>
      </c>
      <c r="H636" s="5" t="s">
        <v>236</v>
      </c>
      <c r="I636" s="4" t="str">
        <f>IFERROR(VLOOKUP($H636, [2]Vulnerability!$A$2:$C$39,2,FALSE),"")</f>
        <v/>
      </c>
      <c r="J636" s="4" t="str">
        <f t="shared" si="7"/>
        <v>Reale</v>
      </c>
    </row>
    <row r="637" spans="1:10" ht="45" x14ac:dyDescent="0.25">
      <c r="A637" s="6" t="s">
        <v>440</v>
      </c>
      <c r="B637" s="4" t="s">
        <v>441</v>
      </c>
      <c r="C637" s="4" t="s">
        <v>12</v>
      </c>
      <c r="D637" s="5" t="s">
        <v>13</v>
      </c>
      <c r="E637" s="4" t="s">
        <v>442</v>
      </c>
      <c r="F637" s="5" t="s">
        <v>77</v>
      </c>
      <c r="G637" s="4" t="str">
        <f>IFERROR(VLOOKUP($F637, [1]Threats!$A$2:$C$29,2,FALSE),"")</f>
        <v/>
      </c>
      <c r="H637" s="5" t="s">
        <v>78</v>
      </c>
      <c r="I637" s="4" t="str">
        <f>IFERROR(VLOOKUP($H637, [2]Vulnerability!$A$2:$C$39,2,FALSE),"")</f>
        <v/>
      </c>
      <c r="J637" s="4" t="str">
        <f t="shared" si="7"/>
        <v>Reale</v>
      </c>
    </row>
    <row r="638" spans="1:10" customFormat="1" ht="75" x14ac:dyDescent="0.25">
      <c r="A638" s="6" t="s">
        <v>443</v>
      </c>
      <c r="B638" s="6" t="s">
        <v>444</v>
      </c>
      <c r="C638" s="6" t="s">
        <v>130</v>
      </c>
      <c r="D638" s="3" t="s">
        <v>131</v>
      </c>
      <c r="E638" s="4"/>
      <c r="G638" s="4" t="str">
        <f>IFERROR(VLOOKUP($F638, [1]Threats!$A$2:$C$29,2,FALSE),"")</f>
        <v/>
      </c>
      <c r="I638" s="4" t="str">
        <f>IFERROR(VLOOKUP($H638, [2]Vulnerability!$A$2:$C$39,2,FALSE),"")</f>
        <v/>
      </c>
      <c r="J638" s="4" t="str">
        <f t="shared" si="7"/>
        <v/>
      </c>
    </row>
    <row r="639" spans="1:10" ht="60" x14ac:dyDescent="0.25">
      <c r="A639" s="6" t="s">
        <v>153</v>
      </c>
      <c r="B639" s="4" t="s">
        <v>154</v>
      </c>
      <c r="C639" s="4" t="s">
        <v>12</v>
      </c>
      <c r="D639" s="5" t="s">
        <v>13</v>
      </c>
      <c r="E639" s="4" t="s">
        <v>155</v>
      </c>
      <c r="F639" s="5" t="s">
        <v>28</v>
      </c>
      <c r="G639" s="4" t="str">
        <f>IFERROR(VLOOKUP($F639, [1]Threats!$A$2:$C$29,2,FALSE),"")</f>
        <v/>
      </c>
      <c r="H639" s="5" t="s">
        <v>156</v>
      </c>
      <c r="I639" s="4" t="str">
        <f>IFERROR(VLOOKUP($H639, [2]Vulnerability!$A$2:$C$39,2,FALSE),"")</f>
        <v/>
      </c>
      <c r="J639" s="4" t="str">
        <f t="shared" si="7"/>
        <v>Reale</v>
      </c>
    </row>
    <row r="640" spans="1:10" ht="90" x14ac:dyDescent="0.25">
      <c r="A640" s="6" t="s">
        <v>153</v>
      </c>
      <c r="B640" s="4" t="s">
        <v>154</v>
      </c>
      <c r="C640" s="4" t="s">
        <v>12</v>
      </c>
      <c r="D640" s="5" t="s">
        <v>13</v>
      </c>
      <c r="E640" s="4" t="s">
        <v>445</v>
      </c>
      <c r="F640" s="5" t="s">
        <v>321</v>
      </c>
      <c r="G640" s="4" t="str">
        <f>IFERROR(VLOOKUP($F640, [1]Threats!$A$2:$C$29,2,FALSE),"")</f>
        <v/>
      </c>
      <c r="H640" s="5" t="s">
        <v>236</v>
      </c>
      <c r="I640" s="4" t="str">
        <f>IFERROR(VLOOKUP($H640, [2]Vulnerability!$A$2:$C$39,2,FALSE),"")</f>
        <v/>
      </c>
      <c r="J640" s="4" t="str">
        <f t="shared" si="7"/>
        <v>Reale</v>
      </c>
    </row>
    <row r="641" spans="1:10" ht="90" x14ac:dyDescent="0.25">
      <c r="A641" s="6" t="s">
        <v>153</v>
      </c>
      <c r="B641" s="4" t="s">
        <v>154</v>
      </c>
      <c r="C641" s="4" t="s">
        <v>12</v>
      </c>
      <c r="D641" s="5" t="s">
        <v>13</v>
      </c>
      <c r="E641" s="4" t="s">
        <v>445</v>
      </c>
      <c r="F641" s="5" t="s">
        <v>77</v>
      </c>
      <c r="G641" s="4" t="str">
        <f>IFERROR(VLOOKUP($F641, [1]Threats!$A$2:$C$29,2,FALSE),"")</f>
        <v/>
      </c>
      <c r="H641" s="5" t="s">
        <v>236</v>
      </c>
      <c r="I641" s="4" t="str">
        <f>IFERROR(VLOOKUP($H641, [2]Vulnerability!$A$2:$C$39,2,FALSE),"")</f>
        <v/>
      </c>
      <c r="J641" s="4" t="str">
        <f t="shared" si="7"/>
        <v>Reale</v>
      </c>
    </row>
    <row r="642" spans="1:10" ht="90" x14ac:dyDescent="0.25">
      <c r="A642" s="6" t="s">
        <v>153</v>
      </c>
      <c r="B642" s="4" t="s">
        <v>154</v>
      </c>
      <c r="C642" s="4" t="s">
        <v>12</v>
      </c>
      <c r="D642" s="5" t="s">
        <v>13</v>
      </c>
      <c r="E642" s="4" t="s">
        <v>445</v>
      </c>
      <c r="F642" s="5" t="s">
        <v>77</v>
      </c>
      <c r="G642" s="4" t="str">
        <f>IFERROR(VLOOKUP($F642, [1]Threats!$A$2:$C$29,2,FALSE),"")</f>
        <v/>
      </c>
      <c r="H642" s="5" t="s">
        <v>78</v>
      </c>
      <c r="I642" s="4" t="str">
        <f>IFERROR(VLOOKUP($H642, [2]Vulnerability!$A$2:$C$39,2,FALSE),"")</f>
        <v/>
      </c>
      <c r="J642" s="4" t="str">
        <f t="shared" si="7"/>
        <v>Reale</v>
      </c>
    </row>
    <row r="643" spans="1:10" customFormat="1" ht="60" x14ac:dyDescent="0.25">
      <c r="A643" s="6" t="s">
        <v>446</v>
      </c>
      <c r="B643" s="6" t="s">
        <v>447</v>
      </c>
      <c r="C643" s="6" t="s">
        <v>130</v>
      </c>
      <c r="D643" s="3" t="s">
        <v>131</v>
      </c>
      <c r="E643" s="4"/>
      <c r="G643" s="4" t="str">
        <f>IFERROR(VLOOKUP($F643, [1]Threats!$A$2:$C$29,2,FALSE),"")</f>
        <v/>
      </c>
      <c r="I643" s="4" t="str">
        <f>IFERROR(VLOOKUP($H643, [2]Vulnerability!$A$2:$C$39,2,FALSE),"")</f>
        <v/>
      </c>
      <c r="J643" s="4" t="str">
        <f t="shared" si="7"/>
        <v/>
      </c>
    </row>
    <row r="644" spans="1:10" ht="45" x14ac:dyDescent="0.25">
      <c r="A644" s="6" t="s">
        <v>448</v>
      </c>
      <c r="B644" s="4" t="s">
        <v>449</v>
      </c>
      <c r="C644" s="4" t="s">
        <v>12</v>
      </c>
      <c r="D644" s="5" t="s">
        <v>13</v>
      </c>
      <c r="E644" s="4" t="s">
        <v>450</v>
      </c>
      <c r="F644" s="5" t="s">
        <v>321</v>
      </c>
      <c r="G644" s="4" t="str">
        <f>IFERROR(VLOOKUP($F644, [1]Threats!$A$2:$C$29,2,FALSE),"")</f>
        <v/>
      </c>
      <c r="H644" s="5" t="s">
        <v>236</v>
      </c>
      <c r="I644" s="4" t="str">
        <f>IFERROR(VLOOKUP($H644, [2]Vulnerability!$A$2:$C$39,2,FALSE),"")</f>
        <v/>
      </c>
      <c r="J644" s="4" t="str">
        <f t="shared" si="7"/>
        <v>Reale</v>
      </c>
    </row>
    <row r="645" spans="1:10" ht="60" x14ac:dyDescent="0.25">
      <c r="A645" s="6" t="s">
        <v>451</v>
      </c>
      <c r="B645" s="4" t="s">
        <v>449</v>
      </c>
      <c r="C645" s="4" t="s">
        <v>12</v>
      </c>
      <c r="D645" s="5" t="s">
        <v>13</v>
      </c>
      <c r="E645" s="4" t="s">
        <v>452</v>
      </c>
      <c r="F645" s="5" t="s">
        <v>70</v>
      </c>
      <c r="G645" s="4" t="str">
        <f>IFERROR(VLOOKUP($F645, [1]Threats!$A$2:$C$29,2,FALSE),"")</f>
        <v/>
      </c>
      <c r="H645" s="5" t="s">
        <v>280</v>
      </c>
      <c r="I645" s="4" t="str">
        <f>IFERROR(VLOOKUP($H645, [2]Vulnerability!$A$2:$C$39,2,FALSE),"")</f>
        <v/>
      </c>
      <c r="J645" s="4" t="str">
        <f t="shared" si="7"/>
        <v>Reale</v>
      </c>
    </row>
    <row r="646" spans="1:10" customFormat="1" ht="60" x14ac:dyDescent="0.25">
      <c r="A646" s="6" t="s">
        <v>451</v>
      </c>
      <c r="B646" s="6" t="s">
        <v>453</v>
      </c>
      <c r="C646" s="6" t="s">
        <v>130</v>
      </c>
      <c r="D646" s="3" t="s">
        <v>131</v>
      </c>
      <c r="E646" s="4"/>
      <c r="G646" s="4" t="str">
        <f>IFERROR(VLOOKUP($F646, [1]Threats!$A$2:$C$29,2,FALSE),"")</f>
        <v/>
      </c>
      <c r="I646" s="4" t="str">
        <f>IFERROR(VLOOKUP($H646, [2]Vulnerability!$A$2:$C$39,2,FALSE),"")</f>
        <v/>
      </c>
      <c r="J646" s="4" t="str">
        <f t="shared" si="7"/>
        <v/>
      </c>
    </row>
    <row r="647" spans="1:10" ht="60" x14ac:dyDescent="0.25">
      <c r="A647" s="6" t="s">
        <v>147</v>
      </c>
      <c r="B647" s="4" t="s">
        <v>148</v>
      </c>
      <c r="C647" s="4" t="s">
        <v>12</v>
      </c>
      <c r="D647" s="5" t="s">
        <v>13</v>
      </c>
      <c r="E647" s="4" t="s">
        <v>149</v>
      </c>
      <c r="F647" s="5" t="s">
        <v>120</v>
      </c>
      <c r="G647" s="4" t="str">
        <f>IFERROR(VLOOKUP($F647, [1]Threats!$A$2:$C$29,2,FALSE),"")</f>
        <v/>
      </c>
      <c r="H647" s="5" t="s">
        <v>40</v>
      </c>
      <c r="I647" s="4" t="str">
        <f>IFERROR(VLOOKUP($H647, [2]Vulnerability!$A$2:$C$39,2,FALSE),"")</f>
        <v/>
      </c>
      <c r="J647" s="4" t="str">
        <f t="shared" si="7"/>
        <v>Reale</v>
      </c>
    </row>
    <row r="648" spans="1:10" ht="60" x14ac:dyDescent="0.25">
      <c r="A648" s="6" t="s">
        <v>147</v>
      </c>
      <c r="B648" s="4" t="s">
        <v>148</v>
      </c>
      <c r="C648" s="4" t="s">
        <v>12</v>
      </c>
      <c r="D648" s="5" t="s">
        <v>13</v>
      </c>
      <c r="E648" s="4" t="s">
        <v>149</v>
      </c>
      <c r="F648" s="5" t="s">
        <v>44</v>
      </c>
      <c r="G648" s="4" t="str">
        <f>IFERROR(VLOOKUP($F648, [1]Threats!$A$2:$C$29,2,FALSE),"")</f>
        <v/>
      </c>
      <c r="H648" s="5" t="s">
        <v>40</v>
      </c>
      <c r="I648" s="4" t="str">
        <f>IFERROR(VLOOKUP($H648, [2]Vulnerability!$A$2:$C$39,2,FALSE),"")</f>
        <v/>
      </c>
      <c r="J648" s="4" t="str">
        <f t="shared" si="7"/>
        <v>Reale</v>
      </c>
    </row>
    <row r="649" spans="1:10" ht="60" x14ac:dyDescent="0.25">
      <c r="A649" s="6" t="s">
        <v>147</v>
      </c>
      <c r="B649" s="4" t="s">
        <v>148</v>
      </c>
      <c r="C649" s="4" t="s">
        <v>12</v>
      </c>
      <c r="D649" s="5" t="s">
        <v>13</v>
      </c>
      <c r="E649" s="4" t="s">
        <v>149</v>
      </c>
      <c r="F649" s="5" t="s">
        <v>44</v>
      </c>
      <c r="G649" s="4" t="str">
        <f>IFERROR(VLOOKUP($F649, [1]Threats!$A$2:$C$29,2,FALSE),"")</f>
        <v/>
      </c>
      <c r="H649" s="5" t="s">
        <v>150</v>
      </c>
      <c r="I649" s="4" t="str">
        <f>IFERROR(VLOOKUP($H649, [2]Vulnerability!$A$2:$C$39,2,FALSE),"")</f>
        <v/>
      </c>
      <c r="J649" s="4" t="str">
        <f t="shared" si="7"/>
        <v>Reale</v>
      </c>
    </row>
    <row r="650" spans="1:10" ht="60" x14ac:dyDescent="0.25">
      <c r="A650" s="6" t="s">
        <v>147</v>
      </c>
      <c r="B650" s="4" t="s">
        <v>148</v>
      </c>
      <c r="C650" s="4" t="s">
        <v>12</v>
      </c>
      <c r="D650" s="5" t="s">
        <v>13</v>
      </c>
      <c r="E650" s="4" t="s">
        <v>149</v>
      </c>
      <c r="F650" s="5" t="s">
        <v>61</v>
      </c>
      <c r="G650" s="4" t="str">
        <f>IFERROR(VLOOKUP($F650, [1]Threats!$A$2:$C$29,2,FALSE),"")</f>
        <v/>
      </c>
      <c r="H650" s="5" t="s">
        <v>40</v>
      </c>
      <c r="I650" s="4" t="str">
        <f>IFERROR(VLOOKUP($H650, [2]Vulnerability!$A$2:$C$39,2,FALSE),"")</f>
        <v/>
      </c>
      <c r="J650" s="4" t="str">
        <f t="shared" si="7"/>
        <v>Reale</v>
      </c>
    </row>
    <row r="651" spans="1:10" ht="60" x14ac:dyDescent="0.25">
      <c r="A651" s="6" t="s">
        <v>147</v>
      </c>
      <c r="B651" s="4" t="s">
        <v>148</v>
      </c>
      <c r="C651" s="4" t="s">
        <v>12</v>
      </c>
      <c r="D651" s="5" t="s">
        <v>13</v>
      </c>
      <c r="E651" s="4" t="s">
        <v>149</v>
      </c>
      <c r="F651" s="5" t="s">
        <v>61</v>
      </c>
      <c r="G651" s="4" t="str">
        <f>IFERROR(VLOOKUP($F651, [1]Threats!$A$2:$C$29,2,FALSE),"")</f>
        <v/>
      </c>
      <c r="H651" s="5" t="s">
        <v>150</v>
      </c>
      <c r="I651" s="4" t="str">
        <f>IFERROR(VLOOKUP($H651, [2]Vulnerability!$A$2:$C$39,2,FALSE),"")</f>
        <v/>
      </c>
      <c r="J651" s="4" t="str">
        <f t="shared" si="7"/>
        <v>Reale</v>
      </c>
    </row>
    <row r="652" spans="1:10" ht="60" x14ac:dyDescent="0.25">
      <c r="A652" s="6" t="s">
        <v>147</v>
      </c>
      <c r="B652" s="4" t="s">
        <v>148</v>
      </c>
      <c r="C652" s="4" t="s">
        <v>12</v>
      </c>
      <c r="D652" s="5" t="s">
        <v>13</v>
      </c>
      <c r="E652" s="4" t="s">
        <v>149</v>
      </c>
      <c r="F652" s="5" t="s">
        <v>144</v>
      </c>
      <c r="G652" s="4" t="str">
        <f>IFERROR(VLOOKUP($F652, [1]Threats!$A$2:$C$29,2,FALSE),"")</f>
        <v/>
      </c>
      <c r="H652" s="5" t="s">
        <v>40</v>
      </c>
      <c r="I652" s="4" t="str">
        <f>IFERROR(VLOOKUP($H652, [2]Vulnerability!$A$2:$C$39,2,FALSE),"")</f>
        <v/>
      </c>
      <c r="J652" s="4" t="str">
        <f t="shared" si="7"/>
        <v>Reale</v>
      </c>
    </row>
    <row r="653" spans="1:10" ht="60" x14ac:dyDescent="0.25">
      <c r="A653" s="6" t="s">
        <v>147</v>
      </c>
      <c r="B653" s="4" t="s">
        <v>148</v>
      </c>
      <c r="C653" s="4" t="s">
        <v>12</v>
      </c>
      <c r="D653" s="5" t="s">
        <v>13</v>
      </c>
      <c r="E653" s="4" t="s">
        <v>149</v>
      </c>
      <c r="F653" s="5" t="s">
        <v>144</v>
      </c>
      <c r="G653" s="4" t="str">
        <f>IFERROR(VLOOKUP($F653, [1]Threats!$A$2:$C$29,2,FALSE),"")</f>
        <v/>
      </c>
      <c r="H653" s="5" t="s">
        <v>150</v>
      </c>
      <c r="I653" s="4" t="str">
        <f>IFERROR(VLOOKUP($H653, [2]Vulnerability!$A$2:$C$39,2,FALSE),"")</f>
        <v/>
      </c>
      <c r="J653" s="4" t="str">
        <f t="shared" si="7"/>
        <v>Reale</v>
      </c>
    </row>
    <row r="654" spans="1:10" ht="60" x14ac:dyDescent="0.25">
      <c r="A654" s="6" t="s">
        <v>147</v>
      </c>
      <c r="B654" s="4" t="s">
        <v>148</v>
      </c>
      <c r="C654" s="4" t="s">
        <v>12</v>
      </c>
      <c r="D654" s="5" t="s">
        <v>13</v>
      </c>
      <c r="E654" s="4" t="s">
        <v>149</v>
      </c>
      <c r="F654" s="5" t="s">
        <v>15</v>
      </c>
      <c r="G654" s="4" t="str">
        <f>IFERROR(VLOOKUP($F654, [1]Threats!$A$2:$C$29,2,FALSE),"")</f>
        <v/>
      </c>
      <c r="H654" s="5" t="s">
        <v>40</v>
      </c>
      <c r="I654" s="4" t="str">
        <f>IFERROR(VLOOKUP($H654, [2]Vulnerability!$A$2:$C$39,2,FALSE),"")</f>
        <v/>
      </c>
      <c r="J654" s="4" t="str">
        <f t="shared" si="7"/>
        <v>Reale</v>
      </c>
    </row>
    <row r="655" spans="1:10" ht="60" x14ac:dyDescent="0.25">
      <c r="A655" s="6" t="s">
        <v>147</v>
      </c>
      <c r="B655" s="4" t="s">
        <v>148</v>
      </c>
      <c r="C655" s="4" t="s">
        <v>12</v>
      </c>
      <c r="D655" s="5" t="s">
        <v>13</v>
      </c>
      <c r="E655" s="4" t="s">
        <v>149</v>
      </c>
      <c r="F655" s="5" t="s">
        <v>34</v>
      </c>
      <c r="G655" s="4" t="str">
        <f>IFERROR(VLOOKUP($F655, [1]Threats!$A$2:$C$29,2,FALSE),"")</f>
        <v/>
      </c>
      <c r="H655" s="5" t="s">
        <v>40</v>
      </c>
      <c r="I655" s="4" t="str">
        <f>IFERROR(VLOOKUP($H655, [2]Vulnerability!$A$2:$C$39,2,FALSE),"")</f>
        <v/>
      </c>
      <c r="J655" s="4" t="str">
        <f t="shared" si="7"/>
        <v>Reale</v>
      </c>
    </row>
    <row r="656" spans="1:10" ht="60" x14ac:dyDescent="0.25">
      <c r="A656" s="6" t="s">
        <v>147</v>
      </c>
      <c r="B656" s="4" t="s">
        <v>148</v>
      </c>
      <c r="C656" s="4" t="s">
        <v>12</v>
      </c>
      <c r="D656" s="5" t="s">
        <v>13</v>
      </c>
      <c r="E656" s="4" t="s">
        <v>149</v>
      </c>
      <c r="F656" s="5" t="s">
        <v>56</v>
      </c>
      <c r="G656" s="4" t="str">
        <f>IFERROR(VLOOKUP($F656, [1]Threats!$A$2:$C$29,2,FALSE),"")</f>
        <v/>
      </c>
      <c r="H656" s="5" t="s">
        <v>40</v>
      </c>
      <c r="I656" s="4" t="str">
        <f>IFERROR(VLOOKUP($H656, [2]Vulnerability!$A$2:$C$39,2,FALSE),"")</f>
        <v/>
      </c>
      <c r="J656" s="4" t="str">
        <f t="shared" si="7"/>
        <v>Reale</v>
      </c>
    </row>
    <row r="657" spans="1:10" ht="60" x14ac:dyDescent="0.25">
      <c r="A657" s="6" t="s">
        <v>147</v>
      </c>
      <c r="B657" s="4" t="s">
        <v>148</v>
      </c>
      <c r="C657" s="4" t="s">
        <v>12</v>
      </c>
      <c r="D657" s="5" t="s">
        <v>13</v>
      </c>
      <c r="E657" s="4" t="s">
        <v>149</v>
      </c>
      <c r="F657" s="5" t="s">
        <v>56</v>
      </c>
      <c r="G657" s="4" t="str">
        <f>IFERROR(VLOOKUP($F657, [1]Threats!$A$2:$C$29,2,FALSE),"")</f>
        <v/>
      </c>
      <c r="H657" s="5" t="s">
        <v>150</v>
      </c>
      <c r="I657" s="4" t="str">
        <f>IFERROR(VLOOKUP($H657, [2]Vulnerability!$A$2:$C$39,2,FALSE),"")</f>
        <v/>
      </c>
      <c r="J657" s="4" t="str">
        <f t="shared" si="7"/>
        <v>Reale</v>
      </c>
    </row>
    <row r="658" spans="1:10" customFormat="1" ht="75" x14ac:dyDescent="0.25">
      <c r="A658" s="6" t="s">
        <v>454</v>
      </c>
      <c r="B658" s="6" t="s">
        <v>455</v>
      </c>
      <c r="C658" s="6" t="s">
        <v>130</v>
      </c>
      <c r="D658" s="3" t="s">
        <v>131</v>
      </c>
      <c r="E658" s="4"/>
      <c r="G658" s="4" t="str">
        <f>IFERROR(VLOOKUP($F658, [1]Threats!$A$2:$C$29,2,FALSE),"")</f>
        <v/>
      </c>
      <c r="I658" s="4" t="str">
        <f>IFERROR(VLOOKUP($H658, [2]Vulnerability!$A$2:$C$39,2,FALSE),"")</f>
        <v/>
      </c>
      <c r="J658" s="4" t="str">
        <f t="shared" si="7"/>
        <v/>
      </c>
    </row>
    <row r="659" spans="1:10" ht="75" x14ac:dyDescent="0.25">
      <c r="A659" s="6" t="s">
        <v>456</v>
      </c>
      <c r="B659" s="4" t="s">
        <v>457</v>
      </c>
      <c r="C659" s="4" t="s">
        <v>12</v>
      </c>
      <c r="D659" s="5" t="s">
        <v>13</v>
      </c>
      <c r="E659" s="4" t="s">
        <v>458</v>
      </c>
      <c r="F659" s="5" t="s">
        <v>172</v>
      </c>
      <c r="G659" s="4" t="str">
        <f>IFERROR(VLOOKUP($F659, [1]Threats!$A$2:$C$29,2,FALSE),"")</f>
        <v/>
      </c>
      <c r="H659" s="5" t="s">
        <v>143</v>
      </c>
      <c r="I659" s="4" t="str">
        <f>IFERROR(VLOOKUP($H659, [2]Vulnerability!$A$2:$C$39,2,FALSE),"")</f>
        <v/>
      </c>
      <c r="J659" s="4" t="str">
        <f t="shared" si="7"/>
        <v>Reale</v>
      </c>
    </row>
    <row r="660" spans="1:10" ht="75" x14ac:dyDescent="0.25">
      <c r="A660" s="6" t="s">
        <v>456</v>
      </c>
      <c r="B660" s="4" t="s">
        <v>457</v>
      </c>
      <c r="C660" s="4" t="s">
        <v>12</v>
      </c>
      <c r="D660" s="5" t="s">
        <v>13</v>
      </c>
      <c r="E660" s="4" t="s">
        <v>458</v>
      </c>
      <c r="F660" s="5" t="s">
        <v>172</v>
      </c>
      <c r="G660" s="4" t="str">
        <f>IFERROR(VLOOKUP($F660, [1]Threats!$A$2:$C$29,2,FALSE),"")</f>
        <v/>
      </c>
      <c r="H660" s="5" t="s">
        <v>437</v>
      </c>
      <c r="I660" s="4" t="str">
        <f>IFERROR(VLOOKUP($H660, [2]Vulnerability!$A$2:$C$39,2,FALSE),"")</f>
        <v/>
      </c>
      <c r="J660" s="4" t="str">
        <f t="shared" si="7"/>
        <v>Reale</v>
      </c>
    </row>
    <row r="661" spans="1:10" ht="75" x14ac:dyDescent="0.25">
      <c r="A661" s="6" t="s">
        <v>456</v>
      </c>
      <c r="B661" s="4" t="s">
        <v>457</v>
      </c>
      <c r="C661" s="4" t="s">
        <v>12</v>
      </c>
      <c r="D661" s="5" t="s">
        <v>13</v>
      </c>
      <c r="E661" s="4" t="s">
        <v>458</v>
      </c>
      <c r="F661" s="5" t="s">
        <v>15</v>
      </c>
      <c r="G661" s="4" t="str">
        <f>IFERROR(VLOOKUP($F661, [1]Threats!$A$2:$C$29,2,FALSE),"")</f>
        <v/>
      </c>
      <c r="H661" s="5" t="s">
        <v>437</v>
      </c>
      <c r="I661" s="4" t="str">
        <f>IFERROR(VLOOKUP($H661, [2]Vulnerability!$A$2:$C$39,2,FALSE),"")</f>
        <v/>
      </c>
      <c r="J661" s="4" t="str">
        <f t="shared" si="7"/>
        <v>Reale</v>
      </c>
    </row>
    <row r="662" spans="1:10" customFormat="1" ht="90" x14ac:dyDescent="0.25">
      <c r="A662" s="6" t="s">
        <v>459</v>
      </c>
      <c r="B662" s="6" t="s">
        <v>460</v>
      </c>
      <c r="C662" s="6" t="s">
        <v>130</v>
      </c>
      <c r="D662" s="3" t="s">
        <v>131</v>
      </c>
      <c r="E662" s="4"/>
      <c r="G662" s="4" t="str">
        <f>IFERROR(VLOOKUP($F662, [1]Threats!$A$2:$C$29,2,FALSE),"")</f>
        <v/>
      </c>
      <c r="I662" s="4" t="str">
        <f>IFERROR(VLOOKUP($H662, [2]Vulnerability!$A$2:$C$39,2,FALSE),"")</f>
        <v/>
      </c>
      <c r="J662" s="4" t="str">
        <f t="shared" si="7"/>
        <v/>
      </c>
    </row>
    <row r="663" spans="1:10" ht="75" x14ac:dyDescent="0.25">
      <c r="A663" s="6" t="s">
        <v>461</v>
      </c>
      <c r="B663" s="4" t="s">
        <v>462</v>
      </c>
      <c r="C663" s="4" t="s">
        <v>12</v>
      </c>
      <c r="D663" s="5" t="s">
        <v>13</v>
      </c>
      <c r="E663" s="4" t="s">
        <v>463</v>
      </c>
      <c r="F663" s="5" t="s">
        <v>21</v>
      </c>
      <c r="G663" s="4" t="str">
        <f>IFERROR(VLOOKUP($F663, [1]Threats!$A$2:$C$29,2,FALSE),"")</f>
        <v/>
      </c>
      <c r="H663" s="5" t="s">
        <v>22</v>
      </c>
      <c r="I663" s="4" t="str">
        <f>IFERROR(VLOOKUP($H663, [2]Vulnerability!$A$2:$C$39,2,FALSE),"")</f>
        <v/>
      </c>
      <c r="J663" s="4" t="str">
        <f t="shared" si="7"/>
        <v>Reale</v>
      </c>
    </row>
    <row r="664" spans="1:10" ht="75" x14ac:dyDescent="0.25">
      <c r="A664" s="6" t="s">
        <v>461</v>
      </c>
      <c r="B664" s="4" t="s">
        <v>462</v>
      </c>
      <c r="C664" s="4" t="s">
        <v>12</v>
      </c>
      <c r="D664" s="5" t="s">
        <v>13</v>
      </c>
      <c r="E664" s="4" t="s">
        <v>463</v>
      </c>
      <c r="F664" s="5" t="s">
        <v>119</v>
      </c>
      <c r="G664" s="4" t="str">
        <f>IFERROR(VLOOKUP($F664, [1]Threats!$A$2:$C$29,2,FALSE),"")</f>
        <v/>
      </c>
      <c r="H664" s="5" t="s">
        <v>22</v>
      </c>
      <c r="I664" s="4" t="str">
        <f>IFERROR(VLOOKUP($H664, [2]Vulnerability!$A$2:$C$39,2,FALSE),"")</f>
        <v/>
      </c>
      <c r="J664" s="4" t="str">
        <f t="shared" si="7"/>
        <v>Reale</v>
      </c>
    </row>
    <row r="665" spans="1:10" customFormat="1" ht="30" x14ac:dyDescent="0.25">
      <c r="A665" s="6" t="s">
        <v>464</v>
      </c>
      <c r="B665" s="6" t="s">
        <v>465</v>
      </c>
      <c r="C665" s="6" t="s">
        <v>130</v>
      </c>
      <c r="D665" s="3" t="s">
        <v>131</v>
      </c>
      <c r="E665" s="4"/>
      <c r="G665" s="4" t="str">
        <f>IFERROR(VLOOKUP($F665, [1]Threats!$A$2:$C$29,2,FALSE),"")</f>
        <v/>
      </c>
      <c r="I665" s="4" t="str">
        <f>IFERROR(VLOOKUP($H665, [2]Vulnerability!$A$2:$C$39,2,FALSE),"")</f>
        <v/>
      </c>
      <c r="J665" s="4" t="str">
        <f t="shared" si="7"/>
        <v/>
      </c>
    </row>
    <row r="666" spans="1:10" ht="60" x14ac:dyDescent="0.25">
      <c r="A666" s="6" t="s">
        <v>466</v>
      </c>
      <c r="B666" s="4" t="s">
        <v>467</v>
      </c>
      <c r="C666" s="4" t="s">
        <v>12</v>
      </c>
      <c r="D666" s="5" t="s">
        <v>13</v>
      </c>
      <c r="E666" s="4" t="s">
        <v>468</v>
      </c>
      <c r="F666" s="5" t="s">
        <v>425</v>
      </c>
      <c r="G666" s="4" t="str">
        <f>IFERROR(VLOOKUP($F666, [1]Threats!$A$2:$C$29,2,FALSE),"")</f>
        <v/>
      </c>
      <c r="H666" s="5" t="s">
        <v>426</v>
      </c>
      <c r="I666" s="4" t="str">
        <f>IFERROR(VLOOKUP($H666, [2]Vulnerability!$A$2:$C$39,2,FALSE),"")</f>
        <v/>
      </c>
      <c r="J666" s="4" t="str">
        <f t="shared" si="7"/>
        <v>Reale</v>
      </c>
    </row>
    <row r="667" spans="1:10" ht="60" x14ac:dyDescent="0.25">
      <c r="A667" s="6" t="s">
        <v>466</v>
      </c>
      <c r="B667" s="4" t="s">
        <v>467</v>
      </c>
      <c r="C667" s="4" t="s">
        <v>12</v>
      </c>
      <c r="D667" s="5" t="s">
        <v>13</v>
      </c>
      <c r="E667" s="4" t="s">
        <v>468</v>
      </c>
      <c r="F667" s="5" t="s">
        <v>196</v>
      </c>
      <c r="G667" s="4" t="str">
        <f>IFERROR(VLOOKUP($F667, [1]Threats!$A$2:$C$29,2,FALSE),"")</f>
        <v/>
      </c>
      <c r="H667" s="5" t="s">
        <v>316</v>
      </c>
      <c r="I667" s="4" t="str">
        <f>IFERROR(VLOOKUP($H667, [2]Vulnerability!$A$2:$C$39,2,FALSE),"")</f>
        <v/>
      </c>
      <c r="J667" s="4" t="str">
        <f t="shared" si="7"/>
        <v>Reale</v>
      </c>
    </row>
    <row r="668" spans="1:10" ht="60" x14ac:dyDescent="0.25">
      <c r="A668" s="6" t="s">
        <v>466</v>
      </c>
      <c r="B668" s="4" t="s">
        <v>467</v>
      </c>
      <c r="C668" s="4" t="s">
        <v>12</v>
      </c>
      <c r="D668" s="5" t="s">
        <v>13</v>
      </c>
      <c r="E668" s="4" t="s">
        <v>468</v>
      </c>
      <c r="F668" s="5" t="s">
        <v>224</v>
      </c>
      <c r="G668" s="4" t="str">
        <f>IFERROR(VLOOKUP($F668, [1]Threats!$A$2:$C$29,2,FALSE),"")</f>
        <v/>
      </c>
      <c r="H668" s="5" t="s">
        <v>225</v>
      </c>
      <c r="I668" s="4" t="str">
        <f>IFERROR(VLOOKUP($H668, [2]Vulnerability!$A$2:$C$39,2,FALSE),"")</f>
        <v/>
      </c>
      <c r="J668" s="4" t="str">
        <f t="shared" si="7"/>
        <v>Reale</v>
      </c>
    </row>
    <row r="669" spans="1:10" ht="60" x14ac:dyDescent="0.25">
      <c r="A669" s="6" t="s">
        <v>466</v>
      </c>
      <c r="B669" s="4" t="s">
        <v>467</v>
      </c>
      <c r="C669" s="4" t="s">
        <v>12</v>
      </c>
      <c r="D669" s="5" t="s">
        <v>13</v>
      </c>
      <c r="E669" s="4" t="s">
        <v>468</v>
      </c>
      <c r="F669" s="5" t="s">
        <v>28</v>
      </c>
      <c r="G669" s="4" t="str">
        <f>IFERROR(VLOOKUP($F669, [1]Threats!$A$2:$C$29,2,FALSE),"")</f>
        <v/>
      </c>
      <c r="H669" s="5" t="s">
        <v>156</v>
      </c>
      <c r="I669" s="4" t="str">
        <f>IFERROR(VLOOKUP($H669, [2]Vulnerability!$A$2:$C$39,2,FALSE),"")</f>
        <v/>
      </c>
      <c r="J669" s="4" t="str">
        <f t="shared" si="7"/>
        <v>Reale</v>
      </c>
    </row>
    <row r="670" spans="1:10" ht="60" x14ac:dyDescent="0.25">
      <c r="A670" s="6" t="s">
        <v>466</v>
      </c>
      <c r="B670" s="4" t="s">
        <v>467</v>
      </c>
      <c r="C670" s="4" t="s">
        <v>12</v>
      </c>
      <c r="D670" s="5" t="s">
        <v>13</v>
      </c>
      <c r="E670" s="4" t="s">
        <v>468</v>
      </c>
      <c r="F670" s="5" t="s">
        <v>332</v>
      </c>
      <c r="G670" s="4" t="str">
        <f>IFERROR(VLOOKUP($F670, [1]Threats!$A$2:$C$29,2,FALSE),"")</f>
        <v/>
      </c>
      <c r="H670" s="5" t="s">
        <v>333</v>
      </c>
      <c r="I670" s="4" t="str">
        <f>IFERROR(VLOOKUP($H670, [2]Vulnerability!$A$2:$C$39,2,FALSE),"")</f>
        <v/>
      </c>
      <c r="J670" s="4" t="str">
        <f t="shared" si="7"/>
        <v>Reale</v>
      </c>
    </row>
    <row r="671" spans="1:10" ht="60" x14ac:dyDescent="0.25">
      <c r="A671" s="6" t="s">
        <v>466</v>
      </c>
      <c r="B671" s="4" t="s">
        <v>467</v>
      </c>
      <c r="C671" s="4" t="s">
        <v>12</v>
      </c>
      <c r="D671" s="5" t="s">
        <v>13</v>
      </c>
      <c r="E671" s="4" t="s">
        <v>468</v>
      </c>
      <c r="F671" s="5" t="s">
        <v>332</v>
      </c>
      <c r="G671" s="4" t="str">
        <f>IFERROR(VLOOKUP($F671, [1]Threats!$A$2:$C$29,2,FALSE),"")</f>
        <v/>
      </c>
      <c r="H671" s="5" t="s">
        <v>334</v>
      </c>
      <c r="I671" s="4" t="str">
        <f>IFERROR(VLOOKUP($H671, [2]Vulnerability!$A$2:$C$39,2,FALSE),"")</f>
        <v/>
      </c>
      <c r="J671" s="4" t="str">
        <f t="shared" si="7"/>
        <v>Reale</v>
      </c>
    </row>
    <row r="672" spans="1:10" ht="60" x14ac:dyDescent="0.25">
      <c r="A672" s="6" t="s">
        <v>466</v>
      </c>
      <c r="B672" s="4" t="s">
        <v>467</v>
      </c>
      <c r="C672" s="4" t="s">
        <v>12</v>
      </c>
      <c r="D672" s="5" t="s">
        <v>13</v>
      </c>
      <c r="E672" s="4" t="s">
        <v>468</v>
      </c>
      <c r="F672" s="5" t="s">
        <v>77</v>
      </c>
      <c r="G672" s="4" t="str">
        <f>IFERROR(VLOOKUP($F672, [1]Threats!$A$2:$C$29,2,FALSE),"")</f>
        <v/>
      </c>
      <c r="H672" s="5" t="s">
        <v>236</v>
      </c>
      <c r="I672" s="4" t="str">
        <f>IFERROR(VLOOKUP($H672, [2]Vulnerability!$A$2:$C$39,2,FALSE),"")</f>
        <v/>
      </c>
      <c r="J672" s="4" t="str">
        <f t="shared" si="7"/>
        <v>Reale</v>
      </c>
    </row>
    <row r="673" spans="1:10" ht="60" x14ac:dyDescent="0.25">
      <c r="A673" s="6" t="s">
        <v>466</v>
      </c>
      <c r="B673" s="4" t="s">
        <v>467</v>
      </c>
      <c r="C673" s="4" t="s">
        <v>12</v>
      </c>
      <c r="D673" s="5" t="s">
        <v>13</v>
      </c>
      <c r="E673" s="4" t="s">
        <v>468</v>
      </c>
      <c r="F673" s="5" t="s">
        <v>77</v>
      </c>
      <c r="G673" s="4" t="str">
        <f>IFERROR(VLOOKUP($F673, [1]Threats!$A$2:$C$29,2,FALSE),"")</f>
        <v/>
      </c>
      <c r="H673" s="5" t="s">
        <v>78</v>
      </c>
      <c r="I673" s="4" t="str">
        <f>IFERROR(VLOOKUP($H673, [2]Vulnerability!$A$2:$C$39,2,FALSE),"")</f>
        <v/>
      </c>
      <c r="J673" s="4" t="str">
        <f t="shared" si="7"/>
        <v>Reale</v>
      </c>
    </row>
    <row r="674" spans="1:10" customFormat="1" ht="120" x14ac:dyDescent="0.25">
      <c r="A674" s="6" t="s">
        <v>469</v>
      </c>
      <c r="B674" s="6" t="s">
        <v>470</v>
      </c>
      <c r="C674" s="6" t="s">
        <v>130</v>
      </c>
      <c r="D674" s="3" t="s">
        <v>131</v>
      </c>
      <c r="E674" s="4"/>
      <c r="G674" s="4" t="str">
        <f>IFERROR(VLOOKUP($F674, [1]Threats!$A$2:$C$29,2,FALSE),"")</f>
        <v/>
      </c>
      <c r="I674" s="4" t="str">
        <f>IFERROR(VLOOKUP($H674, [2]Vulnerability!$A$2:$C$39,2,FALSE),"")</f>
        <v/>
      </c>
      <c r="J674" s="4" t="str">
        <f t="shared" si="7"/>
        <v/>
      </c>
    </row>
    <row r="675" spans="1:10" ht="45" x14ac:dyDescent="0.25">
      <c r="A675" s="6" t="s">
        <v>471</v>
      </c>
      <c r="B675" s="4" t="s">
        <v>472</v>
      </c>
      <c r="C675" s="4" t="s">
        <v>12</v>
      </c>
      <c r="D675" s="5" t="s">
        <v>13</v>
      </c>
      <c r="E675" s="4" t="s">
        <v>274</v>
      </c>
      <c r="F675" s="5" t="s">
        <v>321</v>
      </c>
      <c r="G675" s="4" t="str">
        <f>IFERROR(VLOOKUP($F675, [1]Threats!$A$2:$C$29,2,FALSE),"")</f>
        <v/>
      </c>
      <c r="H675" s="5" t="s">
        <v>236</v>
      </c>
      <c r="I675" s="4" t="str">
        <f>IFERROR(VLOOKUP($H675, [2]Vulnerability!$A$2:$C$39,2,FALSE),"")</f>
        <v/>
      </c>
      <c r="J675" s="4" t="str">
        <f t="shared" si="7"/>
        <v>Reale</v>
      </c>
    </row>
    <row r="676" spans="1:10" ht="45" x14ac:dyDescent="0.25">
      <c r="A676" s="6" t="s">
        <v>471</v>
      </c>
      <c r="B676" s="4" t="s">
        <v>472</v>
      </c>
      <c r="C676" s="4" t="s">
        <v>12</v>
      </c>
      <c r="D676" s="5" t="s">
        <v>13</v>
      </c>
      <c r="E676" s="4" t="s">
        <v>473</v>
      </c>
      <c r="F676" s="5" t="s">
        <v>77</v>
      </c>
      <c r="G676" s="4" t="str">
        <f>IFERROR(VLOOKUP($F676, [1]Threats!$A$2:$C$29,2,FALSE),"")</f>
        <v/>
      </c>
      <c r="H676" s="5" t="s">
        <v>236</v>
      </c>
      <c r="I676" s="4" t="str">
        <f>IFERROR(VLOOKUP($H676, [2]Vulnerability!$A$2:$C$39,2,FALSE),"")</f>
        <v/>
      </c>
      <c r="J676" s="4" t="str">
        <f t="shared" si="7"/>
        <v>Reale</v>
      </c>
    </row>
    <row r="677" spans="1:10" ht="45" x14ac:dyDescent="0.25">
      <c r="A677" s="6" t="s">
        <v>471</v>
      </c>
      <c r="B677" s="4" t="s">
        <v>472</v>
      </c>
      <c r="C677" s="4" t="s">
        <v>12</v>
      </c>
      <c r="D677" s="5" t="s">
        <v>13</v>
      </c>
      <c r="E677" s="4" t="s">
        <v>473</v>
      </c>
      <c r="F677" s="5" t="s">
        <v>77</v>
      </c>
      <c r="G677" s="4" t="str">
        <f>IFERROR(VLOOKUP($F677, [1]Threats!$A$2:$C$29,2,FALSE),"")</f>
        <v/>
      </c>
      <c r="H677" s="5" t="s">
        <v>78</v>
      </c>
      <c r="I677" s="4" t="str">
        <f>IFERROR(VLOOKUP($H677, [2]Vulnerability!$A$2:$C$39,2,FALSE),"")</f>
        <v/>
      </c>
      <c r="J677" s="4" t="str">
        <f t="shared" si="7"/>
        <v>Reale</v>
      </c>
    </row>
    <row r="678" spans="1:10" customFormat="1" ht="45" x14ac:dyDescent="0.25">
      <c r="A678" s="6" t="s">
        <v>474</v>
      </c>
      <c r="B678" s="6" t="s">
        <v>475</v>
      </c>
      <c r="C678" s="6" t="s">
        <v>130</v>
      </c>
      <c r="D678" s="3" t="s">
        <v>131</v>
      </c>
      <c r="E678" s="4"/>
      <c r="G678" s="4" t="str">
        <f>IFERROR(VLOOKUP($F678, [1]Threats!$A$2:$C$29,2,FALSE),"")</f>
        <v/>
      </c>
      <c r="I678" s="4" t="str">
        <f>IFERROR(VLOOKUP($H678, [2]Vulnerability!$A$2:$C$39,2,FALSE),"")</f>
        <v/>
      </c>
      <c r="J678" s="4" t="str">
        <f t="shared" si="7"/>
        <v/>
      </c>
    </row>
    <row r="679" spans="1:10" ht="45" x14ac:dyDescent="0.25">
      <c r="A679" s="6" t="s">
        <v>264</v>
      </c>
      <c r="B679" s="4" t="s">
        <v>265</v>
      </c>
      <c r="C679" s="4" t="s">
        <v>12</v>
      </c>
      <c r="D679" s="5" t="s">
        <v>13</v>
      </c>
      <c r="E679" s="4" t="s">
        <v>266</v>
      </c>
      <c r="F679" s="5" t="s">
        <v>44</v>
      </c>
      <c r="G679" s="4" t="str">
        <f>IFERROR(VLOOKUP($F679, [1]Threats!$A$2:$C$29,2,FALSE),"")</f>
        <v/>
      </c>
      <c r="H679" s="5" t="s">
        <v>107</v>
      </c>
      <c r="I679" s="4" t="str">
        <f>IFERROR(VLOOKUP($H679, [2]Vulnerability!$A$2:$C$39,2,FALSE),"")</f>
        <v/>
      </c>
      <c r="J679" s="4" t="str">
        <f t="shared" si="7"/>
        <v>Reale</v>
      </c>
    </row>
    <row r="680" spans="1:10" ht="45" x14ac:dyDescent="0.25">
      <c r="A680" s="6" t="s">
        <v>264</v>
      </c>
      <c r="B680" s="4" t="s">
        <v>265</v>
      </c>
      <c r="C680" s="4" t="s">
        <v>12</v>
      </c>
      <c r="D680" s="5" t="s">
        <v>13</v>
      </c>
      <c r="E680" s="4" t="s">
        <v>266</v>
      </c>
      <c r="F680" s="5" t="s">
        <v>61</v>
      </c>
      <c r="G680" s="4" t="str">
        <f>IFERROR(VLOOKUP($F680, [1]Threats!$A$2:$C$29,2,FALSE),"")</f>
        <v/>
      </c>
      <c r="H680" s="5" t="s">
        <v>107</v>
      </c>
      <c r="I680" s="4" t="str">
        <f>IFERROR(VLOOKUP($H680, [2]Vulnerability!$A$2:$C$39,2,FALSE),"")</f>
        <v/>
      </c>
      <c r="J680" s="4" t="str">
        <f t="shared" si="7"/>
        <v>Reale</v>
      </c>
    </row>
    <row r="681" spans="1:10" ht="45" x14ac:dyDescent="0.25">
      <c r="A681" s="6" t="s">
        <v>264</v>
      </c>
      <c r="B681" s="4" t="s">
        <v>265</v>
      </c>
      <c r="C681" s="4" t="s">
        <v>12</v>
      </c>
      <c r="D681" s="5" t="s">
        <v>13</v>
      </c>
      <c r="E681" s="4" t="s">
        <v>266</v>
      </c>
      <c r="F681" s="5" t="s">
        <v>144</v>
      </c>
      <c r="G681" s="4" t="str">
        <f>IFERROR(VLOOKUP($F681, [1]Threats!$A$2:$C$29,2,FALSE),"")</f>
        <v/>
      </c>
      <c r="H681" s="5" t="s">
        <v>107</v>
      </c>
      <c r="I681" s="4" t="str">
        <f>IFERROR(VLOOKUP($H681, [2]Vulnerability!$A$2:$C$39,2,FALSE),"")</f>
        <v/>
      </c>
      <c r="J681" s="4" t="str">
        <f t="shared" si="7"/>
        <v>Reale</v>
      </c>
    </row>
    <row r="682" spans="1:10" ht="45" x14ac:dyDescent="0.25">
      <c r="A682" s="6" t="s">
        <v>264</v>
      </c>
      <c r="B682" s="4" t="s">
        <v>265</v>
      </c>
      <c r="C682" s="4" t="s">
        <v>12</v>
      </c>
      <c r="D682" s="5" t="s">
        <v>13</v>
      </c>
      <c r="E682" s="4" t="s">
        <v>476</v>
      </c>
      <c r="F682" s="5" t="s">
        <v>117</v>
      </c>
      <c r="G682" s="4" t="str">
        <f>IFERROR(VLOOKUP($F682, [1]Threats!$A$2:$C$29,2,FALSE),"")</f>
        <v/>
      </c>
      <c r="H682" s="5" t="s">
        <v>107</v>
      </c>
      <c r="I682" s="4" t="str">
        <f>IFERROR(VLOOKUP($H682, [2]Vulnerability!$A$2:$C$39,2,FALSE),"")</f>
        <v/>
      </c>
      <c r="J682" s="4" t="str">
        <f t="shared" si="7"/>
        <v>Reale</v>
      </c>
    </row>
    <row r="683" spans="1:10" ht="45" x14ac:dyDescent="0.25">
      <c r="A683" s="6" t="s">
        <v>264</v>
      </c>
      <c r="B683" s="4" t="s">
        <v>265</v>
      </c>
      <c r="C683" s="4" t="s">
        <v>12</v>
      </c>
      <c r="D683" s="5" t="s">
        <v>13</v>
      </c>
      <c r="E683" s="4" t="s">
        <v>476</v>
      </c>
      <c r="F683" s="5" t="s">
        <v>117</v>
      </c>
      <c r="G683" s="4" t="str">
        <f>IFERROR(VLOOKUP($F683, [1]Threats!$A$2:$C$29,2,FALSE),"")</f>
        <v/>
      </c>
      <c r="H683" s="5" t="s">
        <v>118</v>
      </c>
      <c r="I683" s="4" t="str">
        <f>IFERROR(VLOOKUP($H683, [2]Vulnerability!$A$2:$C$39,2,FALSE),"")</f>
        <v/>
      </c>
      <c r="J683" s="4" t="str">
        <f t="shared" si="7"/>
        <v>Reale</v>
      </c>
    </row>
    <row r="684" spans="1:10" ht="45" x14ac:dyDescent="0.25">
      <c r="A684" s="6" t="s">
        <v>264</v>
      </c>
      <c r="B684" s="4" t="s">
        <v>265</v>
      </c>
      <c r="C684" s="4" t="s">
        <v>12</v>
      </c>
      <c r="D684" s="5" t="s">
        <v>13</v>
      </c>
      <c r="E684" s="4" t="s">
        <v>477</v>
      </c>
      <c r="F684" s="5" t="s">
        <v>21</v>
      </c>
      <c r="G684" s="4" t="str">
        <f>IFERROR(VLOOKUP($F684, [1]Threats!$A$2:$C$29,2,FALSE),"")</f>
        <v/>
      </c>
      <c r="H684" s="5" t="s">
        <v>107</v>
      </c>
      <c r="I684" s="4" t="str">
        <f>IFERROR(VLOOKUP($H684, [2]Vulnerability!$A$2:$C$39,2,FALSE),"")</f>
        <v/>
      </c>
      <c r="J684" s="4" t="str">
        <f t="shared" si="7"/>
        <v>Reale</v>
      </c>
    </row>
    <row r="685" spans="1:10" ht="45" x14ac:dyDescent="0.25">
      <c r="A685" s="6" t="s">
        <v>264</v>
      </c>
      <c r="B685" s="4" t="s">
        <v>265</v>
      </c>
      <c r="C685" s="4" t="s">
        <v>12</v>
      </c>
      <c r="D685" s="5" t="s">
        <v>13</v>
      </c>
      <c r="E685" s="4" t="s">
        <v>477</v>
      </c>
      <c r="F685" s="5" t="s">
        <v>21</v>
      </c>
      <c r="G685" s="4" t="str">
        <f>IFERROR(VLOOKUP($F685, [1]Threats!$A$2:$C$29,2,FALSE),"")</f>
        <v/>
      </c>
      <c r="H685" s="5" t="s">
        <v>180</v>
      </c>
      <c r="I685" s="4" t="str">
        <f>IFERROR(VLOOKUP($H685, [2]Vulnerability!$A$2:$C$39,2,FALSE),"")</f>
        <v/>
      </c>
      <c r="J685" s="4" t="str">
        <f t="shared" si="7"/>
        <v>Reale</v>
      </c>
    </row>
    <row r="686" spans="1:10" ht="45" x14ac:dyDescent="0.25">
      <c r="A686" s="6" t="s">
        <v>264</v>
      </c>
      <c r="B686" s="4" t="s">
        <v>265</v>
      </c>
      <c r="C686" s="4" t="s">
        <v>12</v>
      </c>
      <c r="D686" s="5" t="s">
        <v>13</v>
      </c>
      <c r="E686" s="4" t="s">
        <v>477</v>
      </c>
      <c r="F686" s="5" t="s">
        <v>21</v>
      </c>
      <c r="G686" s="4" t="str">
        <f>IFERROR(VLOOKUP($F686, [1]Threats!$A$2:$C$29,2,FALSE),"")</f>
        <v/>
      </c>
      <c r="H686" s="5" t="s">
        <v>132</v>
      </c>
      <c r="I686" s="4" t="str">
        <f>IFERROR(VLOOKUP($H686, [2]Vulnerability!$A$2:$C$39,2,FALSE),"")</f>
        <v/>
      </c>
      <c r="J686" s="4" t="str">
        <f t="shared" si="7"/>
        <v>Reale</v>
      </c>
    </row>
    <row r="687" spans="1:10" ht="30" x14ac:dyDescent="0.25">
      <c r="A687" s="6" t="s">
        <v>264</v>
      </c>
      <c r="B687" s="4" t="s">
        <v>265</v>
      </c>
      <c r="C687" s="4" t="s">
        <v>12</v>
      </c>
      <c r="D687" s="5" t="s">
        <v>13</v>
      </c>
      <c r="E687" s="4" t="s">
        <v>478</v>
      </c>
      <c r="F687" s="5" t="s">
        <v>106</v>
      </c>
      <c r="G687" s="4" t="str">
        <f>IFERROR(VLOOKUP($F687, [1]Threats!$A$2:$C$29,2,FALSE),"")</f>
        <v/>
      </c>
      <c r="H687" s="5" t="s">
        <v>132</v>
      </c>
      <c r="I687" s="4" t="str">
        <f>IFERROR(VLOOKUP($H687, [2]Vulnerability!$A$2:$C$39,2,FALSE),"")</f>
        <v/>
      </c>
      <c r="J687" s="4" t="str">
        <f t="shared" si="7"/>
        <v>Reale</v>
      </c>
    </row>
    <row r="688" spans="1:10" ht="30" x14ac:dyDescent="0.25">
      <c r="A688" s="6" t="s">
        <v>264</v>
      </c>
      <c r="B688" s="4" t="s">
        <v>265</v>
      </c>
      <c r="C688" s="4" t="s">
        <v>12</v>
      </c>
      <c r="D688" s="5" t="s">
        <v>13</v>
      </c>
      <c r="E688" s="4" t="s">
        <v>478</v>
      </c>
      <c r="F688" s="5" t="s">
        <v>106</v>
      </c>
      <c r="G688" s="4" t="str">
        <f>IFERROR(VLOOKUP($F688, [1]Threats!$A$2:$C$29,2,FALSE),"")</f>
        <v/>
      </c>
      <c r="H688" s="5" t="s">
        <v>107</v>
      </c>
      <c r="I688" s="4" t="str">
        <f>IFERROR(VLOOKUP($H688, [2]Vulnerability!$A$2:$C$39,2,FALSE),"")</f>
        <v/>
      </c>
      <c r="J688" s="4" t="str">
        <f t="shared" si="7"/>
        <v>Reale</v>
      </c>
    </row>
    <row r="689" spans="1:10" ht="45" x14ac:dyDescent="0.25">
      <c r="A689" s="6" t="s">
        <v>264</v>
      </c>
      <c r="B689" s="4" t="s">
        <v>265</v>
      </c>
      <c r="C689" s="4" t="s">
        <v>12</v>
      </c>
      <c r="D689" s="5" t="s">
        <v>13</v>
      </c>
      <c r="E689" s="4" t="s">
        <v>479</v>
      </c>
      <c r="F689" s="5" t="s">
        <v>15</v>
      </c>
      <c r="G689" s="4" t="str">
        <f>IFERROR(VLOOKUP($F689, [1]Threats!$A$2:$C$29,2,FALSE),"")</f>
        <v/>
      </c>
      <c r="H689" s="5" t="s">
        <v>107</v>
      </c>
      <c r="I689" s="4" t="str">
        <f>IFERROR(VLOOKUP($H689, [2]Vulnerability!$A$2:$C$39,2,FALSE),"")</f>
        <v/>
      </c>
      <c r="J689" s="4" t="str">
        <f t="shared" si="7"/>
        <v>Reale</v>
      </c>
    </row>
    <row r="690" spans="1:10" ht="45" x14ac:dyDescent="0.25">
      <c r="A690" s="6" t="s">
        <v>264</v>
      </c>
      <c r="B690" s="4" t="s">
        <v>265</v>
      </c>
      <c r="C690" s="4" t="s">
        <v>12</v>
      </c>
      <c r="D690" s="5" t="s">
        <v>13</v>
      </c>
      <c r="E690" s="4" t="s">
        <v>479</v>
      </c>
      <c r="F690" s="5" t="s">
        <v>15</v>
      </c>
      <c r="G690" s="4" t="str">
        <f>IFERROR(VLOOKUP($F690, [1]Threats!$A$2:$C$29,2,FALSE),"")</f>
        <v/>
      </c>
      <c r="H690" s="5" t="s">
        <v>280</v>
      </c>
      <c r="I690" s="4" t="str">
        <f>IFERROR(VLOOKUP($H690, [2]Vulnerability!$A$2:$C$39,2,FALSE),"")</f>
        <v/>
      </c>
      <c r="J690" s="4" t="str">
        <f t="shared" si="7"/>
        <v>Reale</v>
      </c>
    </row>
    <row r="691" spans="1:10" ht="30" x14ac:dyDescent="0.25">
      <c r="A691" s="6" t="s">
        <v>264</v>
      </c>
      <c r="B691" s="4" t="s">
        <v>265</v>
      </c>
      <c r="C691" s="4" t="s">
        <v>12</v>
      </c>
      <c r="D691" s="5" t="s">
        <v>13</v>
      </c>
      <c r="E691" s="4" t="s">
        <v>480</v>
      </c>
      <c r="F691" s="5" t="s">
        <v>70</v>
      </c>
      <c r="G691" s="4" t="str">
        <f>IFERROR(VLOOKUP($F691, [1]Threats!$A$2:$C$29,2,FALSE),"")</f>
        <v/>
      </c>
      <c r="H691" s="5" t="s">
        <v>280</v>
      </c>
      <c r="I691" s="4" t="str">
        <f>IFERROR(VLOOKUP($H691, [2]Vulnerability!$A$2:$C$39,2,FALSE),"")</f>
        <v/>
      </c>
      <c r="J691" s="4" t="str">
        <f t="shared" si="7"/>
        <v>Reale</v>
      </c>
    </row>
    <row r="692" spans="1:10" ht="45" x14ac:dyDescent="0.25">
      <c r="A692" s="6" t="s">
        <v>264</v>
      </c>
      <c r="B692" s="4" t="s">
        <v>265</v>
      </c>
      <c r="C692" s="4" t="s">
        <v>12</v>
      </c>
      <c r="D692" s="5" t="s">
        <v>13</v>
      </c>
      <c r="E692" s="4" t="s">
        <v>266</v>
      </c>
      <c r="F692" s="5" t="s">
        <v>56</v>
      </c>
      <c r="G692" s="4" t="str">
        <f>IFERROR(VLOOKUP($F692, [1]Threats!$A$2:$C$29,2,FALSE),"")</f>
        <v/>
      </c>
      <c r="H692" s="5" t="s">
        <v>107</v>
      </c>
      <c r="I692" s="4" t="str">
        <f>IFERROR(VLOOKUP($H692, [2]Vulnerability!$A$2:$C$39,2,FALSE),"")</f>
        <v/>
      </c>
      <c r="J692" s="4" t="str">
        <f t="shared" si="7"/>
        <v>Reale</v>
      </c>
    </row>
    <row r="693" spans="1:10" customFormat="1" ht="30" x14ac:dyDescent="0.25">
      <c r="A693" s="6" t="s">
        <v>481</v>
      </c>
      <c r="B693" s="6" t="s">
        <v>482</v>
      </c>
      <c r="C693" s="6" t="s">
        <v>130</v>
      </c>
      <c r="D693" s="3" t="s">
        <v>131</v>
      </c>
      <c r="E693" s="4"/>
      <c r="G693" s="4" t="str">
        <f>IFERROR(VLOOKUP($F693, [1]Threats!$A$2:$C$29,2,FALSE),"")</f>
        <v/>
      </c>
      <c r="I693" s="4" t="str">
        <f>IFERROR(VLOOKUP($H693, [2]Vulnerability!$A$2:$C$39,2,FALSE),"")</f>
        <v/>
      </c>
      <c r="J693" s="4" t="str">
        <f t="shared" si="7"/>
        <v/>
      </c>
    </row>
    <row r="694" spans="1:10" ht="45" x14ac:dyDescent="0.25">
      <c r="A694" s="6" t="s">
        <v>197</v>
      </c>
      <c r="B694" s="4" t="s">
        <v>198</v>
      </c>
      <c r="C694" s="4" t="s">
        <v>12</v>
      </c>
      <c r="D694" s="5" t="s">
        <v>13</v>
      </c>
      <c r="E694" s="4" t="s">
        <v>133</v>
      </c>
      <c r="F694" s="5" t="s">
        <v>106</v>
      </c>
      <c r="G694" s="4" t="str">
        <f>IFERROR(VLOOKUP($F694, [1]Threats!$A$2:$C$29,2,FALSE),"")</f>
        <v/>
      </c>
      <c r="H694" s="5" t="s">
        <v>22</v>
      </c>
      <c r="I694" s="4" t="str">
        <f>IFERROR(VLOOKUP($H694, [2]Vulnerability!$A$2:$C$39,2,FALSE),"")</f>
        <v/>
      </c>
      <c r="J694" s="4" t="str">
        <f t="shared" si="7"/>
        <v>Reale</v>
      </c>
    </row>
    <row r="695" spans="1:10" ht="45" x14ac:dyDescent="0.25">
      <c r="A695" s="6" t="s">
        <v>197</v>
      </c>
      <c r="B695" s="4" t="s">
        <v>198</v>
      </c>
      <c r="C695" s="4" t="s">
        <v>12</v>
      </c>
      <c r="D695" s="5" t="s">
        <v>13</v>
      </c>
      <c r="E695" s="4" t="s">
        <v>123</v>
      </c>
      <c r="F695" s="5" t="s">
        <v>70</v>
      </c>
      <c r="G695" s="4" t="str">
        <f>IFERROR(VLOOKUP($F695, [1]Threats!$A$2:$C$29,2,FALSE),"")</f>
        <v/>
      </c>
      <c r="H695" s="5" t="s">
        <v>22</v>
      </c>
      <c r="I695" s="4" t="str">
        <f>IFERROR(VLOOKUP($H695, [2]Vulnerability!$A$2:$C$39,2,FALSE),"")</f>
        <v/>
      </c>
      <c r="J695" s="4" t="str">
        <f t="shared" si="7"/>
        <v>Reale</v>
      </c>
    </row>
    <row r="696" spans="1:10" customFormat="1" ht="45" x14ac:dyDescent="0.25">
      <c r="A696" s="6" t="s">
        <v>483</v>
      </c>
      <c r="B696" s="6" t="s">
        <v>484</v>
      </c>
      <c r="C696" s="6" t="s">
        <v>130</v>
      </c>
      <c r="D696" s="3" t="s">
        <v>131</v>
      </c>
      <c r="E696" s="4"/>
      <c r="G696" s="4" t="str">
        <f>IFERROR(VLOOKUP($F696, [1]Threats!$A$2:$C$29,2,FALSE),"")</f>
        <v/>
      </c>
      <c r="I696" s="4" t="str">
        <f>IFERROR(VLOOKUP($H696, [2]Vulnerability!$A$2:$C$39,2,FALSE),"")</f>
        <v/>
      </c>
      <c r="J696" s="4" t="str">
        <f t="shared" si="7"/>
        <v/>
      </c>
    </row>
    <row r="697" spans="1:10" ht="60" x14ac:dyDescent="0.25">
      <c r="A697" s="6" t="s">
        <v>485</v>
      </c>
      <c r="B697" s="4" t="s">
        <v>486</v>
      </c>
      <c r="C697" s="4" t="s">
        <v>12</v>
      </c>
      <c r="D697" s="5" t="s">
        <v>13</v>
      </c>
      <c r="E697" s="4" t="s">
        <v>487</v>
      </c>
      <c r="F697" s="5" t="s">
        <v>196</v>
      </c>
      <c r="G697" s="4" t="str">
        <f>IFERROR(VLOOKUP($F697, [1]Threats!$A$2:$C$29,2,FALSE),"")</f>
        <v/>
      </c>
      <c r="H697" s="5" t="s">
        <v>29</v>
      </c>
      <c r="I697" s="4" t="str">
        <f>IFERROR(VLOOKUP($H697, [2]Vulnerability!$A$2:$C$39,2,FALSE),"")</f>
        <v/>
      </c>
      <c r="J697" s="4" t="str">
        <f t="shared" si="7"/>
        <v>Reale</v>
      </c>
    </row>
    <row r="698" spans="1:10" ht="60" x14ac:dyDescent="0.25">
      <c r="A698" s="6" t="s">
        <v>485</v>
      </c>
      <c r="B698" s="4" t="s">
        <v>486</v>
      </c>
      <c r="C698" s="4" t="s">
        <v>12</v>
      </c>
      <c r="D698" s="5" t="s">
        <v>13</v>
      </c>
      <c r="E698" s="4" t="s">
        <v>487</v>
      </c>
      <c r="F698" s="5" t="s">
        <v>224</v>
      </c>
      <c r="G698" s="4" t="str">
        <f>IFERROR(VLOOKUP($F698, [1]Threats!$A$2:$C$29,2,FALSE),"")</f>
        <v/>
      </c>
      <c r="H698" s="5" t="s">
        <v>29</v>
      </c>
      <c r="I698" s="4" t="str">
        <f>IFERROR(VLOOKUP($H698, [2]Vulnerability!$A$2:$C$39,2,FALSE),"")</f>
        <v/>
      </c>
      <c r="J698" s="4" t="str">
        <f t="shared" si="7"/>
        <v>Reale</v>
      </c>
    </row>
    <row r="699" spans="1:10" ht="60" x14ac:dyDescent="0.25">
      <c r="A699" s="6" t="s">
        <v>485</v>
      </c>
      <c r="B699" s="4" t="s">
        <v>486</v>
      </c>
      <c r="C699" s="4" t="s">
        <v>12</v>
      </c>
      <c r="D699" s="5" t="s">
        <v>13</v>
      </c>
      <c r="E699" s="4" t="s">
        <v>487</v>
      </c>
      <c r="F699" s="5" t="s">
        <v>28</v>
      </c>
      <c r="G699" s="4" t="str">
        <f>IFERROR(VLOOKUP($F699, [1]Threats!$A$2:$C$29,2,FALSE),"")</f>
        <v/>
      </c>
      <c r="H699" s="5" t="s">
        <v>29</v>
      </c>
      <c r="I699" s="4" t="str">
        <f>IFERROR(VLOOKUP($H699, [2]Vulnerability!$A$2:$C$39,2,FALSE),"")</f>
        <v/>
      </c>
      <c r="J699" s="4" t="str">
        <f t="shared" si="7"/>
        <v>Reale</v>
      </c>
    </row>
    <row r="700" spans="1:10" ht="60" x14ac:dyDescent="0.25">
      <c r="A700" s="6" t="s">
        <v>485</v>
      </c>
      <c r="B700" s="4" t="s">
        <v>486</v>
      </c>
      <c r="C700" s="4" t="s">
        <v>12</v>
      </c>
      <c r="D700" s="5" t="s">
        <v>13</v>
      </c>
      <c r="E700" s="4" t="s">
        <v>487</v>
      </c>
      <c r="F700" s="5" t="s">
        <v>332</v>
      </c>
      <c r="G700" s="4" t="str">
        <f>IFERROR(VLOOKUP($F700, [1]Threats!$A$2:$C$29,2,FALSE),"")</f>
        <v/>
      </c>
      <c r="H700" s="5" t="s">
        <v>29</v>
      </c>
      <c r="I700" s="4" t="str">
        <f>IFERROR(VLOOKUP($H700, [2]Vulnerability!$A$2:$C$39,2,FALSE),"")</f>
        <v/>
      </c>
      <c r="J700" s="4" t="str">
        <f t="shared" si="7"/>
        <v>Reale</v>
      </c>
    </row>
    <row r="701" spans="1:10" ht="60" x14ac:dyDescent="0.25">
      <c r="A701" s="6" t="s">
        <v>485</v>
      </c>
      <c r="B701" s="4" t="s">
        <v>486</v>
      </c>
      <c r="C701" s="4" t="s">
        <v>12</v>
      </c>
      <c r="D701" s="5" t="s">
        <v>13</v>
      </c>
      <c r="E701" s="4" t="s">
        <v>487</v>
      </c>
      <c r="F701" s="5" t="s">
        <v>77</v>
      </c>
      <c r="G701" s="4" t="str">
        <f>IFERROR(VLOOKUP($F701, [1]Threats!$A$2:$C$29,2,FALSE),"")</f>
        <v/>
      </c>
      <c r="H701" s="5" t="s">
        <v>187</v>
      </c>
      <c r="I701" s="4" t="str">
        <f>IFERROR(VLOOKUP($H701, [2]Vulnerability!$A$2:$C$39,2,FALSE),"")</f>
        <v/>
      </c>
      <c r="J701" s="4" t="str">
        <f t="shared" si="7"/>
        <v>Reale</v>
      </c>
    </row>
    <row r="702" spans="1:10" customFormat="1" ht="75" x14ac:dyDescent="0.25">
      <c r="A702" s="6" t="s">
        <v>488</v>
      </c>
      <c r="B702" s="6" t="s">
        <v>489</v>
      </c>
      <c r="C702" s="6" t="s">
        <v>130</v>
      </c>
      <c r="D702" s="3" t="s">
        <v>131</v>
      </c>
      <c r="E702" s="4"/>
      <c r="G702" s="4" t="str">
        <f>IFERROR(VLOOKUP($F702, [1]Threats!$A$2:$C$29,2,FALSE),"")</f>
        <v/>
      </c>
      <c r="I702" s="4" t="str">
        <f>IFERROR(VLOOKUP($H702, [2]Vulnerability!$A$2:$C$39,2,FALSE),"")</f>
        <v/>
      </c>
      <c r="J702" s="4" t="str">
        <f t="shared" si="7"/>
        <v/>
      </c>
    </row>
    <row r="703" spans="1:10" ht="60" x14ac:dyDescent="0.25">
      <c r="A703" s="6" t="s">
        <v>229</v>
      </c>
      <c r="B703" s="4" t="s">
        <v>230</v>
      </c>
      <c r="C703" s="4" t="s">
        <v>12</v>
      </c>
      <c r="D703" s="5" t="s">
        <v>13</v>
      </c>
      <c r="E703" s="4" t="s">
        <v>110</v>
      </c>
      <c r="F703" s="5" t="s">
        <v>120</v>
      </c>
      <c r="G703" s="4" t="str">
        <f>IFERROR(VLOOKUP($F703, [1]Threats!$A$2:$C$29,2,FALSE),"")</f>
        <v/>
      </c>
      <c r="H703" s="5" t="s">
        <v>40</v>
      </c>
      <c r="I703" s="4" t="str">
        <f>IFERROR(VLOOKUP($H703, [2]Vulnerability!$A$2:$C$39,2,FALSE),"")</f>
        <v/>
      </c>
      <c r="J703" s="4" t="str">
        <f t="shared" ref="J703:J820" si="8">IF($D703="Yes","Reale",IF($D703="More","Potenziale",""))</f>
        <v>Reale</v>
      </c>
    </row>
    <row r="704" spans="1:10" ht="60" x14ac:dyDescent="0.25">
      <c r="A704" s="6" t="s">
        <v>229</v>
      </c>
      <c r="B704" s="4" t="s">
        <v>230</v>
      </c>
      <c r="C704" s="4" t="s">
        <v>12</v>
      </c>
      <c r="D704" s="5" t="s">
        <v>13</v>
      </c>
      <c r="E704" s="4" t="s">
        <v>110</v>
      </c>
      <c r="F704" s="5" t="s">
        <v>44</v>
      </c>
      <c r="G704" s="4" t="str">
        <f>IFERROR(VLOOKUP($F704, [1]Threats!$A$2:$C$29,2,FALSE),"")</f>
        <v/>
      </c>
      <c r="H704" s="5" t="s">
        <v>150</v>
      </c>
      <c r="I704" s="4" t="str">
        <f>IFERROR(VLOOKUP($H704, [2]Vulnerability!$A$2:$C$39,2,FALSE),"")</f>
        <v/>
      </c>
      <c r="J704" s="4" t="str">
        <f t="shared" si="8"/>
        <v>Reale</v>
      </c>
    </row>
    <row r="705" spans="1:10" ht="60" x14ac:dyDescent="0.25">
      <c r="A705" s="6" t="s">
        <v>229</v>
      </c>
      <c r="B705" s="4" t="s">
        <v>230</v>
      </c>
      <c r="C705" s="4" t="s">
        <v>12</v>
      </c>
      <c r="D705" s="5" t="s">
        <v>13</v>
      </c>
      <c r="E705" s="4" t="s">
        <v>110</v>
      </c>
      <c r="F705" s="5" t="s">
        <v>44</v>
      </c>
      <c r="G705" s="4" t="str">
        <f>IFERROR(VLOOKUP($F705, [1]Threats!$A$2:$C$29,2,FALSE),"")</f>
        <v/>
      </c>
      <c r="H705" s="5" t="s">
        <v>40</v>
      </c>
      <c r="I705" s="4" t="str">
        <f>IFERROR(VLOOKUP($H705, [2]Vulnerability!$A$2:$C$39,2,FALSE),"")</f>
        <v/>
      </c>
      <c r="J705" s="4" t="str">
        <f t="shared" si="8"/>
        <v>Reale</v>
      </c>
    </row>
    <row r="706" spans="1:10" ht="60" x14ac:dyDescent="0.25">
      <c r="A706" s="6" t="s">
        <v>229</v>
      </c>
      <c r="B706" s="4" t="s">
        <v>230</v>
      </c>
      <c r="C706" s="4" t="s">
        <v>12</v>
      </c>
      <c r="D706" s="5" t="s">
        <v>13</v>
      </c>
      <c r="E706" s="4" t="s">
        <v>110</v>
      </c>
      <c r="F706" s="5" t="s">
        <v>61</v>
      </c>
      <c r="G706" s="4" t="str">
        <f>IFERROR(VLOOKUP($F706, [1]Threats!$A$2:$C$29,2,FALSE),"")</f>
        <v/>
      </c>
      <c r="H706" s="5" t="s">
        <v>150</v>
      </c>
      <c r="I706" s="4" t="str">
        <f>IFERROR(VLOOKUP($H706, [2]Vulnerability!$A$2:$C$39,2,FALSE),"")</f>
        <v/>
      </c>
      <c r="J706" s="4" t="str">
        <f t="shared" si="8"/>
        <v>Reale</v>
      </c>
    </row>
    <row r="707" spans="1:10" ht="60" x14ac:dyDescent="0.25">
      <c r="A707" s="6" t="s">
        <v>229</v>
      </c>
      <c r="B707" s="4" t="s">
        <v>230</v>
      </c>
      <c r="C707" s="4" t="s">
        <v>12</v>
      </c>
      <c r="D707" s="5" t="s">
        <v>13</v>
      </c>
      <c r="E707" s="4" t="s">
        <v>110</v>
      </c>
      <c r="F707" s="5" t="s">
        <v>61</v>
      </c>
      <c r="G707" s="4" t="str">
        <f>IFERROR(VLOOKUP($F707, [1]Threats!$A$2:$C$29,2,FALSE),"")</f>
        <v/>
      </c>
      <c r="H707" s="5" t="s">
        <v>40</v>
      </c>
      <c r="I707" s="4" t="str">
        <f>IFERROR(VLOOKUP($H707, [2]Vulnerability!$A$2:$C$39,2,FALSE),"")</f>
        <v/>
      </c>
      <c r="J707" s="4" t="str">
        <f t="shared" si="8"/>
        <v>Reale</v>
      </c>
    </row>
    <row r="708" spans="1:10" ht="60" x14ac:dyDescent="0.25">
      <c r="A708" s="6" t="s">
        <v>229</v>
      </c>
      <c r="B708" s="4" t="s">
        <v>230</v>
      </c>
      <c r="C708" s="4" t="s">
        <v>12</v>
      </c>
      <c r="D708" s="5" t="s">
        <v>13</v>
      </c>
      <c r="E708" s="4" t="s">
        <v>110</v>
      </c>
      <c r="F708" s="5" t="s">
        <v>144</v>
      </c>
      <c r="G708" s="4" t="str">
        <f>IFERROR(VLOOKUP($F708, [1]Threats!$A$2:$C$29,2,FALSE),"")</f>
        <v/>
      </c>
      <c r="H708" s="5" t="s">
        <v>150</v>
      </c>
      <c r="I708" s="4" t="str">
        <f>IFERROR(VLOOKUP($H708, [2]Vulnerability!$A$2:$C$39,2,FALSE),"")</f>
        <v/>
      </c>
      <c r="J708" s="4" t="str">
        <f t="shared" si="8"/>
        <v>Reale</v>
      </c>
    </row>
    <row r="709" spans="1:10" ht="60" x14ac:dyDescent="0.25">
      <c r="A709" s="6" t="s">
        <v>229</v>
      </c>
      <c r="B709" s="4" t="s">
        <v>230</v>
      </c>
      <c r="C709" s="4" t="s">
        <v>12</v>
      </c>
      <c r="D709" s="5" t="s">
        <v>13</v>
      </c>
      <c r="E709" s="4" t="s">
        <v>110</v>
      </c>
      <c r="F709" s="5" t="s">
        <v>144</v>
      </c>
      <c r="G709" s="4" t="str">
        <f>IFERROR(VLOOKUP($F709, [1]Threats!$A$2:$C$29,2,FALSE),"")</f>
        <v/>
      </c>
      <c r="H709" s="5" t="s">
        <v>40</v>
      </c>
      <c r="I709" s="4" t="str">
        <f>IFERROR(VLOOKUP($H709, [2]Vulnerability!$A$2:$C$39,2,FALSE),"")</f>
        <v/>
      </c>
      <c r="J709" s="4" t="str">
        <f t="shared" si="8"/>
        <v>Reale</v>
      </c>
    </row>
    <row r="710" spans="1:10" ht="60" x14ac:dyDescent="0.25">
      <c r="A710" s="6" t="s">
        <v>229</v>
      </c>
      <c r="B710" s="4" t="s">
        <v>230</v>
      </c>
      <c r="C710" s="4" t="s">
        <v>12</v>
      </c>
      <c r="D710" s="5" t="s">
        <v>13</v>
      </c>
      <c r="E710" s="4" t="s">
        <v>110</v>
      </c>
      <c r="F710" s="5" t="s">
        <v>15</v>
      </c>
      <c r="G710" s="4" t="str">
        <f>IFERROR(VLOOKUP($F710, [1]Threats!$A$2:$C$29,2,FALSE),"")</f>
        <v/>
      </c>
      <c r="H710" s="5" t="s">
        <v>40</v>
      </c>
      <c r="I710" s="4" t="str">
        <f>IFERROR(VLOOKUP($H710, [2]Vulnerability!$A$2:$C$39,2,FALSE),"")</f>
        <v/>
      </c>
      <c r="J710" s="4" t="str">
        <f t="shared" si="8"/>
        <v>Reale</v>
      </c>
    </row>
    <row r="711" spans="1:10" ht="60" x14ac:dyDescent="0.25">
      <c r="A711" s="6" t="s">
        <v>229</v>
      </c>
      <c r="B711" s="4" t="s">
        <v>230</v>
      </c>
      <c r="C711" s="4" t="s">
        <v>12</v>
      </c>
      <c r="D711" s="5" t="s">
        <v>13</v>
      </c>
      <c r="E711" s="4" t="s">
        <v>110</v>
      </c>
      <c r="F711" s="5" t="s">
        <v>34</v>
      </c>
      <c r="G711" s="4" t="str">
        <f>IFERROR(VLOOKUP($F711, [1]Threats!$A$2:$C$29,2,FALSE),"")</f>
        <v/>
      </c>
      <c r="H711" s="5" t="s">
        <v>40</v>
      </c>
      <c r="I711" s="4" t="str">
        <f>IFERROR(VLOOKUP($H711, [2]Vulnerability!$A$2:$C$39,2,FALSE),"")</f>
        <v/>
      </c>
      <c r="J711" s="4" t="str">
        <f t="shared" si="8"/>
        <v>Reale</v>
      </c>
    </row>
    <row r="712" spans="1:10" ht="60" x14ac:dyDescent="0.25">
      <c r="A712" s="6" t="s">
        <v>229</v>
      </c>
      <c r="B712" s="4" t="s">
        <v>230</v>
      </c>
      <c r="C712" s="4" t="s">
        <v>12</v>
      </c>
      <c r="D712" s="5" t="s">
        <v>13</v>
      </c>
      <c r="E712" s="4" t="s">
        <v>110</v>
      </c>
      <c r="F712" s="5" t="s">
        <v>56</v>
      </c>
      <c r="G712" s="4" t="str">
        <f>IFERROR(VLOOKUP($F712, [1]Threats!$A$2:$C$29,2,FALSE),"")</f>
        <v/>
      </c>
      <c r="H712" s="5" t="s">
        <v>150</v>
      </c>
      <c r="I712" s="4" t="str">
        <f>IFERROR(VLOOKUP($H712, [2]Vulnerability!$A$2:$C$39,2,FALSE),"")</f>
        <v/>
      </c>
      <c r="J712" s="4" t="str">
        <f t="shared" si="8"/>
        <v>Reale</v>
      </c>
    </row>
    <row r="713" spans="1:10" ht="60" x14ac:dyDescent="0.25">
      <c r="A713" s="6" t="s">
        <v>229</v>
      </c>
      <c r="B713" s="4" t="s">
        <v>230</v>
      </c>
      <c r="C713" s="4" t="s">
        <v>12</v>
      </c>
      <c r="D713" s="5" t="s">
        <v>13</v>
      </c>
      <c r="E713" s="4" t="s">
        <v>110</v>
      </c>
      <c r="F713" s="5" t="s">
        <v>56</v>
      </c>
      <c r="G713" s="4" t="str">
        <f>IFERROR(VLOOKUP($F713, [1]Threats!$A$2:$C$29,2,FALSE),"")</f>
        <v/>
      </c>
      <c r="H713" s="5" t="s">
        <v>40</v>
      </c>
      <c r="I713" s="4" t="str">
        <f>IFERROR(VLOOKUP($H713, [2]Vulnerability!$A$2:$C$39,2,FALSE),"")</f>
        <v/>
      </c>
      <c r="J713" s="4" t="str">
        <f t="shared" si="8"/>
        <v>Reale</v>
      </c>
    </row>
    <row r="714" spans="1:10" customFormat="1" ht="105" x14ac:dyDescent="0.25">
      <c r="A714" s="6" t="s">
        <v>244</v>
      </c>
      <c r="B714" s="6" t="s">
        <v>245</v>
      </c>
      <c r="C714" s="6" t="s">
        <v>130</v>
      </c>
      <c r="D714" s="3" t="s">
        <v>131</v>
      </c>
      <c r="E714" s="4"/>
      <c r="G714" s="4" t="str">
        <f>IFERROR(VLOOKUP($F714, [1]Threats!$A$2:$C$29,2,FALSE),"")</f>
        <v/>
      </c>
      <c r="I714" s="4" t="str">
        <f>IFERROR(VLOOKUP($H714, [2]Vulnerability!$A$2:$C$39,2,FALSE),"")</f>
        <v/>
      </c>
      <c r="J714" s="4" t="str">
        <f t="shared" si="8"/>
        <v/>
      </c>
    </row>
    <row r="715" spans="1:10" ht="45" x14ac:dyDescent="0.25">
      <c r="A715" s="6" t="s">
        <v>111</v>
      </c>
      <c r="B715" s="4" t="s">
        <v>112</v>
      </c>
      <c r="C715" s="4" t="s">
        <v>12</v>
      </c>
      <c r="D715" s="5" t="s">
        <v>13</v>
      </c>
      <c r="E715" s="4" t="s">
        <v>110</v>
      </c>
      <c r="F715" s="5" t="s">
        <v>120</v>
      </c>
      <c r="G715" s="4" t="str">
        <f>IFERROR(VLOOKUP($F715, [1]Threats!$A$2:$C$29,2,FALSE),"")</f>
        <v/>
      </c>
      <c r="H715" s="5" t="s">
        <v>40</v>
      </c>
      <c r="I715" s="4" t="str">
        <f>IFERROR(VLOOKUP($H715, [2]Vulnerability!$A$2:$C$39,2,FALSE),"")</f>
        <v/>
      </c>
      <c r="J715" s="4" t="str">
        <f t="shared" si="8"/>
        <v>Reale</v>
      </c>
    </row>
    <row r="716" spans="1:10" ht="45" x14ac:dyDescent="0.25">
      <c r="A716" s="6" t="s">
        <v>111</v>
      </c>
      <c r="B716" s="4" t="s">
        <v>112</v>
      </c>
      <c r="C716" s="4" t="s">
        <v>12</v>
      </c>
      <c r="D716" s="5" t="s">
        <v>13</v>
      </c>
      <c r="E716" s="4" t="s">
        <v>110</v>
      </c>
      <c r="F716" s="5" t="s">
        <v>44</v>
      </c>
      <c r="G716" s="4" t="str">
        <f>IFERROR(VLOOKUP($F716, [1]Threats!$A$2:$C$29,2,FALSE),"")</f>
        <v/>
      </c>
      <c r="H716" s="5" t="s">
        <v>150</v>
      </c>
      <c r="I716" s="4" t="str">
        <f>IFERROR(VLOOKUP($H716, [2]Vulnerability!$A$2:$C$39,2,FALSE),"")</f>
        <v/>
      </c>
      <c r="J716" s="4" t="str">
        <f t="shared" si="8"/>
        <v>Reale</v>
      </c>
    </row>
    <row r="717" spans="1:10" ht="45" x14ac:dyDescent="0.25">
      <c r="A717" s="6" t="s">
        <v>111</v>
      </c>
      <c r="B717" s="4" t="s">
        <v>112</v>
      </c>
      <c r="C717" s="4" t="s">
        <v>12</v>
      </c>
      <c r="D717" s="5" t="s">
        <v>13</v>
      </c>
      <c r="E717" s="4" t="s">
        <v>110</v>
      </c>
      <c r="F717" s="5" t="s">
        <v>44</v>
      </c>
      <c r="G717" s="4" t="str">
        <f>IFERROR(VLOOKUP($F717, [1]Threats!$A$2:$C$29,2,FALSE),"")</f>
        <v/>
      </c>
      <c r="H717" s="5" t="s">
        <v>40</v>
      </c>
      <c r="I717" s="4" t="str">
        <f>IFERROR(VLOOKUP($H717, [2]Vulnerability!$A$2:$C$39,2,FALSE),"")</f>
        <v/>
      </c>
      <c r="J717" s="4" t="str">
        <f t="shared" si="8"/>
        <v>Reale</v>
      </c>
    </row>
    <row r="718" spans="1:10" ht="45" x14ac:dyDescent="0.25">
      <c r="A718" s="6" t="s">
        <v>111</v>
      </c>
      <c r="B718" s="4" t="s">
        <v>112</v>
      </c>
      <c r="C718" s="4" t="s">
        <v>12</v>
      </c>
      <c r="D718" s="5" t="s">
        <v>13</v>
      </c>
      <c r="E718" s="4" t="s">
        <v>110</v>
      </c>
      <c r="F718" s="5" t="s">
        <v>61</v>
      </c>
      <c r="G718" s="4" t="str">
        <f>IFERROR(VLOOKUP($F718, [1]Threats!$A$2:$C$29,2,FALSE),"")</f>
        <v/>
      </c>
      <c r="H718" s="5" t="s">
        <v>150</v>
      </c>
      <c r="I718" s="4" t="str">
        <f>IFERROR(VLOOKUP($H718, [2]Vulnerability!$A$2:$C$39,2,FALSE),"")</f>
        <v/>
      </c>
      <c r="J718" s="4" t="str">
        <f t="shared" si="8"/>
        <v>Reale</v>
      </c>
    </row>
    <row r="719" spans="1:10" ht="45" x14ac:dyDescent="0.25">
      <c r="A719" s="6" t="s">
        <v>111</v>
      </c>
      <c r="B719" s="4" t="s">
        <v>112</v>
      </c>
      <c r="C719" s="4" t="s">
        <v>12</v>
      </c>
      <c r="D719" s="5" t="s">
        <v>13</v>
      </c>
      <c r="E719" s="4" t="s">
        <v>110</v>
      </c>
      <c r="F719" s="5" t="s">
        <v>61</v>
      </c>
      <c r="G719" s="4" t="str">
        <f>IFERROR(VLOOKUP($F719, [1]Threats!$A$2:$C$29,2,FALSE),"")</f>
        <v/>
      </c>
      <c r="H719" s="5" t="s">
        <v>40</v>
      </c>
      <c r="I719" s="4" t="str">
        <f>IFERROR(VLOOKUP($H719, [2]Vulnerability!$A$2:$C$39,2,FALSE),"")</f>
        <v/>
      </c>
      <c r="J719" s="4" t="str">
        <f t="shared" si="8"/>
        <v>Reale</v>
      </c>
    </row>
    <row r="720" spans="1:10" ht="45" x14ac:dyDescent="0.25">
      <c r="A720" s="6" t="s">
        <v>111</v>
      </c>
      <c r="B720" s="4" t="s">
        <v>112</v>
      </c>
      <c r="C720" s="4" t="s">
        <v>12</v>
      </c>
      <c r="D720" s="5" t="s">
        <v>13</v>
      </c>
      <c r="E720" s="4" t="s">
        <v>110</v>
      </c>
      <c r="F720" s="5" t="s">
        <v>144</v>
      </c>
      <c r="G720" s="4" t="str">
        <f>IFERROR(VLOOKUP($F720, [1]Threats!$A$2:$C$29,2,FALSE),"")</f>
        <v/>
      </c>
      <c r="H720" s="5" t="s">
        <v>150</v>
      </c>
      <c r="I720" s="4" t="str">
        <f>IFERROR(VLOOKUP($H720, [2]Vulnerability!$A$2:$C$39,2,FALSE),"")</f>
        <v/>
      </c>
      <c r="J720" s="4" t="str">
        <f t="shared" si="8"/>
        <v>Reale</v>
      </c>
    </row>
    <row r="721" spans="1:10" ht="45" x14ac:dyDescent="0.25">
      <c r="A721" s="6" t="s">
        <v>111</v>
      </c>
      <c r="B721" s="4" t="s">
        <v>112</v>
      </c>
      <c r="C721" s="4" t="s">
        <v>12</v>
      </c>
      <c r="D721" s="5" t="s">
        <v>13</v>
      </c>
      <c r="E721" s="4" t="s">
        <v>110</v>
      </c>
      <c r="F721" s="5" t="s">
        <v>144</v>
      </c>
      <c r="G721" s="4" t="str">
        <f>IFERROR(VLOOKUP($F721, [1]Threats!$A$2:$C$29,2,FALSE),"")</f>
        <v/>
      </c>
      <c r="H721" s="5" t="s">
        <v>40</v>
      </c>
      <c r="I721" s="4" t="str">
        <f>IFERROR(VLOOKUP($H721, [2]Vulnerability!$A$2:$C$39,2,FALSE),"")</f>
        <v/>
      </c>
      <c r="J721" s="4" t="str">
        <f t="shared" si="8"/>
        <v>Reale</v>
      </c>
    </row>
    <row r="722" spans="1:10" ht="45" x14ac:dyDescent="0.25">
      <c r="A722" s="6" t="s">
        <v>111</v>
      </c>
      <c r="B722" s="4" t="s">
        <v>112</v>
      </c>
      <c r="C722" s="4" t="s">
        <v>12</v>
      </c>
      <c r="D722" s="5" t="s">
        <v>13</v>
      </c>
      <c r="E722" s="4" t="s">
        <v>110</v>
      </c>
      <c r="F722" s="5" t="s">
        <v>15</v>
      </c>
      <c r="G722" s="4" t="str">
        <f>IFERROR(VLOOKUP($F722, [1]Threats!$A$2:$C$29,2,FALSE),"")</f>
        <v/>
      </c>
      <c r="H722" s="5" t="s">
        <v>40</v>
      </c>
      <c r="I722" s="4" t="str">
        <f>IFERROR(VLOOKUP($H722, [2]Vulnerability!$A$2:$C$39,2,FALSE),"")</f>
        <v/>
      </c>
      <c r="J722" s="4" t="str">
        <f t="shared" si="8"/>
        <v>Reale</v>
      </c>
    </row>
    <row r="723" spans="1:10" ht="45" x14ac:dyDescent="0.25">
      <c r="A723" s="6" t="s">
        <v>111</v>
      </c>
      <c r="B723" s="4" t="s">
        <v>112</v>
      </c>
      <c r="C723" s="4" t="s">
        <v>12</v>
      </c>
      <c r="D723" s="5" t="s">
        <v>13</v>
      </c>
      <c r="E723" s="4" t="s">
        <v>110</v>
      </c>
      <c r="F723" s="5" t="s">
        <v>34</v>
      </c>
      <c r="G723" s="4" t="str">
        <f>IFERROR(VLOOKUP($F723, [1]Threats!$A$2:$C$29,2,FALSE),"")</f>
        <v/>
      </c>
      <c r="H723" s="5" t="s">
        <v>40</v>
      </c>
      <c r="I723" s="4" t="str">
        <f>IFERROR(VLOOKUP($H723, [2]Vulnerability!$A$2:$C$39,2,FALSE),"")</f>
        <v/>
      </c>
      <c r="J723" s="4" t="str">
        <f t="shared" si="8"/>
        <v>Reale</v>
      </c>
    </row>
    <row r="724" spans="1:10" ht="45" x14ac:dyDescent="0.25">
      <c r="A724" s="6" t="s">
        <v>111</v>
      </c>
      <c r="B724" s="4" t="s">
        <v>112</v>
      </c>
      <c r="C724" s="4" t="s">
        <v>12</v>
      </c>
      <c r="D724" s="5" t="s">
        <v>13</v>
      </c>
      <c r="E724" s="4" t="s">
        <v>110</v>
      </c>
      <c r="F724" s="5" t="s">
        <v>56</v>
      </c>
      <c r="G724" s="4" t="str">
        <f>IFERROR(VLOOKUP($F724, [1]Threats!$A$2:$C$29,2,FALSE),"")</f>
        <v/>
      </c>
      <c r="H724" s="5" t="s">
        <v>150</v>
      </c>
      <c r="I724" s="4" t="str">
        <f>IFERROR(VLOOKUP($H724, [2]Vulnerability!$A$2:$C$39,2,FALSE),"")</f>
        <v/>
      </c>
      <c r="J724" s="4" t="str">
        <f t="shared" si="8"/>
        <v>Reale</v>
      </c>
    </row>
    <row r="725" spans="1:10" ht="45" x14ac:dyDescent="0.25">
      <c r="A725" s="6" t="s">
        <v>111</v>
      </c>
      <c r="B725" s="4" t="s">
        <v>112</v>
      </c>
      <c r="C725" s="4" t="s">
        <v>12</v>
      </c>
      <c r="D725" s="5" t="s">
        <v>13</v>
      </c>
      <c r="E725" s="4" t="s">
        <v>110</v>
      </c>
      <c r="F725" s="5" t="s">
        <v>56</v>
      </c>
      <c r="G725" s="4" t="str">
        <f>IFERROR(VLOOKUP($F725, [1]Threats!$A$2:$C$29,2,FALSE),"")</f>
        <v/>
      </c>
      <c r="H725" s="5" t="s">
        <v>40</v>
      </c>
      <c r="I725" s="4" t="str">
        <f>IFERROR(VLOOKUP($H725, [2]Vulnerability!$A$2:$C$39,2,FALSE),"")</f>
        <v/>
      </c>
      <c r="J725" s="4" t="str">
        <f t="shared" si="8"/>
        <v>Reale</v>
      </c>
    </row>
    <row r="726" spans="1:10" customFormat="1" ht="60" x14ac:dyDescent="0.25">
      <c r="A726" s="6" t="s">
        <v>490</v>
      </c>
      <c r="B726" s="6" t="s">
        <v>491</v>
      </c>
      <c r="C726" s="6" t="s">
        <v>130</v>
      </c>
      <c r="D726" s="3" t="s">
        <v>131</v>
      </c>
      <c r="E726" s="4"/>
      <c r="G726" s="4" t="str">
        <f>IFERROR(VLOOKUP($F726, [1]Threats!$A$2:$C$29,2,FALSE),"")</f>
        <v/>
      </c>
      <c r="I726" s="4" t="str">
        <f>IFERROR(VLOOKUP($H726, [2]Vulnerability!$A$2:$C$39,2,FALSE),"")</f>
        <v/>
      </c>
      <c r="J726" s="4" t="str">
        <f t="shared" si="8"/>
        <v/>
      </c>
    </row>
    <row r="727" spans="1:10" ht="45" x14ac:dyDescent="0.25">
      <c r="A727" s="6" t="s">
        <v>108</v>
      </c>
      <c r="B727" s="4" t="s">
        <v>109</v>
      </c>
      <c r="C727" s="4" t="s">
        <v>12</v>
      </c>
      <c r="D727" s="5" t="s">
        <v>13</v>
      </c>
      <c r="E727" s="4" t="s">
        <v>110</v>
      </c>
      <c r="F727" s="5" t="s">
        <v>120</v>
      </c>
      <c r="G727" s="4" t="str">
        <f>IFERROR(VLOOKUP($F727, [1]Threats!$A$2:$C$29,2,FALSE),"")</f>
        <v/>
      </c>
      <c r="H727" s="5" t="s">
        <v>40</v>
      </c>
      <c r="I727" s="4" t="str">
        <f>IFERROR(VLOOKUP($H727, [2]Vulnerability!$A$2:$C$39,2,FALSE),"")</f>
        <v/>
      </c>
      <c r="J727" s="4" t="str">
        <f t="shared" si="8"/>
        <v>Reale</v>
      </c>
    </row>
    <row r="728" spans="1:10" ht="45" x14ac:dyDescent="0.25">
      <c r="A728" s="6" t="s">
        <v>108</v>
      </c>
      <c r="B728" s="4" t="s">
        <v>109</v>
      </c>
      <c r="C728" s="4" t="s">
        <v>12</v>
      </c>
      <c r="D728" s="5" t="s">
        <v>13</v>
      </c>
      <c r="E728" s="4" t="s">
        <v>110</v>
      </c>
      <c r="F728" s="5" t="s">
        <v>44</v>
      </c>
      <c r="G728" s="4" t="str">
        <f>IFERROR(VLOOKUP($F728, [1]Threats!$A$2:$C$29,2,FALSE),"")</f>
        <v/>
      </c>
      <c r="H728" s="5" t="s">
        <v>150</v>
      </c>
      <c r="I728" s="4" t="str">
        <f>IFERROR(VLOOKUP($H728, [2]Vulnerability!$A$2:$C$39,2,FALSE),"")</f>
        <v/>
      </c>
      <c r="J728" s="4" t="str">
        <f t="shared" si="8"/>
        <v>Reale</v>
      </c>
    </row>
    <row r="729" spans="1:10" ht="45" x14ac:dyDescent="0.25">
      <c r="A729" s="6" t="s">
        <v>108</v>
      </c>
      <c r="B729" s="4" t="s">
        <v>109</v>
      </c>
      <c r="C729" s="4" t="s">
        <v>12</v>
      </c>
      <c r="D729" s="5" t="s">
        <v>13</v>
      </c>
      <c r="E729" s="4" t="s">
        <v>110</v>
      </c>
      <c r="F729" s="5" t="s">
        <v>44</v>
      </c>
      <c r="G729" s="4" t="str">
        <f>IFERROR(VLOOKUP($F729, [1]Threats!$A$2:$C$29,2,FALSE),"")</f>
        <v/>
      </c>
      <c r="H729" s="5" t="s">
        <v>40</v>
      </c>
      <c r="I729" s="4" t="str">
        <f>IFERROR(VLOOKUP($H729, [2]Vulnerability!$A$2:$C$39,2,FALSE),"")</f>
        <v/>
      </c>
      <c r="J729" s="4" t="str">
        <f t="shared" si="8"/>
        <v>Reale</v>
      </c>
    </row>
    <row r="730" spans="1:10" ht="45" x14ac:dyDescent="0.25">
      <c r="A730" s="6" t="s">
        <v>108</v>
      </c>
      <c r="B730" s="4" t="s">
        <v>109</v>
      </c>
      <c r="C730" s="4" t="s">
        <v>12</v>
      </c>
      <c r="D730" s="5" t="s">
        <v>13</v>
      </c>
      <c r="E730" s="4" t="s">
        <v>110</v>
      </c>
      <c r="F730" s="5" t="s">
        <v>61</v>
      </c>
      <c r="G730" s="4" t="str">
        <f>IFERROR(VLOOKUP($F730, [1]Threats!$A$2:$C$29,2,FALSE),"")</f>
        <v/>
      </c>
      <c r="H730" s="5" t="s">
        <v>150</v>
      </c>
      <c r="I730" s="4" t="str">
        <f>IFERROR(VLOOKUP($H730, [2]Vulnerability!$A$2:$C$39,2,FALSE),"")</f>
        <v/>
      </c>
      <c r="J730" s="4" t="str">
        <f t="shared" si="8"/>
        <v>Reale</v>
      </c>
    </row>
    <row r="731" spans="1:10" ht="45" x14ac:dyDescent="0.25">
      <c r="A731" s="6" t="s">
        <v>108</v>
      </c>
      <c r="B731" s="4" t="s">
        <v>109</v>
      </c>
      <c r="C731" s="4" t="s">
        <v>12</v>
      </c>
      <c r="D731" s="5" t="s">
        <v>13</v>
      </c>
      <c r="E731" s="4" t="s">
        <v>110</v>
      </c>
      <c r="F731" s="5" t="s">
        <v>61</v>
      </c>
      <c r="G731" s="4" t="str">
        <f>IFERROR(VLOOKUP($F731, [1]Threats!$A$2:$C$29,2,FALSE),"")</f>
        <v/>
      </c>
      <c r="H731" s="5" t="s">
        <v>40</v>
      </c>
      <c r="I731" s="4" t="str">
        <f>IFERROR(VLOOKUP($H731, [2]Vulnerability!$A$2:$C$39,2,FALSE),"")</f>
        <v/>
      </c>
      <c r="J731" s="4" t="str">
        <f t="shared" si="8"/>
        <v>Reale</v>
      </c>
    </row>
    <row r="732" spans="1:10" ht="45" x14ac:dyDescent="0.25">
      <c r="A732" s="6" t="s">
        <v>108</v>
      </c>
      <c r="B732" s="4" t="s">
        <v>109</v>
      </c>
      <c r="C732" s="4" t="s">
        <v>12</v>
      </c>
      <c r="D732" s="5" t="s">
        <v>13</v>
      </c>
      <c r="E732" s="4" t="s">
        <v>110</v>
      </c>
      <c r="F732" s="5" t="s">
        <v>144</v>
      </c>
      <c r="G732" s="4" t="str">
        <f>IFERROR(VLOOKUP($F732, [1]Threats!$A$2:$C$29,2,FALSE),"")</f>
        <v/>
      </c>
      <c r="H732" s="5" t="s">
        <v>150</v>
      </c>
      <c r="I732" s="4" t="str">
        <f>IFERROR(VLOOKUP($H732, [2]Vulnerability!$A$2:$C$39,2,FALSE),"")</f>
        <v/>
      </c>
      <c r="J732" s="4" t="str">
        <f t="shared" si="8"/>
        <v>Reale</v>
      </c>
    </row>
    <row r="733" spans="1:10" ht="45" x14ac:dyDescent="0.25">
      <c r="A733" s="6" t="s">
        <v>108</v>
      </c>
      <c r="B733" s="4" t="s">
        <v>109</v>
      </c>
      <c r="C733" s="4" t="s">
        <v>12</v>
      </c>
      <c r="D733" s="5" t="s">
        <v>13</v>
      </c>
      <c r="E733" s="4" t="s">
        <v>110</v>
      </c>
      <c r="F733" s="5" t="s">
        <v>144</v>
      </c>
      <c r="G733" s="4" t="str">
        <f>IFERROR(VLOOKUP($F733, [1]Threats!$A$2:$C$29,2,FALSE),"")</f>
        <v/>
      </c>
      <c r="H733" s="5" t="s">
        <v>40</v>
      </c>
      <c r="I733" s="4" t="str">
        <f>IFERROR(VLOOKUP($H733, [2]Vulnerability!$A$2:$C$39,2,FALSE),"")</f>
        <v/>
      </c>
      <c r="J733" s="4" t="str">
        <f t="shared" si="8"/>
        <v>Reale</v>
      </c>
    </row>
    <row r="734" spans="1:10" ht="45" x14ac:dyDescent="0.25">
      <c r="A734" s="6" t="s">
        <v>108</v>
      </c>
      <c r="B734" s="4" t="s">
        <v>109</v>
      </c>
      <c r="C734" s="4" t="s">
        <v>12</v>
      </c>
      <c r="D734" s="5" t="s">
        <v>13</v>
      </c>
      <c r="E734" s="4" t="s">
        <v>110</v>
      </c>
      <c r="F734" s="5" t="s">
        <v>15</v>
      </c>
      <c r="G734" s="4" t="str">
        <f>IFERROR(VLOOKUP($F734, [1]Threats!$A$2:$C$29,2,FALSE),"")</f>
        <v/>
      </c>
      <c r="H734" s="5" t="s">
        <v>40</v>
      </c>
      <c r="I734" s="4" t="str">
        <f>IFERROR(VLOOKUP($H734, [2]Vulnerability!$A$2:$C$39,2,FALSE),"")</f>
        <v/>
      </c>
      <c r="J734" s="4" t="str">
        <f t="shared" si="8"/>
        <v>Reale</v>
      </c>
    </row>
    <row r="735" spans="1:10" ht="45" x14ac:dyDescent="0.25">
      <c r="A735" s="6" t="s">
        <v>108</v>
      </c>
      <c r="B735" s="4" t="s">
        <v>109</v>
      </c>
      <c r="C735" s="4" t="s">
        <v>12</v>
      </c>
      <c r="D735" s="5" t="s">
        <v>13</v>
      </c>
      <c r="E735" s="4" t="s">
        <v>110</v>
      </c>
      <c r="F735" s="5" t="s">
        <v>34</v>
      </c>
      <c r="G735" s="4" t="str">
        <f>IFERROR(VLOOKUP($F735, [1]Threats!$A$2:$C$29,2,FALSE),"")</f>
        <v/>
      </c>
      <c r="H735" s="5" t="s">
        <v>40</v>
      </c>
      <c r="I735" s="4" t="str">
        <f>IFERROR(VLOOKUP($H735, [2]Vulnerability!$A$2:$C$39,2,FALSE),"")</f>
        <v/>
      </c>
      <c r="J735" s="4" t="str">
        <f t="shared" si="8"/>
        <v>Reale</v>
      </c>
    </row>
    <row r="736" spans="1:10" ht="45" x14ac:dyDescent="0.25">
      <c r="A736" s="6" t="s">
        <v>108</v>
      </c>
      <c r="B736" s="4" t="s">
        <v>109</v>
      </c>
      <c r="C736" s="4" t="s">
        <v>12</v>
      </c>
      <c r="D736" s="5" t="s">
        <v>13</v>
      </c>
      <c r="E736" s="4" t="s">
        <v>110</v>
      </c>
      <c r="F736" s="5" t="s">
        <v>56</v>
      </c>
      <c r="G736" s="4" t="str">
        <f>IFERROR(VLOOKUP($F736, [1]Threats!$A$2:$C$29,2,FALSE),"")</f>
        <v/>
      </c>
      <c r="H736" s="5" t="s">
        <v>150</v>
      </c>
      <c r="I736" s="4" t="str">
        <f>IFERROR(VLOOKUP($H736, [2]Vulnerability!$A$2:$C$39,2,FALSE),"")</f>
        <v/>
      </c>
      <c r="J736" s="4" t="str">
        <f t="shared" si="8"/>
        <v>Reale</v>
      </c>
    </row>
    <row r="737" spans="1:10" ht="45" x14ac:dyDescent="0.25">
      <c r="A737" s="6" t="s">
        <v>108</v>
      </c>
      <c r="B737" s="4" t="s">
        <v>109</v>
      </c>
      <c r="C737" s="4" t="s">
        <v>12</v>
      </c>
      <c r="D737" s="5" t="s">
        <v>13</v>
      </c>
      <c r="E737" s="4" t="s">
        <v>110</v>
      </c>
      <c r="F737" s="5" t="s">
        <v>56</v>
      </c>
      <c r="G737" s="4" t="str">
        <f>IFERROR(VLOOKUP($F737, [1]Threats!$A$2:$C$29,2,FALSE),"")</f>
        <v/>
      </c>
      <c r="H737" s="5" t="s">
        <v>40</v>
      </c>
      <c r="I737" s="4" t="str">
        <f>IFERROR(VLOOKUP($H737, [2]Vulnerability!$A$2:$C$39,2,FALSE),"")</f>
        <v/>
      </c>
      <c r="J737" s="4" t="str">
        <f t="shared" si="8"/>
        <v>Reale</v>
      </c>
    </row>
    <row r="738" spans="1:10" customFormat="1" ht="45" x14ac:dyDescent="0.25">
      <c r="A738" s="6" t="s">
        <v>492</v>
      </c>
      <c r="B738" s="6" t="s">
        <v>493</v>
      </c>
      <c r="C738" s="6" t="s">
        <v>130</v>
      </c>
      <c r="D738" s="3" t="s">
        <v>131</v>
      </c>
      <c r="E738" s="4"/>
      <c r="G738" s="4" t="str">
        <f>IFERROR(VLOOKUP($F738, [1]Threats!$A$2:$C$29,2,FALSE),"")</f>
        <v/>
      </c>
      <c r="I738" s="4" t="str">
        <f>IFERROR(VLOOKUP($H738, [2]Vulnerability!$A$2:$C$39,2,FALSE),"")</f>
        <v/>
      </c>
      <c r="J738" s="4" t="str">
        <f t="shared" si="8"/>
        <v/>
      </c>
    </row>
    <row r="739" spans="1:10" ht="45" x14ac:dyDescent="0.25">
      <c r="A739" s="6" t="s">
        <v>494</v>
      </c>
      <c r="B739" s="4" t="s">
        <v>495</v>
      </c>
      <c r="C739" s="4" t="s">
        <v>12</v>
      </c>
      <c r="D739" s="5" t="s">
        <v>13</v>
      </c>
      <c r="E739" s="4" t="s">
        <v>496</v>
      </c>
      <c r="F739" s="5" t="s">
        <v>70</v>
      </c>
      <c r="G739" s="4" t="str">
        <f>IFERROR(VLOOKUP($F739, [1]Threats!$A$2:$C$29,2,FALSE),"")</f>
        <v/>
      </c>
      <c r="H739" s="5" t="s">
        <v>280</v>
      </c>
      <c r="I739" s="4" t="str">
        <f>IFERROR(VLOOKUP($H739, [2]Vulnerability!$A$2:$C$39,2,FALSE),"")</f>
        <v/>
      </c>
      <c r="J739" s="4" t="str">
        <f t="shared" si="8"/>
        <v>Reale</v>
      </c>
    </row>
    <row r="740" spans="1:10" customFormat="1" ht="90" x14ac:dyDescent="0.25">
      <c r="A740" s="6" t="s">
        <v>497</v>
      </c>
      <c r="B740" s="6" t="s">
        <v>498</v>
      </c>
      <c r="C740" s="6" t="s">
        <v>130</v>
      </c>
      <c r="D740" s="3" t="s">
        <v>131</v>
      </c>
      <c r="E740" s="4"/>
      <c r="G740" s="4" t="str">
        <f>IFERROR(VLOOKUP($F740, [1]Threats!$A$2:$C$29,2,FALSE),"")</f>
        <v/>
      </c>
      <c r="I740" s="4" t="str">
        <f>IFERROR(VLOOKUP($H740, [2]Vulnerability!$A$2:$C$39,2,FALSE),"")</f>
        <v/>
      </c>
      <c r="J740" s="4" t="str">
        <f t="shared" si="8"/>
        <v/>
      </c>
    </row>
    <row r="741" spans="1:10" ht="90" x14ac:dyDescent="0.25">
      <c r="A741" s="6" t="s">
        <v>64</v>
      </c>
      <c r="B741" s="4" t="s">
        <v>65</v>
      </c>
      <c r="C741" s="4" t="s">
        <v>12</v>
      </c>
      <c r="D741" s="5" t="s">
        <v>13</v>
      </c>
      <c r="E741" s="4" t="s">
        <v>66</v>
      </c>
      <c r="F741" s="3" t="s">
        <v>88</v>
      </c>
      <c r="G741" s="4" t="str">
        <f>IFERROR(VLOOKUP($F741, [1]Threats!$A$2:$C$29,2,FALSE),"")</f>
        <v/>
      </c>
      <c r="H741" s="3" t="s">
        <v>63</v>
      </c>
      <c r="I741" s="4" t="str">
        <f>IFERROR(VLOOKUP($H741, [2]Vulnerability!$A$2:$C$39,2,FALSE),"")</f>
        <v/>
      </c>
      <c r="J741" s="4" t="str">
        <f t="shared" si="8"/>
        <v>Reale</v>
      </c>
    </row>
    <row r="742" spans="1:10" ht="90" x14ac:dyDescent="0.25">
      <c r="A742" s="6" t="s">
        <v>64</v>
      </c>
      <c r="B742" s="4" t="s">
        <v>65</v>
      </c>
      <c r="C742" s="4" t="s">
        <v>12</v>
      </c>
      <c r="D742" s="5" t="s">
        <v>13</v>
      </c>
      <c r="E742" s="4" t="s">
        <v>66</v>
      </c>
      <c r="F742" s="3" t="s">
        <v>88</v>
      </c>
      <c r="G742" s="4" t="str">
        <f>IFERROR(VLOOKUP($F742, [1]Threats!$A$2:$C$29,2,FALSE),"")</f>
        <v/>
      </c>
      <c r="H742" s="3" t="s">
        <v>45</v>
      </c>
      <c r="I742" s="4" t="str">
        <f>IFERROR(VLOOKUP($H742, [2]Vulnerability!$A$2:$C$39,2,FALSE),"")</f>
        <v/>
      </c>
      <c r="J742" s="4" t="str">
        <f t="shared" si="8"/>
        <v>Reale</v>
      </c>
    </row>
    <row r="743" spans="1:10" ht="90" x14ac:dyDescent="0.25">
      <c r="A743" s="6" t="s">
        <v>64</v>
      </c>
      <c r="B743" s="4" t="s">
        <v>65</v>
      </c>
      <c r="C743" s="4" t="s">
        <v>12</v>
      </c>
      <c r="D743" s="5" t="s">
        <v>13</v>
      </c>
      <c r="E743" s="4" t="s">
        <v>66</v>
      </c>
      <c r="F743" s="3" t="s">
        <v>88</v>
      </c>
      <c r="G743" s="4" t="str">
        <f>IFERROR(VLOOKUP($F743, [1]Threats!$A$2:$C$29,2,FALSE),"")</f>
        <v/>
      </c>
      <c r="H743" s="3" t="s">
        <v>57</v>
      </c>
      <c r="I743" s="4" t="str">
        <f>IFERROR(VLOOKUP($H743, [2]Vulnerability!$A$2:$C$39,2,FALSE),"")</f>
        <v/>
      </c>
      <c r="J743" s="4" t="str">
        <f t="shared" si="8"/>
        <v>Reale</v>
      </c>
    </row>
    <row r="744" spans="1:10" ht="90" x14ac:dyDescent="0.25">
      <c r="A744" s="6" t="s">
        <v>64</v>
      </c>
      <c r="B744" s="4" t="s">
        <v>65</v>
      </c>
      <c r="C744" s="4" t="s">
        <v>12</v>
      </c>
      <c r="D744" s="5" t="s">
        <v>13</v>
      </c>
      <c r="E744" s="4" t="s">
        <v>66</v>
      </c>
      <c r="F744" s="3" t="s">
        <v>44</v>
      </c>
      <c r="G744" s="4" t="str">
        <f>IFERROR(VLOOKUP($F744, [1]Threats!$A$2:$C$29,2,FALSE),"")</f>
        <v/>
      </c>
      <c r="H744" s="3" t="s">
        <v>63</v>
      </c>
      <c r="I744" s="4" t="str">
        <f>IFERROR(VLOOKUP($H744, [2]Vulnerability!$A$2:$C$39,2,FALSE),"")</f>
        <v/>
      </c>
      <c r="J744" s="4" t="str">
        <f t="shared" si="8"/>
        <v>Reale</v>
      </c>
    </row>
    <row r="745" spans="1:10" ht="90" x14ac:dyDescent="0.25">
      <c r="A745" s="6" t="s">
        <v>64</v>
      </c>
      <c r="B745" s="4" t="s">
        <v>65</v>
      </c>
      <c r="C745" s="4" t="s">
        <v>12</v>
      </c>
      <c r="D745" s="5" t="s">
        <v>13</v>
      </c>
      <c r="E745" s="4" t="s">
        <v>66</v>
      </c>
      <c r="F745" s="3" t="s">
        <v>44</v>
      </c>
      <c r="G745" s="4" t="str">
        <f>IFERROR(VLOOKUP($F745, [1]Threats!$A$2:$C$29,2,FALSE),"")</f>
        <v/>
      </c>
      <c r="H745" s="3" t="s">
        <v>45</v>
      </c>
      <c r="I745" s="4" t="str">
        <f>IFERROR(VLOOKUP($H745, [2]Vulnerability!$A$2:$C$39,2,FALSE),"")</f>
        <v/>
      </c>
      <c r="J745" s="4" t="str">
        <f t="shared" si="8"/>
        <v>Reale</v>
      </c>
    </row>
    <row r="746" spans="1:10" ht="90" x14ac:dyDescent="0.25">
      <c r="A746" s="6" t="s">
        <v>64</v>
      </c>
      <c r="B746" s="4" t="s">
        <v>65</v>
      </c>
      <c r="C746" s="4" t="s">
        <v>12</v>
      </c>
      <c r="D746" s="5" t="s">
        <v>13</v>
      </c>
      <c r="E746" s="4" t="s">
        <v>66</v>
      </c>
      <c r="F746" s="5" t="s">
        <v>44</v>
      </c>
      <c r="G746" s="4" t="str">
        <f>IFERROR(VLOOKUP($F746, [1]Threats!$A$2:$C$29,2,FALSE),"")</f>
        <v/>
      </c>
      <c r="H746" s="5" t="s">
        <v>22</v>
      </c>
      <c r="I746" s="4" t="str">
        <f>IFERROR(VLOOKUP($H746, [2]Vulnerability!$A$2:$C$39,2,FALSE),"")</f>
        <v/>
      </c>
      <c r="J746" s="4" t="str">
        <f t="shared" si="8"/>
        <v>Reale</v>
      </c>
    </row>
    <row r="747" spans="1:10" ht="90" x14ac:dyDescent="0.25">
      <c r="A747" s="6" t="s">
        <v>64</v>
      </c>
      <c r="B747" s="4" t="s">
        <v>65</v>
      </c>
      <c r="C747" s="4" t="s">
        <v>12</v>
      </c>
      <c r="D747" s="5" t="s">
        <v>13</v>
      </c>
      <c r="E747" s="4" t="s">
        <v>66</v>
      </c>
      <c r="F747" s="3" t="s">
        <v>44</v>
      </c>
      <c r="G747" s="4" t="str">
        <f>IFERROR(VLOOKUP($F747, [1]Threats!$A$2:$C$29,2,FALSE),"")</f>
        <v/>
      </c>
      <c r="H747" s="3" t="s">
        <v>57</v>
      </c>
      <c r="I747" s="4" t="str">
        <f>IFERROR(VLOOKUP($H747, [2]Vulnerability!$A$2:$C$39,2,FALSE),"")</f>
        <v/>
      </c>
      <c r="J747" s="4" t="str">
        <f t="shared" si="8"/>
        <v>Reale</v>
      </c>
    </row>
    <row r="748" spans="1:10" ht="90" x14ac:dyDescent="0.25">
      <c r="A748" s="6" t="s">
        <v>64</v>
      </c>
      <c r="B748" s="4" t="s">
        <v>65</v>
      </c>
      <c r="C748" s="4" t="s">
        <v>12</v>
      </c>
      <c r="D748" s="5" t="s">
        <v>13</v>
      </c>
      <c r="E748" s="4" t="s">
        <v>66</v>
      </c>
      <c r="F748" s="3" t="s">
        <v>61</v>
      </c>
      <c r="G748" s="4" t="str">
        <f>IFERROR(VLOOKUP($F748, [1]Threats!$A$2:$C$29,2,FALSE),"")</f>
        <v/>
      </c>
      <c r="H748" s="3" t="s">
        <v>63</v>
      </c>
      <c r="I748" s="4" t="str">
        <f>IFERROR(VLOOKUP($H748, [2]Vulnerability!$A$2:$C$39,2,FALSE),"")</f>
        <v/>
      </c>
      <c r="J748" s="4" t="str">
        <f t="shared" si="8"/>
        <v>Reale</v>
      </c>
    </row>
    <row r="749" spans="1:10" ht="90" x14ac:dyDescent="0.25">
      <c r="A749" s="6" t="s">
        <v>64</v>
      </c>
      <c r="B749" s="4" t="s">
        <v>65</v>
      </c>
      <c r="C749" s="4" t="s">
        <v>12</v>
      </c>
      <c r="D749" s="5" t="s">
        <v>13</v>
      </c>
      <c r="E749" s="4" t="s">
        <v>66</v>
      </c>
      <c r="F749" s="3" t="s">
        <v>61</v>
      </c>
      <c r="G749" s="4" t="str">
        <f>IFERROR(VLOOKUP($F749, [1]Threats!$A$2:$C$29,2,FALSE),"")</f>
        <v/>
      </c>
      <c r="H749" s="3" t="s">
        <v>45</v>
      </c>
      <c r="I749" s="4" t="str">
        <f>IFERROR(VLOOKUP($H749, [2]Vulnerability!$A$2:$C$39,2,FALSE),"")</f>
        <v/>
      </c>
      <c r="J749" s="4" t="str">
        <f t="shared" si="8"/>
        <v>Reale</v>
      </c>
    </row>
    <row r="750" spans="1:10" ht="90" x14ac:dyDescent="0.25">
      <c r="A750" s="6" t="s">
        <v>64</v>
      </c>
      <c r="B750" s="4" t="s">
        <v>65</v>
      </c>
      <c r="C750" s="4" t="s">
        <v>12</v>
      </c>
      <c r="D750" s="5" t="s">
        <v>13</v>
      </c>
      <c r="E750" s="4" t="s">
        <v>66</v>
      </c>
      <c r="F750" s="5" t="s">
        <v>61</v>
      </c>
      <c r="G750" s="4" t="str">
        <f>IFERROR(VLOOKUP($F750, [1]Threats!$A$2:$C$29,2,FALSE),"")</f>
        <v/>
      </c>
      <c r="H750" s="5" t="s">
        <v>22</v>
      </c>
      <c r="I750" s="4" t="str">
        <f>IFERROR(VLOOKUP($H750, [2]Vulnerability!$A$2:$C$39,2,FALSE),"")</f>
        <v/>
      </c>
      <c r="J750" s="4" t="str">
        <f t="shared" si="8"/>
        <v>Reale</v>
      </c>
    </row>
    <row r="751" spans="1:10" ht="90" x14ac:dyDescent="0.25">
      <c r="A751" s="6" t="s">
        <v>64</v>
      </c>
      <c r="B751" s="4" t="s">
        <v>65</v>
      </c>
      <c r="C751" s="4" t="s">
        <v>12</v>
      </c>
      <c r="D751" s="5" t="s">
        <v>13</v>
      </c>
      <c r="E751" s="4" t="s">
        <v>66</v>
      </c>
      <c r="F751" s="3" t="s">
        <v>61</v>
      </c>
      <c r="G751" s="4" t="str">
        <f>IFERROR(VLOOKUP($F751, [1]Threats!$A$2:$C$29,2,FALSE),"")</f>
        <v/>
      </c>
      <c r="H751" s="3" t="s">
        <v>57</v>
      </c>
      <c r="I751" s="4" t="str">
        <f>IFERROR(VLOOKUP($H751, [2]Vulnerability!$A$2:$C$39,2,FALSE),"")</f>
        <v/>
      </c>
      <c r="J751" s="4" t="str">
        <f t="shared" si="8"/>
        <v>Reale</v>
      </c>
    </row>
    <row r="752" spans="1:10" ht="90" x14ac:dyDescent="0.25">
      <c r="A752" s="6" t="s">
        <v>64</v>
      </c>
      <c r="B752" s="4" t="s">
        <v>65</v>
      </c>
      <c r="C752" s="4" t="s">
        <v>12</v>
      </c>
      <c r="D752" s="5" t="s">
        <v>13</v>
      </c>
      <c r="E752" s="4" t="s">
        <v>66</v>
      </c>
      <c r="F752" s="3" t="s">
        <v>144</v>
      </c>
      <c r="G752" s="4" t="str">
        <f>IFERROR(VLOOKUP($F752, [1]Threats!$A$2:$C$29,2,FALSE),"")</f>
        <v/>
      </c>
      <c r="H752" s="3" t="s">
        <v>63</v>
      </c>
      <c r="I752" s="4" t="str">
        <f>IFERROR(VLOOKUP($H752, [2]Vulnerability!$A$2:$C$39,2,FALSE),"")</f>
        <v/>
      </c>
      <c r="J752" s="4" t="str">
        <f t="shared" si="8"/>
        <v>Reale</v>
      </c>
    </row>
    <row r="753" spans="1:10" ht="90" x14ac:dyDescent="0.25">
      <c r="A753" s="6" t="s">
        <v>64</v>
      </c>
      <c r="B753" s="4" t="s">
        <v>65</v>
      </c>
      <c r="C753" s="4" t="s">
        <v>12</v>
      </c>
      <c r="D753" s="5" t="s">
        <v>13</v>
      </c>
      <c r="E753" s="4" t="s">
        <v>66</v>
      </c>
      <c r="F753" s="3" t="s">
        <v>144</v>
      </c>
      <c r="G753" s="4" t="str">
        <f>IFERROR(VLOOKUP($F753, [1]Threats!$A$2:$C$29,2,FALSE),"")</f>
        <v/>
      </c>
      <c r="H753" s="3" t="s">
        <v>45</v>
      </c>
      <c r="I753" s="4" t="str">
        <f>IFERROR(VLOOKUP($H753, [2]Vulnerability!$A$2:$C$39,2,FALSE),"")</f>
        <v/>
      </c>
      <c r="J753" s="4" t="str">
        <f t="shared" si="8"/>
        <v>Reale</v>
      </c>
    </row>
    <row r="754" spans="1:10" ht="90" x14ac:dyDescent="0.25">
      <c r="A754" s="6" t="s">
        <v>64</v>
      </c>
      <c r="B754" s="4" t="s">
        <v>65</v>
      </c>
      <c r="C754" s="4" t="s">
        <v>12</v>
      </c>
      <c r="D754" s="5" t="s">
        <v>13</v>
      </c>
      <c r="E754" s="4" t="s">
        <v>66</v>
      </c>
      <c r="F754" s="5" t="s">
        <v>144</v>
      </c>
      <c r="G754" s="4" t="str">
        <f>IFERROR(VLOOKUP($F754, [1]Threats!$A$2:$C$29,2,FALSE),"")</f>
        <v/>
      </c>
      <c r="H754" s="5" t="s">
        <v>22</v>
      </c>
      <c r="I754" s="4" t="str">
        <f>IFERROR(VLOOKUP($H754, [2]Vulnerability!$A$2:$C$39,2,FALSE),"")</f>
        <v/>
      </c>
      <c r="J754" s="4" t="str">
        <f t="shared" si="8"/>
        <v>Reale</v>
      </c>
    </row>
    <row r="755" spans="1:10" ht="90" x14ac:dyDescent="0.25">
      <c r="A755" s="6" t="s">
        <v>64</v>
      </c>
      <c r="B755" s="4" t="s">
        <v>65</v>
      </c>
      <c r="C755" s="4" t="s">
        <v>12</v>
      </c>
      <c r="D755" s="5" t="s">
        <v>13</v>
      </c>
      <c r="E755" s="4" t="s">
        <v>66</v>
      </c>
      <c r="F755" s="3" t="s">
        <v>144</v>
      </c>
      <c r="G755" s="4" t="str">
        <f>IFERROR(VLOOKUP($F755, [1]Threats!$A$2:$C$29,2,FALSE),"")</f>
        <v/>
      </c>
      <c r="H755" s="3" t="s">
        <v>57</v>
      </c>
      <c r="I755" s="4" t="str">
        <f>IFERROR(VLOOKUP($H755, [2]Vulnerability!$A$2:$C$39,2,FALSE),"")</f>
        <v/>
      </c>
      <c r="J755" s="4" t="str">
        <f t="shared" si="8"/>
        <v>Reale</v>
      </c>
    </row>
    <row r="756" spans="1:10" ht="90" x14ac:dyDescent="0.25">
      <c r="A756" s="6" t="s">
        <v>64</v>
      </c>
      <c r="B756" s="4" t="s">
        <v>65</v>
      </c>
      <c r="C756" s="4" t="s">
        <v>12</v>
      </c>
      <c r="D756" s="5" t="s">
        <v>13</v>
      </c>
      <c r="E756" s="4" t="s">
        <v>66</v>
      </c>
      <c r="F756" s="3" t="s">
        <v>49</v>
      </c>
      <c r="G756" s="4" t="str">
        <f>IFERROR(VLOOKUP($F756, [1]Threats!$A$2:$C$29,2,FALSE),"")</f>
        <v/>
      </c>
      <c r="H756" s="3" t="s">
        <v>63</v>
      </c>
      <c r="I756" s="4" t="str">
        <f>IFERROR(VLOOKUP($H756, [2]Vulnerability!$A$2:$C$39,2,FALSE),"")</f>
        <v/>
      </c>
      <c r="J756" s="4" t="str">
        <f t="shared" si="8"/>
        <v>Reale</v>
      </c>
    </row>
    <row r="757" spans="1:10" ht="90" x14ac:dyDescent="0.25">
      <c r="A757" s="6" t="s">
        <v>64</v>
      </c>
      <c r="B757" s="4" t="s">
        <v>65</v>
      </c>
      <c r="C757" s="4" t="s">
        <v>12</v>
      </c>
      <c r="D757" s="5" t="s">
        <v>13</v>
      </c>
      <c r="E757" s="4" t="s">
        <v>66</v>
      </c>
      <c r="F757" s="3" t="s">
        <v>49</v>
      </c>
      <c r="G757" s="4" t="str">
        <f>IFERROR(VLOOKUP($F757, [1]Threats!$A$2:$C$29,2,FALSE),"")</f>
        <v/>
      </c>
      <c r="H757" s="3" t="s">
        <v>45</v>
      </c>
      <c r="I757" s="4" t="str">
        <f>IFERROR(VLOOKUP($H757, [2]Vulnerability!$A$2:$C$39,2,FALSE),"")</f>
        <v/>
      </c>
      <c r="J757" s="4" t="str">
        <f t="shared" si="8"/>
        <v>Reale</v>
      </c>
    </row>
    <row r="758" spans="1:10" ht="90" x14ac:dyDescent="0.25">
      <c r="A758" s="6" t="s">
        <v>64</v>
      </c>
      <c r="B758" s="4" t="s">
        <v>65</v>
      </c>
      <c r="C758" s="4" t="s">
        <v>12</v>
      </c>
      <c r="D758" s="5" t="s">
        <v>13</v>
      </c>
      <c r="E758" s="4" t="s">
        <v>66</v>
      </c>
      <c r="F758" s="3" t="s">
        <v>49</v>
      </c>
      <c r="G758" s="4" t="str">
        <f>IFERROR(VLOOKUP($F758, [1]Threats!$A$2:$C$29,2,FALSE),"")</f>
        <v/>
      </c>
      <c r="H758" s="3" t="s">
        <v>57</v>
      </c>
      <c r="I758" s="4" t="str">
        <f>IFERROR(VLOOKUP($H758, [2]Vulnerability!$A$2:$C$39,2,FALSE),"")</f>
        <v/>
      </c>
      <c r="J758" s="4" t="str">
        <f t="shared" si="8"/>
        <v>Reale</v>
      </c>
    </row>
    <row r="759" spans="1:10" ht="90" x14ac:dyDescent="0.25">
      <c r="A759" s="6" t="s">
        <v>64</v>
      </c>
      <c r="B759" s="4" t="s">
        <v>65</v>
      </c>
      <c r="C759" s="4" t="s">
        <v>12</v>
      </c>
      <c r="D759" s="5" t="s">
        <v>13</v>
      </c>
      <c r="E759" s="4" t="s">
        <v>66</v>
      </c>
      <c r="F759" s="3" t="s">
        <v>152</v>
      </c>
      <c r="G759" s="4" t="str">
        <f>IFERROR(VLOOKUP($F759, [1]Threats!$A$2:$C$29,2,FALSE),"")</f>
        <v/>
      </c>
      <c r="H759" s="3" t="s">
        <v>63</v>
      </c>
      <c r="I759" s="4" t="str">
        <f>IFERROR(VLOOKUP($H759, [2]Vulnerability!$A$2:$C$39,2,FALSE),"")</f>
        <v/>
      </c>
      <c r="J759" s="4" t="str">
        <f t="shared" si="8"/>
        <v>Reale</v>
      </c>
    </row>
    <row r="760" spans="1:10" ht="90" x14ac:dyDescent="0.25">
      <c r="A760" s="6" t="s">
        <v>64</v>
      </c>
      <c r="B760" s="4" t="s">
        <v>65</v>
      </c>
      <c r="C760" s="4" t="s">
        <v>12</v>
      </c>
      <c r="D760" s="5" t="s">
        <v>13</v>
      </c>
      <c r="E760" s="4" t="s">
        <v>66</v>
      </c>
      <c r="F760" s="3" t="s">
        <v>152</v>
      </c>
      <c r="G760" s="4" t="str">
        <f>IFERROR(VLOOKUP($F760, [1]Threats!$A$2:$C$29,2,FALSE),"")</f>
        <v/>
      </c>
      <c r="H760" s="3" t="s">
        <v>45</v>
      </c>
      <c r="I760" s="4" t="str">
        <f>IFERROR(VLOOKUP($H760, [2]Vulnerability!$A$2:$C$39,2,FALSE),"")</f>
        <v/>
      </c>
      <c r="J760" s="4" t="str">
        <f t="shared" si="8"/>
        <v>Reale</v>
      </c>
    </row>
    <row r="761" spans="1:10" ht="90" x14ac:dyDescent="0.25">
      <c r="A761" s="6" t="s">
        <v>64</v>
      </c>
      <c r="B761" s="4" t="s">
        <v>65</v>
      </c>
      <c r="C761" s="4" t="s">
        <v>12</v>
      </c>
      <c r="D761" s="5" t="s">
        <v>13</v>
      </c>
      <c r="E761" s="4" t="s">
        <v>66</v>
      </c>
      <c r="F761" s="3" t="s">
        <v>152</v>
      </c>
      <c r="G761" s="4" t="str">
        <f>IFERROR(VLOOKUP($F761, [1]Threats!$A$2:$C$29,2,FALSE),"")</f>
        <v/>
      </c>
      <c r="H761" s="3" t="s">
        <v>57</v>
      </c>
      <c r="I761" s="4" t="str">
        <f>IFERROR(VLOOKUP($H761, [2]Vulnerability!$A$2:$C$39,2,FALSE),"")</f>
        <v/>
      </c>
      <c r="J761" s="4" t="str">
        <f t="shared" si="8"/>
        <v>Reale</v>
      </c>
    </row>
    <row r="762" spans="1:10" ht="45" x14ac:dyDescent="0.25">
      <c r="A762" s="6" t="s">
        <v>64</v>
      </c>
      <c r="B762" s="4" t="s">
        <v>65</v>
      </c>
      <c r="C762" s="4" t="s">
        <v>12</v>
      </c>
      <c r="D762" s="5" t="s">
        <v>13</v>
      </c>
      <c r="E762" s="4" t="s">
        <v>499</v>
      </c>
      <c r="F762" s="5" t="s">
        <v>117</v>
      </c>
      <c r="G762" s="4" t="str">
        <f>IFERROR(VLOOKUP($F762, [1]Threats!$A$2:$C$29,2,FALSE),"")</f>
        <v/>
      </c>
      <c r="H762" s="5" t="s">
        <v>118</v>
      </c>
      <c r="I762" s="4" t="str">
        <f>IFERROR(VLOOKUP($H762, [2]Vulnerability!$A$2:$C$39,2,FALSE),"")</f>
        <v/>
      </c>
      <c r="J762" s="4" t="str">
        <f t="shared" si="8"/>
        <v>Reale</v>
      </c>
    </row>
    <row r="763" spans="1:10" ht="45" x14ac:dyDescent="0.25">
      <c r="A763" s="6" t="s">
        <v>64</v>
      </c>
      <c r="B763" s="4" t="s">
        <v>65</v>
      </c>
      <c r="C763" s="4" t="s">
        <v>12</v>
      </c>
      <c r="D763" s="5" t="s">
        <v>13</v>
      </c>
      <c r="E763" s="4" t="s">
        <v>499</v>
      </c>
      <c r="F763" s="5" t="s">
        <v>21</v>
      </c>
      <c r="G763" s="4" t="str">
        <f>IFERROR(VLOOKUP($F763, [1]Threats!$A$2:$C$29,2,FALSE),"")</f>
        <v/>
      </c>
      <c r="H763" s="5" t="s">
        <v>22</v>
      </c>
      <c r="I763" s="4" t="str">
        <f>IFERROR(VLOOKUP($H763, [2]Vulnerability!$A$2:$C$39,2,FALSE),"")</f>
        <v/>
      </c>
      <c r="J763" s="4" t="str">
        <f t="shared" si="8"/>
        <v>Reale</v>
      </c>
    </row>
    <row r="764" spans="1:10" ht="75" x14ac:dyDescent="0.25">
      <c r="A764" s="6" t="s">
        <v>64</v>
      </c>
      <c r="B764" s="4" t="s">
        <v>65</v>
      </c>
      <c r="C764" s="4" t="s">
        <v>12</v>
      </c>
      <c r="D764" s="5" t="s">
        <v>13</v>
      </c>
      <c r="E764" s="4" t="s">
        <v>500</v>
      </c>
      <c r="F764" s="5" t="s">
        <v>106</v>
      </c>
      <c r="G764" s="4" t="str">
        <f>IFERROR(VLOOKUP($F764, [1]Threats!$A$2:$C$29,2,FALSE),"")</f>
        <v/>
      </c>
      <c r="H764" s="5" t="s">
        <v>22</v>
      </c>
      <c r="I764" s="4" t="str">
        <f>IFERROR(VLOOKUP($H764, [2]Vulnerability!$A$2:$C$39,2,FALSE),"")</f>
        <v/>
      </c>
      <c r="J764" s="4" t="str">
        <f t="shared" si="8"/>
        <v>Reale</v>
      </c>
    </row>
    <row r="765" spans="1:10" ht="45" x14ac:dyDescent="0.25">
      <c r="A765" s="6" t="s">
        <v>64</v>
      </c>
      <c r="B765" s="4" t="s">
        <v>65</v>
      </c>
      <c r="C765" s="4" t="s">
        <v>12</v>
      </c>
      <c r="D765" s="5" t="s">
        <v>13</v>
      </c>
      <c r="E765" s="4" t="s">
        <v>501</v>
      </c>
      <c r="F765" s="5" t="s">
        <v>119</v>
      </c>
      <c r="G765" s="4" t="str">
        <f>IFERROR(VLOOKUP($F765, [1]Threats!$A$2:$C$29,2,FALSE),"")</f>
        <v/>
      </c>
      <c r="H765" s="5" t="s">
        <v>45</v>
      </c>
      <c r="I765" s="4" t="str">
        <f>IFERROR(VLOOKUP($H765, [2]Vulnerability!$A$2:$C$39,2,FALSE),"")</f>
        <v/>
      </c>
      <c r="J765" s="4" t="str">
        <f t="shared" si="8"/>
        <v>Reale</v>
      </c>
    </row>
    <row r="766" spans="1:10" ht="45" x14ac:dyDescent="0.25">
      <c r="A766" s="6" t="s">
        <v>64</v>
      </c>
      <c r="B766" s="4" t="s">
        <v>65</v>
      </c>
      <c r="C766" s="4" t="s">
        <v>12</v>
      </c>
      <c r="D766" s="5" t="s">
        <v>13</v>
      </c>
      <c r="E766" s="4" t="s">
        <v>501</v>
      </c>
      <c r="F766" s="5" t="s">
        <v>119</v>
      </c>
      <c r="G766" s="4" t="str">
        <f>IFERROR(VLOOKUP($F766, [1]Threats!$A$2:$C$29,2,FALSE),"")</f>
        <v/>
      </c>
      <c r="H766" s="5" t="s">
        <v>22</v>
      </c>
      <c r="I766" s="4" t="str">
        <f>IFERROR(VLOOKUP($H766, [2]Vulnerability!$A$2:$C$39,2,FALSE),"")</f>
        <v/>
      </c>
      <c r="J766" s="4" t="str">
        <f t="shared" si="8"/>
        <v>Reale</v>
      </c>
    </row>
    <row r="767" spans="1:10" ht="45" x14ac:dyDescent="0.25">
      <c r="A767" s="6" t="s">
        <v>64</v>
      </c>
      <c r="B767" s="4" t="s">
        <v>65</v>
      </c>
      <c r="C767" s="4" t="s">
        <v>12</v>
      </c>
      <c r="D767" s="5" t="s">
        <v>13</v>
      </c>
      <c r="E767" s="4" t="s">
        <v>501</v>
      </c>
      <c r="F767" s="5" t="s">
        <v>119</v>
      </c>
      <c r="G767" s="4" t="str">
        <f>IFERROR(VLOOKUP($F767, [1]Threats!$A$2:$C$29,2,FALSE),"")</f>
        <v/>
      </c>
      <c r="H767" s="5" t="s">
        <v>57</v>
      </c>
      <c r="I767" s="4" t="str">
        <f>IFERROR(VLOOKUP($H767, [2]Vulnerability!$A$2:$C$39,2,FALSE),"")</f>
        <v/>
      </c>
      <c r="J767" s="4" t="str">
        <f t="shared" si="8"/>
        <v>Reale</v>
      </c>
    </row>
    <row r="768" spans="1:10" ht="45" x14ac:dyDescent="0.25">
      <c r="A768" s="6" t="s">
        <v>64</v>
      </c>
      <c r="B768" s="4" t="s">
        <v>65</v>
      </c>
      <c r="C768" s="4" t="s">
        <v>12</v>
      </c>
      <c r="D768" s="5" t="s">
        <v>13</v>
      </c>
      <c r="E768" s="4" t="s">
        <v>502</v>
      </c>
      <c r="F768" s="5" t="s">
        <v>15</v>
      </c>
      <c r="G768" s="4" t="str">
        <f>IFERROR(VLOOKUP($F768, [1]Threats!$A$2:$C$29,2,FALSE),"")</f>
        <v/>
      </c>
      <c r="H768" s="5" t="s">
        <v>22</v>
      </c>
      <c r="I768" s="4" t="str">
        <f>IFERROR(VLOOKUP($H768, [2]Vulnerability!$A$2:$C$39,2,FALSE),"")</f>
        <v/>
      </c>
      <c r="J768" s="4" t="str">
        <f t="shared" si="8"/>
        <v>Reale</v>
      </c>
    </row>
    <row r="769" spans="1:10" ht="45" x14ac:dyDescent="0.25">
      <c r="A769" s="6" t="s">
        <v>64</v>
      </c>
      <c r="B769" s="4" t="s">
        <v>65</v>
      </c>
      <c r="C769" s="4" t="s">
        <v>12</v>
      </c>
      <c r="D769" s="5" t="s">
        <v>13</v>
      </c>
      <c r="E769" s="4" t="s">
        <v>501</v>
      </c>
      <c r="F769" s="5" t="s">
        <v>98</v>
      </c>
      <c r="G769" s="4" t="str">
        <f>IFERROR(VLOOKUP($F769, [1]Threats!$A$2:$C$29,2,FALSE),"")</f>
        <v/>
      </c>
      <c r="H769" s="5" t="s">
        <v>36</v>
      </c>
      <c r="I769" s="4" t="str">
        <f>IFERROR(VLOOKUP($H769, [2]Vulnerability!$A$2:$C$39,2,FALSE),"")</f>
        <v/>
      </c>
      <c r="J769" s="4" t="str">
        <f t="shared" si="8"/>
        <v>Reale</v>
      </c>
    </row>
    <row r="770" spans="1:10" ht="45" x14ac:dyDescent="0.25">
      <c r="A770" s="6" t="s">
        <v>64</v>
      </c>
      <c r="B770" s="4" t="s">
        <v>65</v>
      </c>
      <c r="C770" s="4" t="s">
        <v>12</v>
      </c>
      <c r="D770" s="5" t="s">
        <v>13</v>
      </c>
      <c r="E770" s="4" t="s">
        <v>501</v>
      </c>
      <c r="F770" s="5" t="s">
        <v>98</v>
      </c>
      <c r="G770" s="4" t="str">
        <f>IFERROR(VLOOKUP($F770, [1]Threats!$A$2:$C$29,2,FALSE),"")</f>
        <v/>
      </c>
      <c r="H770" s="5" t="s">
        <v>63</v>
      </c>
      <c r="I770" s="4" t="str">
        <f>IFERROR(VLOOKUP($H770, [2]Vulnerability!$A$2:$C$39,2,FALSE),"")</f>
        <v/>
      </c>
      <c r="J770" s="4" t="str">
        <f t="shared" si="8"/>
        <v>Reale</v>
      </c>
    </row>
    <row r="771" spans="1:10" ht="45" x14ac:dyDescent="0.25">
      <c r="A771" s="6" t="s">
        <v>64</v>
      </c>
      <c r="B771" s="4" t="s">
        <v>65</v>
      </c>
      <c r="C771" s="4" t="s">
        <v>12</v>
      </c>
      <c r="D771" s="5" t="s">
        <v>13</v>
      </c>
      <c r="E771" s="4" t="s">
        <v>501</v>
      </c>
      <c r="F771" s="5" t="s">
        <v>98</v>
      </c>
      <c r="G771" s="4" t="str">
        <f>IFERROR(VLOOKUP($F771, [1]Threats!$A$2:$C$29,2,FALSE),"")</f>
        <v/>
      </c>
      <c r="H771" s="5" t="s">
        <v>45</v>
      </c>
      <c r="I771" s="4" t="str">
        <f>IFERROR(VLOOKUP($H771, [2]Vulnerability!$A$2:$C$39,2,FALSE),"")</f>
        <v/>
      </c>
      <c r="J771" s="4" t="str">
        <f t="shared" si="8"/>
        <v>Reale</v>
      </c>
    </row>
    <row r="772" spans="1:10" ht="45" x14ac:dyDescent="0.25">
      <c r="A772" s="6" t="s">
        <v>64</v>
      </c>
      <c r="B772" s="4" t="s">
        <v>65</v>
      </c>
      <c r="C772" s="4" t="s">
        <v>12</v>
      </c>
      <c r="D772" s="5" t="s">
        <v>13</v>
      </c>
      <c r="E772" s="4" t="s">
        <v>502</v>
      </c>
      <c r="F772" s="5" t="s">
        <v>163</v>
      </c>
      <c r="G772" s="4" t="str">
        <f>IFERROR(VLOOKUP($F772, [1]Threats!$A$2:$C$29,2,FALSE),"")</f>
        <v/>
      </c>
      <c r="H772" s="5" t="s">
        <v>36</v>
      </c>
      <c r="I772" s="4" t="str">
        <f>IFERROR(VLOOKUP($H772, [2]Vulnerability!$A$2:$C$39,2,FALSE),"")</f>
        <v/>
      </c>
      <c r="J772" s="4" t="str">
        <f t="shared" si="8"/>
        <v>Reale</v>
      </c>
    </row>
    <row r="773" spans="1:10" ht="45" x14ac:dyDescent="0.25">
      <c r="A773" s="6" t="s">
        <v>64</v>
      </c>
      <c r="B773" s="4" t="s">
        <v>65</v>
      </c>
      <c r="C773" s="4" t="s">
        <v>12</v>
      </c>
      <c r="D773" s="5" t="s">
        <v>13</v>
      </c>
      <c r="E773" s="4" t="s">
        <v>502</v>
      </c>
      <c r="F773" s="5" t="s">
        <v>163</v>
      </c>
      <c r="G773" s="4" t="str">
        <f>IFERROR(VLOOKUP($F773, [1]Threats!$A$2:$C$29,2,FALSE),"")</f>
        <v/>
      </c>
      <c r="H773" s="5" t="s">
        <v>63</v>
      </c>
      <c r="I773" s="4" t="str">
        <f>IFERROR(VLOOKUP($H773, [2]Vulnerability!$A$2:$C$39,2,FALSE),"")</f>
        <v/>
      </c>
      <c r="J773" s="4" t="str">
        <f t="shared" si="8"/>
        <v>Reale</v>
      </c>
    </row>
    <row r="774" spans="1:10" ht="45" x14ac:dyDescent="0.25">
      <c r="A774" s="6" t="s">
        <v>64</v>
      </c>
      <c r="B774" s="4" t="s">
        <v>65</v>
      </c>
      <c r="C774" s="4" t="s">
        <v>12</v>
      </c>
      <c r="D774" s="5" t="s">
        <v>13</v>
      </c>
      <c r="E774" s="4" t="s">
        <v>502</v>
      </c>
      <c r="F774" s="5" t="s">
        <v>163</v>
      </c>
      <c r="G774" s="4" t="str">
        <f>IFERROR(VLOOKUP($F774, [1]Threats!$A$2:$C$29,2,FALSE),"")</f>
        <v/>
      </c>
      <c r="H774" s="5" t="s">
        <v>45</v>
      </c>
      <c r="I774" s="4" t="str">
        <f>IFERROR(VLOOKUP($H774, [2]Vulnerability!$A$2:$C$39,2,FALSE),"")</f>
        <v/>
      </c>
      <c r="J774" s="4" t="str">
        <f t="shared" si="8"/>
        <v>Reale</v>
      </c>
    </row>
    <row r="775" spans="1:10" ht="45" x14ac:dyDescent="0.25">
      <c r="A775" s="6" t="s">
        <v>64</v>
      </c>
      <c r="B775" s="4" t="s">
        <v>65</v>
      </c>
      <c r="C775" s="4" t="s">
        <v>12</v>
      </c>
      <c r="D775" s="5" t="s">
        <v>13</v>
      </c>
      <c r="E775" s="4" t="s">
        <v>501</v>
      </c>
      <c r="F775" s="5" t="s">
        <v>77</v>
      </c>
      <c r="G775" s="4" t="str">
        <f>IFERROR(VLOOKUP($F775, [1]Threats!$A$2:$C$29,2,FALSE),"")</f>
        <v/>
      </c>
      <c r="H775" s="5" t="s">
        <v>22</v>
      </c>
      <c r="I775" s="4" t="str">
        <f>IFERROR(VLOOKUP($H775, [2]Vulnerability!$A$2:$C$39,2,FALSE),"")</f>
        <v/>
      </c>
      <c r="J775" s="4" t="str">
        <f t="shared" si="8"/>
        <v>Reale</v>
      </c>
    </row>
    <row r="776" spans="1:10" ht="45" x14ac:dyDescent="0.25">
      <c r="A776" s="6" t="s">
        <v>64</v>
      </c>
      <c r="B776" s="4" t="s">
        <v>65</v>
      </c>
      <c r="C776" s="4" t="s">
        <v>12</v>
      </c>
      <c r="D776" s="5" t="s">
        <v>13</v>
      </c>
      <c r="E776" s="4" t="s">
        <v>199</v>
      </c>
      <c r="F776" s="5" t="s">
        <v>70</v>
      </c>
      <c r="G776" s="4" t="str">
        <f>IFERROR(VLOOKUP($F776, [1]Threats!$A$2:$C$29,2,FALSE),"")</f>
        <v/>
      </c>
      <c r="H776" s="5" t="s">
        <v>45</v>
      </c>
      <c r="I776" s="4" t="str">
        <f>IFERROR(VLOOKUP($H776, [2]Vulnerability!$A$2:$C$39,2,FALSE),"")</f>
        <v/>
      </c>
      <c r="J776" s="4" t="str">
        <f t="shared" si="8"/>
        <v>Reale</v>
      </c>
    </row>
    <row r="777" spans="1:10" ht="45" x14ac:dyDescent="0.25">
      <c r="A777" s="6" t="s">
        <v>64</v>
      </c>
      <c r="B777" s="4" t="s">
        <v>65</v>
      </c>
      <c r="C777" s="4" t="s">
        <v>12</v>
      </c>
      <c r="D777" s="5" t="s">
        <v>13</v>
      </c>
      <c r="E777" s="4" t="s">
        <v>199</v>
      </c>
      <c r="F777" s="5" t="s">
        <v>70</v>
      </c>
      <c r="G777" s="4" t="str">
        <f>IFERROR(VLOOKUP($F777, [1]Threats!$A$2:$C$29,2,FALSE),"")</f>
        <v/>
      </c>
      <c r="H777" s="5" t="s">
        <v>22</v>
      </c>
      <c r="I777" s="4" t="str">
        <f>IFERROR(VLOOKUP($H777, [2]Vulnerability!$A$2:$C$39,2,FALSE),"")</f>
        <v/>
      </c>
      <c r="J777" s="4" t="str">
        <f t="shared" si="8"/>
        <v>Reale</v>
      </c>
    </row>
    <row r="778" spans="1:10" ht="45" x14ac:dyDescent="0.25">
      <c r="A778" s="6" t="s">
        <v>64</v>
      </c>
      <c r="B778" s="4" t="s">
        <v>65</v>
      </c>
      <c r="C778" s="4" t="s">
        <v>12</v>
      </c>
      <c r="D778" s="5" t="s">
        <v>13</v>
      </c>
      <c r="E778" s="4" t="s">
        <v>199</v>
      </c>
      <c r="F778" s="5" t="s">
        <v>70</v>
      </c>
      <c r="G778" s="4" t="str">
        <f>IFERROR(VLOOKUP($F778, [1]Threats!$A$2:$C$29,2,FALSE),"")</f>
        <v/>
      </c>
      <c r="H778" s="5" t="s">
        <v>57</v>
      </c>
      <c r="I778" s="4" t="str">
        <f>IFERROR(VLOOKUP($H778, [2]Vulnerability!$A$2:$C$39,2,FALSE),"")</f>
        <v/>
      </c>
      <c r="J778" s="4" t="str">
        <f t="shared" si="8"/>
        <v>Reale</v>
      </c>
    </row>
    <row r="779" spans="1:10" ht="45" x14ac:dyDescent="0.25">
      <c r="A779" s="6" t="s">
        <v>64</v>
      </c>
      <c r="B779" s="4" t="s">
        <v>65</v>
      </c>
      <c r="C779" s="4" t="s">
        <v>12</v>
      </c>
      <c r="D779" s="5" t="s">
        <v>13</v>
      </c>
      <c r="E779" s="4" t="s">
        <v>199</v>
      </c>
      <c r="F779" s="5" t="s">
        <v>70</v>
      </c>
      <c r="G779" s="4" t="str">
        <f>IFERROR(VLOOKUP($F779, [1]Threats!$A$2:$C$29,2,FALSE),"")</f>
        <v/>
      </c>
      <c r="H779" s="5" t="s">
        <v>280</v>
      </c>
      <c r="I779" s="4" t="str">
        <f>IFERROR(VLOOKUP($H779, [2]Vulnerability!$A$2:$C$39,2,FALSE),"")</f>
        <v/>
      </c>
      <c r="J779" s="4" t="str">
        <f t="shared" si="8"/>
        <v>Reale</v>
      </c>
    </row>
    <row r="780" spans="1:10" ht="45" x14ac:dyDescent="0.25">
      <c r="A780" s="6" t="s">
        <v>64</v>
      </c>
      <c r="B780" s="4" t="s">
        <v>65</v>
      </c>
      <c r="C780" s="4" t="s">
        <v>12</v>
      </c>
      <c r="D780" s="5" t="s">
        <v>13</v>
      </c>
      <c r="E780" s="4" t="s">
        <v>502</v>
      </c>
      <c r="F780" s="5" t="s">
        <v>34</v>
      </c>
      <c r="G780" s="4" t="str">
        <f>IFERROR(VLOOKUP($F780, [1]Threats!$A$2:$C$29,2,FALSE),"")</f>
        <v/>
      </c>
      <c r="H780" s="5" t="s">
        <v>36</v>
      </c>
      <c r="I780" s="4" t="str">
        <f>IFERROR(VLOOKUP($H780, [2]Vulnerability!$A$2:$C$39,2,FALSE),"")</f>
        <v/>
      </c>
      <c r="J780" s="4" t="str">
        <f t="shared" si="8"/>
        <v>Reale</v>
      </c>
    </row>
    <row r="781" spans="1:10" ht="45" x14ac:dyDescent="0.25">
      <c r="A781" s="6" t="s">
        <v>64</v>
      </c>
      <c r="B781" s="4" t="s">
        <v>65</v>
      </c>
      <c r="C781" s="4" t="s">
        <v>12</v>
      </c>
      <c r="D781" s="5" t="s">
        <v>13</v>
      </c>
      <c r="E781" s="4" t="s">
        <v>502</v>
      </c>
      <c r="F781" s="5" t="s">
        <v>34</v>
      </c>
      <c r="G781" s="4" t="str">
        <f>IFERROR(VLOOKUP($F781, [1]Threats!$A$2:$C$29,2,FALSE),"")</f>
        <v/>
      </c>
      <c r="H781" s="5" t="s">
        <v>63</v>
      </c>
      <c r="I781" s="4" t="str">
        <f>IFERROR(VLOOKUP($H781, [2]Vulnerability!$A$2:$C$39,2,FALSE),"")</f>
        <v/>
      </c>
      <c r="J781" s="4" t="str">
        <f t="shared" si="8"/>
        <v>Reale</v>
      </c>
    </row>
    <row r="782" spans="1:10" ht="45" x14ac:dyDescent="0.25">
      <c r="A782" s="6" t="s">
        <v>64</v>
      </c>
      <c r="B782" s="4" t="s">
        <v>65</v>
      </c>
      <c r="C782" s="4" t="s">
        <v>12</v>
      </c>
      <c r="D782" s="5" t="s">
        <v>13</v>
      </c>
      <c r="E782" s="4" t="s">
        <v>502</v>
      </c>
      <c r="F782" s="5" t="s">
        <v>34</v>
      </c>
      <c r="G782" s="4" t="str">
        <f>IFERROR(VLOOKUP($F782, [1]Threats!$A$2:$C$29,2,FALSE),"")</f>
        <v/>
      </c>
      <c r="H782" s="5" t="s">
        <v>45</v>
      </c>
      <c r="I782" s="4" t="str">
        <f>IFERROR(VLOOKUP($H782, [2]Vulnerability!$A$2:$C$39,2,FALSE),"")</f>
        <v/>
      </c>
      <c r="J782" s="4" t="str">
        <f t="shared" si="8"/>
        <v>Reale</v>
      </c>
    </row>
    <row r="783" spans="1:10" ht="45" x14ac:dyDescent="0.25">
      <c r="A783" s="6" t="s">
        <v>64</v>
      </c>
      <c r="B783" s="4" t="s">
        <v>65</v>
      </c>
      <c r="C783" s="4" t="s">
        <v>12</v>
      </c>
      <c r="D783" s="5" t="s">
        <v>13</v>
      </c>
      <c r="E783" s="4" t="s">
        <v>502</v>
      </c>
      <c r="F783" s="5" t="s">
        <v>34</v>
      </c>
      <c r="G783" s="4" t="str">
        <f>IFERROR(VLOOKUP($F783, [1]Threats!$A$2:$C$29,2,FALSE),"")</f>
        <v/>
      </c>
      <c r="H783" s="5" t="s">
        <v>57</v>
      </c>
      <c r="I783" s="4" t="str">
        <f>IFERROR(VLOOKUP($H783, [2]Vulnerability!$A$2:$C$39,2,FALSE),"")</f>
        <v/>
      </c>
      <c r="J783" s="4" t="str">
        <f t="shared" si="8"/>
        <v>Reale</v>
      </c>
    </row>
    <row r="784" spans="1:10" customFormat="1" ht="90" x14ac:dyDescent="0.25">
      <c r="A784" s="6" t="s">
        <v>503</v>
      </c>
      <c r="B784" s="6" t="s">
        <v>504</v>
      </c>
      <c r="C784" s="6" t="s">
        <v>130</v>
      </c>
      <c r="D784" s="3" t="s">
        <v>131</v>
      </c>
      <c r="E784" s="4"/>
      <c r="G784" s="4" t="str">
        <f>IFERROR(VLOOKUP($F784, [1]Threats!$A$2:$C$29,2,FALSE),"")</f>
        <v/>
      </c>
      <c r="I784" s="4" t="str">
        <f>IFERROR(VLOOKUP($H784, [2]Vulnerability!$A$2:$C$39,2,FALSE),"")</f>
        <v/>
      </c>
      <c r="J784" s="4" t="str">
        <f t="shared" si="8"/>
        <v/>
      </c>
    </row>
    <row r="785" spans="1:10" ht="90" x14ac:dyDescent="0.25">
      <c r="A785" s="6" t="s">
        <v>505</v>
      </c>
      <c r="B785" s="4" t="s">
        <v>506</v>
      </c>
      <c r="C785" s="4" t="s">
        <v>12</v>
      </c>
      <c r="D785" s="5" t="s">
        <v>13</v>
      </c>
      <c r="E785" s="4" t="s">
        <v>123</v>
      </c>
      <c r="F785" s="5" t="s">
        <v>70</v>
      </c>
      <c r="G785" s="4" t="str">
        <f>IFERROR(VLOOKUP($F785, [1]Threats!$A$2:$C$29,2,FALSE),"")</f>
        <v/>
      </c>
      <c r="H785" s="5" t="s">
        <v>507</v>
      </c>
      <c r="I785" s="4" t="str">
        <f>IFERROR(VLOOKUP($H785, [2]Vulnerability!$A$2:$C$39,2,FALSE),"")</f>
        <v/>
      </c>
      <c r="J785" s="4" t="str">
        <f t="shared" si="8"/>
        <v>Reale</v>
      </c>
    </row>
    <row r="786" spans="1:10" ht="90" x14ac:dyDescent="0.25">
      <c r="A786" s="6" t="s">
        <v>505</v>
      </c>
      <c r="B786" s="4" t="s">
        <v>506</v>
      </c>
      <c r="C786" s="4" t="s">
        <v>12</v>
      </c>
      <c r="D786" s="5" t="s">
        <v>13</v>
      </c>
      <c r="E786" s="4" t="s">
        <v>123</v>
      </c>
      <c r="F786" s="5" t="s">
        <v>70</v>
      </c>
      <c r="G786" s="4" t="str">
        <f>IFERROR(VLOOKUP($F786, [1]Threats!$A$2:$C$29,2,FALSE),"")</f>
        <v/>
      </c>
      <c r="H786" s="5" t="s">
        <v>508</v>
      </c>
      <c r="I786" s="4" t="str">
        <f>IFERROR(VLOOKUP($H786, [2]Vulnerability!$A$2:$C$39,2,FALSE),"")</f>
        <v/>
      </c>
      <c r="J786" s="4" t="str">
        <f t="shared" si="8"/>
        <v>Reale</v>
      </c>
    </row>
    <row r="787" spans="1:10" customFormat="1" ht="75" x14ac:dyDescent="0.25">
      <c r="A787" s="6" t="s">
        <v>278</v>
      </c>
      <c r="B787" s="6" t="s">
        <v>279</v>
      </c>
      <c r="C787" s="6" t="s">
        <v>130</v>
      </c>
      <c r="D787" s="3" t="s">
        <v>131</v>
      </c>
      <c r="E787" s="4"/>
      <c r="G787" s="4" t="str">
        <f>IFERROR(VLOOKUP($F787, [1]Threats!$A$2:$C$29,2,FALSE),"")</f>
        <v/>
      </c>
      <c r="I787" s="4" t="str">
        <f>IFERROR(VLOOKUP($H787, [2]Vulnerability!$A$2:$C$39,2,FALSE),"")</f>
        <v/>
      </c>
      <c r="J787" s="4" t="str">
        <f t="shared" si="8"/>
        <v/>
      </c>
    </row>
    <row r="788" spans="1:10" ht="75" x14ac:dyDescent="0.25">
      <c r="A788" s="6" t="s">
        <v>509</v>
      </c>
      <c r="B788" s="4" t="s">
        <v>510</v>
      </c>
      <c r="C788" s="4" t="s">
        <v>12</v>
      </c>
      <c r="D788" s="5" t="s">
        <v>13</v>
      </c>
      <c r="E788" s="4" t="s">
        <v>511</v>
      </c>
      <c r="F788" s="5" t="s">
        <v>70</v>
      </c>
      <c r="G788" s="4" t="str">
        <f>IFERROR(VLOOKUP($F788, [1]Threats!$A$2:$C$29,2,FALSE),"")</f>
        <v/>
      </c>
      <c r="H788" s="5" t="s">
        <v>280</v>
      </c>
      <c r="I788" s="4" t="str">
        <f>IFERROR(VLOOKUP($H788, [2]Vulnerability!$A$2:$C$39,2,FALSE),"")</f>
        <v/>
      </c>
      <c r="J788" s="4" t="str">
        <f t="shared" si="8"/>
        <v>Reale</v>
      </c>
    </row>
    <row r="789" spans="1:10" customFormat="1" ht="30" x14ac:dyDescent="0.25">
      <c r="A789" s="6" t="s">
        <v>256</v>
      </c>
      <c r="B789" s="6" t="s">
        <v>257</v>
      </c>
      <c r="C789" s="6" t="s">
        <v>130</v>
      </c>
      <c r="D789" s="3" t="s">
        <v>131</v>
      </c>
      <c r="E789" s="4"/>
      <c r="G789" s="4" t="str">
        <f>IFERROR(VLOOKUP($F789, [1]Threats!$A$2:$C$29,2,FALSE),"")</f>
        <v/>
      </c>
      <c r="I789" s="4" t="str">
        <f>IFERROR(VLOOKUP($H789, [2]Vulnerability!$A$2:$C$39,2,FALSE),"")</f>
        <v/>
      </c>
      <c r="J789" s="4" t="str">
        <f t="shared" si="8"/>
        <v/>
      </c>
    </row>
    <row r="790" spans="1:10" ht="60" x14ac:dyDescent="0.25">
      <c r="A790" s="6" t="s">
        <v>512</v>
      </c>
      <c r="B790" s="4" t="s">
        <v>513</v>
      </c>
      <c r="C790" s="4" t="s">
        <v>12</v>
      </c>
      <c r="D790" s="5" t="s">
        <v>13</v>
      </c>
      <c r="E790" s="4" t="s">
        <v>514</v>
      </c>
      <c r="F790" s="5" t="s">
        <v>70</v>
      </c>
      <c r="G790" s="4" t="str">
        <f>IFERROR(VLOOKUP($F790, [1]Threats!$A$2:$C$29,2,FALSE),"")</f>
        <v/>
      </c>
      <c r="H790" s="5" t="s">
        <v>507</v>
      </c>
      <c r="I790" s="4" t="str">
        <f>IFERROR(VLOOKUP($H790, [2]Vulnerability!$A$2:$C$39,2,FALSE),"")</f>
        <v/>
      </c>
      <c r="J790" s="4" t="str">
        <f t="shared" si="8"/>
        <v>Reale</v>
      </c>
    </row>
    <row r="791" spans="1:10" ht="60" x14ac:dyDescent="0.25">
      <c r="A791" s="6" t="s">
        <v>512</v>
      </c>
      <c r="B791" s="4" t="s">
        <v>513</v>
      </c>
      <c r="C791" s="4" t="s">
        <v>12</v>
      </c>
      <c r="D791" s="5" t="s">
        <v>13</v>
      </c>
      <c r="E791" s="4" t="s">
        <v>514</v>
      </c>
      <c r="F791" s="5" t="s">
        <v>70</v>
      </c>
      <c r="G791" s="4" t="str">
        <f>IFERROR(VLOOKUP($F791, [1]Threats!$A$2:$C$29,2,FALSE),"")</f>
        <v/>
      </c>
      <c r="H791" s="5" t="s">
        <v>508</v>
      </c>
      <c r="I791" s="4" t="str">
        <f>IFERROR(VLOOKUP($H791, [2]Vulnerability!$A$2:$C$39,2,FALSE),"")</f>
        <v/>
      </c>
      <c r="J791" s="4" t="str">
        <f t="shared" si="8"/>
        <v>Reale</v>
      </c>
    </row>
    <row r="792" spans="1:10" customFormat="1" ht="45" x14ac:dyDescent="0.25">
      <c r="A792" s="6" t="s">
        <v>515</v>
      </c>
      <c r="B792" s="6" t="s">
        <v>516</v>
      </c>
      <c r="C792" s="6" t="s">
        <v>130</v>
      </c>
      <c r="D792" s="3" t="s">
        <v>131</v>
      </c>
      <c r="E792" s="4"/>
      <c r="G792" s="4" t="str">
        <f>IFERROR(VLOOKUP($F792, [1]Threats!$A$2:$C$29,2,FALSE),"")</f>
        <v/>
      </c>
      <c r="I792" s="4" t="str">
        <f>IFERROR(VLOOKUP($H792, [2]Vulnerability!$A$2:$C$39,2,FALSE),"")</f>
        <v/>
      </c>
      <c r="J792" s="4" t="str">
        <f t="shared" si="8"/>
        <v/>
      </c>
    </row>
    <row r="793" spans="1:10" ht="75" x14ac:dyDescent="0.25">
      <c r="A793" s="6" t="s">
        <v>517</v>
      </c>
      <c r="B793" s="4" t="s">
        <v>518</v>
      </c>
      <c r="C793" s="4" t="s">
        <v>12</v>
      </c>
      <c r="D793" s="5" t="s">
        <v>13</v>
      </c>
      <c r="E793" s="4" t="s">
        <v>519</v>
      </c>
      <c r="F793" s="5" t="s">
        <v>196</v>
      </c>
      <c r="G793" s="4" t="str">
        <f>IFERROR(VLOOKUP($F793, [1]Threats!$A$2:$C$29,2,FALSE),"")</f>
        <v/>
      </c>
      <c r="H793" s="5" t="s">
        <v>29</v>
      </c>
      <c r="I793" s="4" t="str">
        <f>IFERROR(VLOOKUP($H793, [2]Vulnerability!$A$2:$C$39,2,FALSE),"")</f>
        <v/>
      </c>
      <c r="J793" s="4" t="str">
        <f t="shared" si="8"/>
        <v>Reale</v>
      </c>
    </row>
    <row r="794" spans="1:10" ht="75" x14ac:dyDescent="0.25">
      <c r="A794" s="6" t="s">
        <v>517</v>
      </c>
      <c r="B794" s="4" t="s">
        <v>518</v>
      </c>
      <c r="C794" s="4" t="s">
        <v>12</v>
      </c>
      <c r="D794" s="5" t="s">
        <v>13</v>
      </c>
      <c r="E794" s="4" t="s">
        <v>519</v>
      </c>
      <c r="F794" s="5" t="s">
        <v>224</v>
      </c>
      <c r="G794" s="4" t="str">
        <f>IFERROR(VLOOKUP($F794, [1]Threats!$A$2:$C$29,2,FALSE),"")</f>
        <v/>
      </c>
      <c r="H794" s="5" t="s">
        <v>29</v>
      </c>
      <c r="I794" s="4" t="str">
        <f>IFERROR(VLOOKUP($H794, [2]Vulnerability!$A$2:$C$39,2,FALSE),"")</f>
        <v/>
      </c>
      <c r="J794" s="4" t="str">
        <f t="shared" si="8"/>
        <v>Reale</v>
      </c>
    </row>
    <row r="795" spans="1:10" ht="75" x14ac:dyDescent="0.25">
      <c r="A795" s="6" t="s">
        <v>517</v>
      </c>
      <c r="B795" s="4" t="s">
        <v>518</v>
      </c>
      <c r="C795" s="4" t="s">
        <v>12</v>
      </c>
      <c r="D795" s="5" t="s">
        <v>13</v>
      </c>
      <c r="E795" s="4" t="s">
        <v>519</v>
      </c>
      <c r="F795" s="5" t="s">
        <v>117</v>
      </c>
      <c r="G795" s="4" t="str">
        <f>IFERROR(VLOOKUP($F795, [1]Threats!$A$2:$C$29,2,FALSE),"")</f>
        <v/>
      </c>
      <c r="H795" s="5" t="s">
        <v>118</v>
      </c>
      <c r="I795" s="4" t="str">
        <f>IFERROR(VLOOKUP($H795, [2]Vulnerability!$A$2:$C$39,2,FALSE),"")</f>
        <v/>
      </c>
      <c r="J795" s="4" t="str">
        <f t="shared" si="8"/>
        <v>Reale</v>
      </c>
    </row>
    <row r="796" spans="1:10" ht="75" x14ac:dyDescent="0.25">
      <c r="A796" s="6" t="s">
        <v>517</v>
      </c>
      <c r="B796" s="4" t="s">
        <v>518</v>
      </c>
      <c r="C796" s="4" t="s">
        <v>12</v>
      </c>
      <c r="D796" s="5" t="s">
        <v>13</v>
      </c>
      <c r="E796" s="4" t="s">
        <v>519</v>
      </c>
      <c r="F796" s="5" t="s">
        <v>28</v>
      </c>
      <c r="G796" s="4" t="str">
        <f>IFERROR(VLOOKUP($F796, [1]Threats!$A$2:$C$29,2,FALSE),"")</f>
        <v/>
      </c>
      <c r="H796" s="5" t="s">
        <v>29</v>
      </c>
      <c r="I796" s="4" t="str">
        <f>IFERROR(VLOOKUP($H796, [2]Vulnerability!$A$2:$C$39,2,FALSE),"")</f>
        <v/>
      </c>
      <c r="J796" s="4" t="str">
        <f t="shared" si="8"/>
        <v>Reale</v>
      </c>
    </row>
    <row r="797" spans="1:10" ht="75" x14ac:dyDescent="0.25">
      <c r="A797" s="6" t="s">
        <v>517</v>
      </c>
      <c r="B797" s="4" t="s">
        <v>518</v>
      </c>
      <c r="C797" s="4" t="s">
        <v>12</v>
      </c>
      <c r="D797" s="5" t="s">
        <v>13</v>
      </c>
      <c r="E797" s="4" t="s">
        <v>519</v>
      </c>
      <c r="F797" s="5" t="s">
        <v>332</v>
      </c>
      <c r="G797" s="4" t="str">
        <f>IFERROR(VLOOKUP($F797, [1]Threats!$A$2:$C$29,2,FALSE),"")</f>
        <v/>
      </c>
      <c r="H797" s="5" t="s">
        <v>29</v>
      </c>
      <c r="I797" s="4" t="str">
        <f>IFERROR(VLOOKUP($H797, [2]Vulnerability!$A$2:$C$39,2,FALSE),"")</f>
        <v/>
      </c>
      <c r="J797" s="4" t="str">
        <f t="shared" si="8"/>
        <v>Reale</v>
      </c>
    </row>
    <row r="798" spans="1:10" ht="75" x14ac:dyDescent="0.25">
      <c r="A798" s="6" t="s">
        <v>517</v>
      </c>
      <c r="B798" s="4" t="s">
        <v>518</v>
      </c>
      <c r="C798" s="4" t="s">
        <v>12</v>
      </c>
      <c r="D798" s="5" t="s">
        <v>13</v>
      </c>
      <c r="E798" s="4" t="s">
        <v>519</v>
      </c>
      <c r="F798" s="5" t="s">
        <v>77</v>
      </c>
      <c r="G798" s="4" t="str">
        <f>IFERROR(VLOOKUP($F798, [1]Threats!$A$2:$C$29,2,FALSE),"")</f>
        <v/>
      </c>
      <c r="H798" s="5" t="s">
        <v>187</v>
      </c>
      <c r="I798" s="4" t="str">
        <f>IFERROR(VLOOKUP($H798, [2]Vulnerability!$A$2:$C$39,2,FALSE),"")</f>
        <v/>
      </c>
      <c r="J798" s="4" t="str">
        <f t="shared" si="8"/>
        <v>Reale</v>
      </c>
    </row>
    <row r="799" spans="1:10" customFormat="1" ht="45" x14ac:dyDescent="0.25">
      <c r="A799" s="6" t="s">
        <v>520</v>
      </c>
      <c r="B799" s="6" t="s">
        <v>521</v>
      </c>
      <c r="C799" s="6" t="s">
        <v>130</v>
      </c>
      <c r="D799" s="3" t="s">
        <v>131</v>
      </c>
      <c r="E799" s="4"/>
      <c r="G799" s="4" t="str">
        <f>IFERROR(VLOOKUP($F799, [1]Threats!$A$2:$C$29,2,FALSE),"")</f>
        <v/>
      </c>
      <c r="I799" s="4" t="str">
        <f>IFERROR(VLOOKUP($H799, [2]Vulnerability!$A$2:$C$39,2,FALSE),"")</f>
        <v/>
      </c>
      <c r="J799" s="4" t="str">
        <f t="shared" si="8"/>
        <v/>
      </c>
    </row>
    <row r="800" spans="1:10" ht="45" x14ac:dyDescent="0.25">
      <c r="A800" s="6" t="s">
        <v>193</v>
      </c>
      <c r="B800" s="4" t="s">
        <v>194</v>
      </c>
      <c r="C800" s="4" t="s">
        <v>12</v>
      </c>
      <c r="D800" s="5" t="s">
        <v>13</v>
      </c>
      <c r="E800" s="4" t="s">
        <v>195</v>
      </c>
      <c r="F800" s="4" t="s">
        <v>196</v>
      </c>
      <c r="G800" s="4" t="str">
        <f>IFERROR(VLOOKUP($F800, [1]Threats!$A$2:$C$29,2,FALSE),"")</f>
        <v/>
      </c>
      <c r="H800" s="5" t="s">
        <v>29</v>
      </c>
      <c r="I800" s="4" t="str">
        <f>IFERROR(VLOOKUP($H800, [2]Vulnerability!$A$2:$C$39,2,FALSE),"")</f>
        <v/>
      </c>
      <c r="J800" s="4" t="str">
        <f t="shared" si="8"/>
        <v>Reale</v>
      </c>
    </row>
    <row r="801" spans="1:10" ht="45" x14ac:dyDescent="0.25">
      <c r="A801" s="6" t="s">
        <v>193</v>
      </c>
      <c r="B801" s="4" t="s">
        <v>194</v>
      </c>
      <c r="C801" s="4" t="s">
        <v>12</v>
      </c>
      <c r="D801" s="5" t="s">
        <v>13</v>
      </c>
      <c r="E801" s="4" t="s">
        <v>195</v>
      </c>
      <c r="F801" s="4" t="s">
        <v>224</v>
      </c>
      <c r="G801" s="4" t="str">
        <f>IFERROR(VLOOKUP($F801, [1]Threats!$A$2:$C$29,2,FALSE),"")</f>
        <v/>
      </c>
      <c r="H801" s="5" t="s">
        <v>29</v>
      </c>
      <c r="I801" s="4" t="str">
        <f>IFERROR(VLOOKUP($H801, [2]Vulnerability!$A$2:$C$39,2,FALSE),"")</f>
        <v/>
      </c>
      <c r="J801" s="4" t="str">
        <f t="shared" si="8"/>
        <v>Reale</v>
      </c>
    </row>
    <row r="802" spans="1:10" ht="45" x14ac:dyDescent="0.25">
      <c r="A802" s="6" t="s">
        <v>193</v>
      </c>
      <c r="B802" s="4" t="s">
        <v>194</v>
      </c>
      <c r="C802" s="4" t="s">
        <v>12</v>
      </c>
      <c r="D802" s="5" t="s">
        <v>13</v>
      </c>
      <c r="E802" s="4" t="s">
        <v>195</v>
      </c>
      <c r="F802" s="4" t="s">
        <v>28</v>
      </c>
      <c r="G802" s="4" t="str">
        <f>IFERROR(VLOOKUP($F802, [1]Threats!$A$2:$C$29,2,FALSE),"")</f>
        <v/>
      </c>
      <c r="H802" s="5" t="s">
        <v>29</v>
      </c>
      <c r="I802" s="4" t="str">
        <f>IFERROR(VLOOKUP($H802, [2]Vulnerability!$A$2:$C$39,2,FALSE),"")</f>
        <v/>
      </c>
      <c r="J802" s="4" t="str">
        <f t="shared" si="8"/>
        <v>Reale</v>
      </c>
    </row>
    <row r="803" spans="1:10" ht="45" x14ac:dyDescent="0.25">
      <c r="A803" s="6" t="s">
        <v>193</v>
      </c>
      <c r="B803" s="4" t="s">
        <v>194</v>
      </c>
      <c r="C803" s="4" t="s">
        <v>12</v>
      </c>
      <c r="D803" s="5" t="s">
        <v>13</v>
      </c>
      <c r="E803" s="4" t="s">
        <v>195</v>
      </c>
      <c r="F803" s="4" t="s">
        <v>332</v>
      </c>
      <c r="G803" s="4" t="str">
        <f>IFERROR(VLOOKUP($F803, [1]Threats!$A$2:$C$29,2,FALSE),"")</f>
        <v/>
      </c>
      <c r="H803" s="5" t="s">
        <v>29</v>
      </c>
      <c r="I803" s="4" t="str">
        <f>IFERROR(VLOOKUP($H803, [2]Vulnerability!$A$2:$C$39,2,FALSE),"")</f>
        <v/>
      </c>
      <c r="J803" s="4" t="str">
        <f t="shared" si="8"/>
        <v>Reale</v>
      </c>
    </row>
    <row r="804" spans="1:10" ht="45" x14ac:dyDescent="0.25">
      <c r="A804" s="6" t="s">
        <v>193</v>
      </c>
      <c r="B804" s="4" t="s">
        <v>194</v>
      </c>
      <c r="C804" s="4" t="s">
        <v>12</v>
      </c>
      <c r="D804" s="5" t="s">
        <v>13</v>
      </c>
      <c r="E804" s="4" t="s">
        <v>195</v>
      </c>
      <c r="F804" s="4" t="s">
        <v>77</v>
      </c>
      <c r="G804" s="4" t="str">
        <f>IFERROR(VLOOKUP($F804, [1]Threats!$A$2:$C$29,2,FALSE),"")</f>
        <v/>
      </c>
      <c r="H804" s="5" t="s">
        <v>187</v>
      </c>
      <c r="I804" s="4" t="str">
        <f>IFERROR(VLOOKUP($H804, [2]Vulnerability!$A$2:$C$39,2,FALSE),"")</f>
        <v/>
      </c>
      <c r="J804" s="4" t="str">
        <f t="shared" si="8"/>
        <v>Reale</v>
      </c>
    </row>
    <row r="805" spans="1:10" customFormat="1" ht="120" x14ac:dyDescent="0.25">
      <c r="A805" s="6" t="s">
        <v>522</v>
      </c>
      <c r="B805" s="6" t="s">
        <v>523</v>
      </c>
      <c r="C805" s="6" t="s">
        <v>130</v>
      </c>
      <c r="D805" s="3" t="s">
        <v>131</v>
      </c>
      <c r="E805" s="4"/>
      <c r="G805" s="4" t="str">
        <f>IFERROR(VLOOKUP($F805, [1]Threats!$A$2:$C$29,2,FALSE),"")</f>
        <v/>
      </c>
      <c r="I805" s="4" t="str">
        <f>IFERROR(VLOOKUP($H805, [2]Vulnerability!$A$2:$C$39,2,FALSE),"")</f>
        <v/>
      </c>
      <c r="J805" s="4" t="str">
        <f t="shared" si="8"/>
        <v/>
      </c>
    </row>
    <row r="806" spans="1:10" ht="75" x14ac:dyDescent="0.25">
      <c r="A806" s="6" t="s">
        <v>524</v>
      </c>
      <c r="B806" s="4" t="s">
        <v>525</v>
      </c>
      <c r="C806" s="4" t="s">
        <v>25</v>
      </c>
      <c r="D806" s="5" t="s">
        <v>26</v>
      </c>
      <c r="E806" s="4" t="s">
        <v>526</v>
      </c>
      <c r="F806" s="5" t="s">
        <v>321</v>
      </c>
      <c r="G806" s="4" t="str">
        <f>IFERROR(VLOOKUP($F806, [1]Threats!$A$2:$C$29,2,FALSE),"")</f>
        <v/>
      </c>
      <c r="H806" s="5" t="s">
        <v>236</v>
      </c>
      <c r="I806" s="4" t="str">
        <f>IFERROR(VLOOKUP($H806, [2]Vulnerability!$A$2:$C$39,2,FALSE),"")</f>
        <v/>
      </c>
      <c r="J806" s="4" t="str">
        <f t="shared" si="8"/>
        <v>Potenziale</v>
      </c>
    </row>
    <row r="807" spans="1:10" ht="75" x14ac:dyDescent="0.25">
      <c r="A807" s="6" t="s">
        <v>524</v>
      </c>
      <c r="B807" s="4" t="s">
        <v>525</v>
      </c>
      <c r="C807" s="4" t="s">
        <v>25</v>
      </c>
      <c r="D807" s="5" t="s">
        <v>26</v>
      </c>
      <c r="E807" s="4" t="s">
        <v>526</v>
      </c>
      <c r="F807" s="5" t="s">
        <v>77</v>
      </c>
      <c r="G807" s="4" t="str">
        <f>IFERROR(VLOOKUP($F807, [1]Threats!$A$2:$C$29,2,FALSE),"")</f>
        <v/>
      </c>
      <c r="H807" s="5" t="s">
        <v>236</v>
      </c>
      <c r="I807" s="4" t="str">
        <f>IFERROR(VLOOKUP($H807, [2]Vulnerability!$A$2:$C$39,2,FALSE),"")</f>
        <v/>
      </c>
      <c r="J807" s="4" t="str">
        <f t="shared" si="8"/>
        <v>Potenziale</v>
      </c>
    </row>
    <row r="808" spans="1:10" ht="75" x14ac:dyDescent="0.25">
      <c r="A808" s="6" t="s">
        <v>524</v>
      </c>
      <c r="B808" s="4" t="s">
        <v>525</v>
      </c>
      <c r="C808" s="4" t="s">
        <v>25</v>
      </c>
      <c r="D808" s="5" t="s">
        <v>26</v>
      </c>
      <c r="E808" s="4" t="s">
        <v>526</v>
      </c>
      <c r="F808" s="5" t="s">
        <v>77</v>
      </c>
      <c r="G808" s="4" t="str">
        <f>IFERROR(VLOOKUP($F808, [1]Threats!$A$2:$C$29,2,FALSE),"")</f>
        <v/>
      </c>
      <c r="H808" s="5" t="s">
        <v>78</v>
      </c>
      <c r="I808" s="4" t="str">
        <f>IFERROR(VLOOKUP($H808, [2]Vulnerability!$A$2:$C$39,2,FALSE),"")</f>
        <v/>
      </c>
      <c r="J808" s="4" t="str">
        <f t="shared" si="8"/>
        <v>Potenziale</v>
      </c>
    </row>
    <row r="809" spans="1:10" ht="45" x14ac:dyDescent="0.25">
      <c r="A809" s="6" t="s">
        <v>74</v>
      </c>
      <c r="B809" s="4" t="s">
        <v>75</v>
      </c>
      <c r="C809" s="4" t="s">
        <v>25</v>
      </c>
      <c r="D809" s="5" t="s">
        <v>26</v>
      </c>
      <c r="E809" s="4" t="s">
        <v>76</v>
      </c>
      <c r="F809" s="5" t="s">
        <v>321</v>
      </c>
      <c r="G809" s="4" t="str">
        <f>IFERROR(VLOOKUP($F809, [1]Threats!$A$2:$C$29,2,FALSE),"")</f>
        <v/>
      </c>
      <c r="H809" s="5" t="s">
        <v>236</v>
      </c>
      <c r="I809" s="4" t="str">
        <f>IFERROR(VLOOKUP($H809, [2]Vulnerability!$A$2:$C$39,2,FALSE),"")</f>
        <v/>
      </c>
      <c r="J809" s="4" t="str">
        <f t="shared" si="8"/>
        <v>Potenziale</v>
      </c>
    </row>
    <row r="810" spans="1:10" ht="45" x14ac:dyDescent="0.25">
      <c r="A810" s="6" t="s">
        <v>74</v>
      </c>
      <c r="B810" s="4" t="s">
        <v>75</v>
      </c>
      <c r="C810" s="4" t="s">
        <v>25</v>
      </c>
      <c r="D810" s="5" t="s">
        <v>26</v>
      </c>
      <c r="E810" s="4" t="s">
        <v>76</v>
      </c>
      <c r="F810" s="5" t="s">
        <v>77</v>
      </c>
      <c r="G810" s="4" t="str">
        <f>IFERROR(VLOOKUP($F810, [1]Threats!$A$2:$C$29,2,FALSE),"")</f>
        <v/>
      </c>
      <c r="H810" s="5" t="s">
        <v>236</v>
      </c>
      <c r="I810" s="4" t="str">
        <f>IFERROR(VLOOKUP($H810, [2]Vulnerability!$A$2:$C$39,2,FALSE),"")</f>
        <v/>
      </c>
      <c r="J810" s="4" t="str">
        <f t="shared" si="8"/>
        <v>Potenziale</v>
      </c>
    </row>
    <row r="811" spans="1:10" ht="45" x14ac:dyDescent="0.25">
      <c r="A811" s="6" t="s">
        <v>74</v>
      </c>
      <c r="B811" s="4" t="s">
        <v>75</v>
      </c>
      <c r="C811" s="4" t="s">
        <v>25</v>
      </c>
      <c r="D811" s="5" t="s">
        <v>26</v>
      </c>
      <c r="E811" s="4" t="s">
        <v>76</v>
      </c>
      <c r="F811" s="5" t="s">
        <v>77</v>
      </c>
      <c r="G811" s="4" t="str">
        <f>IFERROR(VLOOKUP($F811, [1]Threats!$A$2:$C$29,2,FALSE),"")</f>
        <v/>
      </c>
      <c r="H811" s="5" t="s">
        <v>78</v>
      </c>
      <c r="I811" s="4" t="str">
        <f>IFERROR(VLOOKUP($H811, [2]Vulnerability!$A$2:$C$39,2,FALSE),"")</f>
        <v/>
      </c>
      <c r="J811" s="4" t="str">
        <f t="shared" si="8"/>
        <v>Potenziale</v>
      </c>
    </row>
    <row r="812" spans="1:10" ht="75" x14ac:dyDescent="0.25">
      <c r="A812" s="6" t="s">
        <v>527</v>
      </c>
      <c r="B812" s="4" t="s">
        <v>528</v>
      </c>
      <c r="C812" s="4" t="s">
        <v>25</v>
      </c>
      <c r="D812" s="5" t="s">
        <v>26</v>
      </c>
      <c r="E812" s="4" t="s">
        <v>529</v>
      </c>
      <c r="F812" s="5" t="s">
        <v>321</v>
      </c>
      <c r="G812" s="4" t="str">
        <f>IFERROR(VLOOKUP($F812, [1]Threats!$A$2:$C$29,2,FALSE),"")</f>
        <v/>
      </c>
      <c r="H812" s="5" t="s">
        <v>236</v>
      </c>
      <c r="I812" s="4" t="str">
        <f>IFERROR(VLOOKUP($H812, [2]Vulnerability!$A$2:$C$39,2,FALSE),"")</f>
        <v/>
      </c>
      <c r="J812" s="4" t="str">
        <f t="shared" si="8"/>
        <v>Potenziale</v>
      </c>
    </row>
    <row r="813" spans="1:10" ht="75" x14ac:dyDescent="0.25">
      <c r="A813" s="6" t="s">
        <v>527</v>
      </c>
      <c r="B813" s="4" t="s">
        <v>528</v>
      </c>
      <c r="C813" s="4" t="s">
        <v>25</v>
      </c>
      <c r="D813" s="5" t="s">
        <v>26</v>
      </c>
      <c r="E813" s="4" t="s">
        <v>529</v>
      </c>
      <c r="F813" s="5" t="s">
        <v>77</v>
      </c>
      <c r="G813" s="4" t="str">
        <f>IFERROR(VLOOKUP($F813, [1]Threats!$A$2:$C$29,2,FALSE),"")</f>
        <v/>
      </c>
      <c r="H813" s="5" t="s">
        <v>236</v>
      </c>
      <c r="I813" s="4" t="str">
        <f>IFERROR(VLOOKUP($H813, [2]Vulnerability!$A$2:$C$39,2,FALSE),"")</f>
        <v/>
      </c>
      <c r="J813" s="4" t="str">
        <f t="shared" si="8"/>
        <v>Potenziale</v>
      </c>
    </row>
    <row r="814" spans="1:10" ht="75" x14ac:dyDescent="0.25">
      <c r="A814" s="6" t="s">
        <v>527</v>
      </c>
      <c r="B814" s="4" t="s">
        <v>528</v>
      </c>
      <c r="C814" s="4" t="s">
        <v>25</v>
      </c>
      <c r="D814" s="5" t="s">
        <v>26</v>
      </c>
      <c r="E814" s="4" t="s">
        <v>529</v>
      </c>
      <c r="F814" s="5" t="s">
        <v>77</v>
      </c>
      <c r="G814" s="4" t="str">
        <f>IFERROR(VLOOKUP($F814, [1]Threats!$A$2:$C$29,2,FALSE),"")</f>
        <v/>
      </c>
      <c r="H814" s="5" t="s">
        <v>78</v>
      </c>
      <c r="I814" s="4" t="str">
        <f>IFERROR(VLOOKUP($H814, [2]Vulnerability!$A$2:$C$39,2,FALSE),"")</f>
        <v/>
      </c>
      <c r="J814" s="4" t="str">
        <f t="shared" si="8"/>
        <v>Potenziale</v>
      </c>
    </row>
    <row r="815" spans="1:10" ht="60" x14ac:dyDescent="0.25">
      <c r="A815" s="6" t="s">
        <v>530</v>
      </c>
      <c r="B815" s="4" t="s">
        <v>531</v>
      </c>
      <c r="C815" s="4" t="s">
        <v>25</v>
      </c>
      <c r="D815" s="5" t="s">
        <v>26</v>
      </c>
      <c r="E815" s="4" t="s">
        <v>532</v>
      </c>
      <c r="F815" s="5" t="s">
        <v>332</v>
      </c>
      <c r="G815" s="4" t="str">
        <f>IFERROR(VLOOKUP($F815, [1]Threats!$A$2:$C$29,2,FALSE),"")</f>
        <v/>
      </c>
      <c r="H815" s="5" t="s">
        <v>333</v>
      </c>
      <c r="I815" s="4" t="str">
        <f>IFERROR(VLOOKUP($H815, [2]Vulnerability!$A$2:$C$39,2,FALSE),"")</f>
        <v/>
      </c>
      <c r="J815" s="4" t="str">
        <f t="shared" si="8"/>
        <v>Potenziale</v>
      </c>
    </row>
    <row r="816" spans="1:10" ht="60" x14ac:dyDescent="0.25">
      <c r="A816" s="6" t="s">
        <v>530</v>
      </c>
      <c r="B816" s="4" t="s">
        <v>531</v>
      </c>
      <c r="C816" s="4" t="s">
        <v>25</v>
      </c>
      <c r="D816" s="5" t="s">
        <v>26</v>
      </c>
      <c r="E816" s="4" t="s">
        <v>532</v>
      </c>
      <c r="F816" s="5" t="s">
        <v>332</v>
      </c>
      <c r="G816" s="4" t="str">
        <f>IFERROR(VLOOKUP($F816, [1]Threats!$A$2:$C$29,2,FALSE),"")</f>
        <v/>
      </c>
      <c r="H816" s="5" t="s">
        <v>334</v>
      </c>
      <c r="I816" s="4" t="str">
        <f>IFERROR(VLOOKUP($H816, [2]Vulnerability!$A$2:$C$39,2,FALSE),"")</f>
        <v/>
      </c>
      <c r="J816" s="4" t="str">
        <f t="shared" si="8"/>
        <v>Potenziale</v>
      </c>
    </row>
    <row r="817" spans="1:10" ht="60" x14ac:dyDescent="0.25">
      <c r="A817" s="6" t="s">
        <v>275</v>
      </c>
      <c r="B817" s="4" t="s">
        <v>276</v>
      </c>
      <c r="C817" s="4" t="s">
        <v>25</v>
      </c>
      <c r="D817" s="5" t="s">
        <v>26</v>
      </c>
      <c r="E817" s="4" t="s">
        <v>277</v>
      </c>
      <c r="F817" s="5" t="s">
        <v>321</v>
      </c>
      <c r="G817" s="4" t="str">
        <f>IFERROR(VLOOKUP($F817, [1]Threats!$A$2:$C$29,2,FALSE),"")</f>
        <v/>
      </c>
      <c r="H817" s="5" t="s">
        <v>236</v>
      </c>
      <c r="I817" s="4" t="str">
        <f>IFERROR(VLOOKUP($H817, [2]Vulnerability!$A$2:$C$39,2,FALSE),"")</f>
        <v/>
      </c>
      <c r="J817" s="4" t="str">
        <f t="shared" si="8"/>
        <v>Potenziale</v>
      </c>
    </row>
    <row r="818" spans="1:10" ht="60" x14ac:dyDescent="0.25">
      <c r="A818" s="6" t="s">
        <v>275</v>
      </c>
      <c r="B818" s="4" t="s">
        <v>276</v>
      </c>
      <c r="C818" s="4" t="s">
        <v>25</v>
      </c>
      <c r="D818" s="5" t="s">
        <v>26</v>
      </c>
      <c r="E818" s="4" t="s">
        <v>277</v>
      </c>
      <c r="F818" s="5" t="s">
        <v>77</v>
      </c>
      <c r="G818" s="4" t="str">
        <f>IFERROR(VLOOKUP($F818, [1]Threats!$A$2:$C$29,2,FALSE),"")</f>
        <v/>
      </c>
      <c r="H818" s="5" t="s">
        <v>236</v>
      </c>
      <c r="I818" s="4" t="str">
        <f>IFERROR(VLOOKUP($H818, [2]Vulnerability!$A$2:$C$39,2,FALSE),"")</f>
        <v/>
      </c>
      <c r="J818" s="4" t="str">
        <f t="shared" si="8"/>
        <v>Potenziale</v>
      </c>
    </row>
    <row r="819" spans="1:10" ht="60" x14ac:dyDescent="0.25">
      <c r="A819" s="6" t="s">
        <v>275</v>
      </c>
      <c r="B819" s="4" t="s">
        <v>276</v>
      </c>
      <c r="C819" s="4" t="s">
        <v>25</v>
      </c>
      <c r="D819" s="5" t="s">
        <v>26</v>
      </c>
      <c r="E819" s="4" t="s">
        <v>277</v>
      </c>
      <c r="F819" s="5" t="s">
        <v>77</v>
      </c>
      <c r="G819" s="4" t="str">
        <f>IFERROR(VLOOKUP($F819, [1]Threats!$A$2:$C$29,2,FALSE),"")</f>
        <v/>
      </c>
      <c r="H819" s="5" t="s">
        <v>78</v>
      </c>
      <c r="I819" s="4" t="str">
        <f>IFERROR(VLOOKUP($H819, [2]Vulnerability!$A$2:$C$39,2,FALSE),"")</f>
        <v/>
      </c>
      <c r="J819" s="4" t="str">
        <f t="shared" si="8"/>
        <v>Potenziale</v>
      </c>
    </row>
    <row r="820" spans="1:10" ht="60" x14ac:dyDescent="0.25">
      <c r="A820" s="6" t="s">
        <v>41</v>
      </c>
      <c r="B820" s="4" t="s">
        <v>42</v>
      </c>
      <c r="C820" s="4" t="s">
        <v>25</v>
      </c>
      <c r="D820" s="5" t="s">
        <v>26</v>
      </c>
      <c r="E820" s="4" t="s">
        <v>43</v>
      </c>
      <c r="F820" s="5" t="s">
        <v>120</v>
      </c>
      <c r="G820" s="4" t="str">
        <f>IFERROR(VLOOKUP($F820, [1]Threats!$A$2:$C$29,2,FALSE),"")</f>
        <v/>
      </c>
      <c r="H820" s="5" t="s">
        <v>124</v>
      </c>
      <c r="I820" s="4" t="str">
        <f>IFERROR(VLOOKUP($H820, [2]Vulnerability!$A$2:$C$39,2,FALSE),"")</f>
        <v/>
      </c>
      <c r="J820" s="4" t="str">
        <f t="shared" si="8"/>
        <v>Potenziale</v>
      </c>
    </row>
    <row r="821" spans="1:10" ht="60" x14ac:dyDescent="0.25">
      <c r="A821" s="6" t="s">
        <v>41</v>
      </c>
      <c r="B821" s="4" t="s">
        <v>42</v>
      </c>
      <c r="C821" s="4" t="s">
        <v>25</v>
      </c>
      <c r="D821" s="5" t="s">
        <v>26</v>
      </c>
      <c r="E821" s="4" t="s">
        <v>43</v>
      </c>
      <c r="F821" s="5" t="s">
        <v>120</v>
      </c>
      <c r="G821" s="4" t="str">
        <f>IFERROR(VLOOKUP($F821, [1]Threats!$A$2:$C$29,2,FALSE),"")</f>
        <v/>
      </c>
      <c r="H821" s="5" t="s">
        <v>200</v>
      </c>
      <c r="I821" s="4" t="str">
        <f>IFERROR(VLOOKUP($H821, [2]Vulnerability!$A$2:$C$39,2,FALSE),"")</f>
        <v/>
      </c>
      <c r="J821" s="4" t="str">
        <f t="shared" ref="J821:J987" si="9">IF($D821="Yes","Reale",IF($D821="More","Potenziale",""))</f>
        <v>Potenziale</v>
      </c>
    </row>
    <row r="822" spans="1:10" ht="60" x14ac:dyDescent="0.25">
      <c r="A822" s="6" t="s">
        <v>41</v>
      </c>
      <c r="B822" s="4" t="s">
        <v>42</v>
      </c>
      <c r="C822" s="4" t="s">
        <v>25</v>
      </c>
      <c r="D822" s="5" t="s">
        <v>26</v>
      </c>
      <c r="E822" s="4" t="s">
        <v>43</v>
      </c>
      <c r="F822" s="5" t="s">
        <v>88</v>
      </c>
      <c r="G822" s="4" t="str">
        <f>IFERROR(VLOOKUP($F822, [1]Threats!$A$2:$C$29,2,FALSE),"")</f>
        <v/>
      </c>
      <c r="H822" s="5" t="s">
        <v>63</v>
      </c>
      <c r="I822" s="4" t="str">
        <f>IFERROR(VLOOKUP($H822, [2]Vulnerability!$A$2:$C$39,2,FALSE),"")</f>
        <v/>
      </c>
      <c r="J822" s="4" t="str">
        <f t="shared" si="9"/>
        <v>Potenziale</v>
      </c>
    </row>
    <row r="823" spans="1:10" ht="60" x14ac:dyDescent="0.25">
      <c r="A823" s="6" t="s">
        <v>41</v>
      </c>
      <c r="B823" s="4" t="s">
        <v>42</v>
      </c>
      <c r="C823" s="4" t="s">
        <v>25</v>
      </c>
      <c r="D823" s="5" t="s">
        <v>26</v>
      </c>
      <c r="E823" s="4" t="s">
        <v>43</v>
      </c>
      <c r="F823" s="5" t="s">
        <v>88</v>
      </c>
      <c r="G823" s="4" t="str">
        <f>IFERROR(VLOOKUP($F823, [1]Threats!$A$2:$C$29,2,FALSE),"")</f>
        <v/>
      </c>
      <c r="H823" s="5" t="s">
        <v>45</v>
      </c>
      <c r="I823" s="4" t="str">
        <f>IFERROR(VLOOKUP($H823, [2]Vulnerability!$A$2:$C$39,2,FALSE),"")</f>
        <v/>
      </c>
      <c r="J823" s="4" t="str">
        <f t="shared" si="9"/>
        <v>Potenziale</v>
      </c>
    </row>
    <row r="824" spans="1:10" ht="60" x14ac:dyDescent="0.25">
      <c r="A824" s="6" t="s">
        <v>41</v>
      </c>
      <c r="B824" s="4" t="s">
        <v>42</v>
      </c>
      <c r="C824" s="4" t="s">
        <v>25</v>
      </c>
      <c r="D824" s="5" t="s">
        <v>26</v>
      </c>
      <c r="E824" s="4" t="s">
        <v>43</v>
      </c>
      <c r="F824" s="5" t="s">
        <v>88</v>
      </c>
      <c r="G824" s="4" t="str">
        <f>IFERROR(VLOOKUP($F824, [1]Threats!$A$2:$C$29,2,FALSE),"")</f>
        <v/>
      </c>
      <c r="H824" s="5" t="s">
        <v>57</v>
      </c>
      <c r="I824" s="4" t="str">
        <f>IFERROR(VLOOKUP($H824, [2]Vulnerability!$A$2:$C$39,2,FALSE),"")</f>
        <v/>
      </c>
      <c r="J824" s="4" t="str">
        <f t="shared" si="9"/>
        <v>Potenziale</v>
      </c>
    </row>
    <row r="825" spans="1:10" ht="60" x14ac:dyDescent="0.25">
      <c r="A825" s="6" t="s">
        <v>41</v>
      </c>
      <c r="B825" s="4" t="s">
        <v>42</v>
      </c>
      <c r="C825" s="4" t="s">
        <v>25</v>
      </c>
      <c r="D825" s="5" t="s">
        <v>26</v>
      </c>
      <c r="E825" s="4" t="s">
        <v>43</v>
      </c>
      <c r="F825" s="5" t="s">
        <v>44</v>
      </c>
      <c r="G825" s="4" t="str">
        <f>IFERROR(VLOOKUP($F825, [1]Threats!$A$2:$C$29,2,FALSE),"")</f>
        <v/>
      </c>
      <c r="H825" s="5" t="s">
        <v>63</v>
      </c>
      <c r="I825" s="4" t="str">
        <f>IFERROR(VLOOKUP($H825, [2]Vulnerability!$A$2:$C$39,2,FALSE),"")</f>
        <v/>
      </c>
      <c r="J825" s="4" t="str">
        <f t="shared" si="9"/>
        <v>Potenziale</v>
      </c>
    </row>
    <row r="826" spans="1:10" customFormat="1" ht="60" x14ac:dyDescent="0.25">
      <c r="A826" s="6" t="s">
        <v>41</v>
      </c>
      <c r="B826" s="4" t="s">
        <v>42</v>
      </c>
      <c r="C826" s="4" t="s">
        <v>25</v>
      </c>
      <c r="D826" s="5" t="s">
        <v>26</v>
      </c>
      <c r="E826" s="4" t="s">
        <v>43</v>
      </c>
      <c r="F826" s="5" t="s">
        <v>44</v>
      </c>
      <c r="G826" s="4" t="str">
        <f>IFERROR(VLOOKUP($F826, [1]Threats!$A$2:$C$29,2,FALSE),"")</f>
        <v/>
      </c>
      <c r="H826" s="5" t="s">
        <v>45</v>
      </c>
      <c r="I826" s="4" t="str">
        <f>IFERROR(VLOOKUP($H826, [2]Vulnerability!$A$2:$C$39,2,FALSE),"")</f>
        <v/>
      </c>
      <c r="J826" s="4" t="str">
        <f t="shared" si="9"/>
        <v>Potenziale</v>
      </c>
    </row>
    <row r="827" spans="1:10" ht="60" x14ac:dyDescent="0.25">
      <c r="A827" s="6" t="s">
        <v>41</v>
      </c>
      <c r="B827" s="4" t="s">
        <v>42</v>
      </c>
      <c r="C827" s="4" t="s">
        <v>25</v>
      </c>
      <c r="D827" s="5" t="s">
        <v>26</v>
      </c>
      <c r="E827" s="4" t="s">
        <v>43</v>
      </c>
      <c r="F827" s="5" t="s">
        <v>44</v>
      </c>
      <c r="G827" s="4" t="str">
        <f>IFERROR(VLOOKUP($F827, [1]Threats!$A$2:$C$29,2,FALSE),"")</f>
        <v/>
      </c>
      <c r="H827" s="5" t="s">
        <v>57</v>
      </c>
      <c r="I827" s="4" t="str">
        <f>IFERROR(VLOOKUP($H827, [2]Vulnerability!$A$2:$C$39,2,FALSE),"")</f>
        <v/>
      </c>
      <c r="J827" s="4" t="str">
        <f t="shared" si="9"/>
        <v>Potenziale</v>
      </c>
    </row>
    <row r="828" spans="1:10" customFormat="1" ht="60" x14ac:dyDescent="0.25">
      <c r="A828" s="6" t="s">
        <v>41</v>
      </c>
      <c r="B828" s="4" t="s">
        <v>42</v>
      </c>
      <c r="C828" s="4" t="s">
        <v>25</v>
      </c>
      <c r="D828" s="5" t="s">
        <v>26</v>
      </c>
      <c r="E828" s="4" t="s">
        <v>43</v>
      </c>
      <c r="F828" s="5" t="s">
        <v>61</v>
      </c>
      <c r="G828" s="4" t="str">
        <f>IFERROR(VLOOKUP($F828, [1]Threats!$A$2:$C$29,2,FALSE),"")</f>
        <v/>
      </c>
      <c r="H828" s="5" t="s">
        <v>63</v>
      </c>
      <c r="I828" s="4" t="str">
        <f>IFERROR(VLOOKUP($H828, [2]Vulnerability!$A$2:$C$39,2,FALSE),"")</f>
        <v/>
      </c>
      <c r="J828" s="4" t="str">
        <f t="shared" si="9"/>
        <v>Potenziale</v>
      </c>
    </row>
    <row r="829" spans="1:10" ht="60" x14ac:dyDescent="0.25">
      <c r="A829" s="6" t="s">
        <v>41</v>
      </c>
      <c r="B829" s="4" t="s">
        <v>42</v>
      </c>
      <c r="C829" s="4" t="s">
        <v>25</v>
      </c>
      <c r="D829" s="5" t="s">
        <v>26</v>
      </c>
      <c r="E829" s="4" t="s">
        <v>43</v>
      </c>
      <c r="F829" s="5" t="s">
        <v>61</v>
      </c>
      <c r="G829" s="4" t="str">
        <f>IFERROR(VLOOKUP($F829, [1]Threats!$A$2:$C$29,2,FALSE),"")</f>
        <v/>
      </c>
      <c r="H829" s="5" t="s">
        <v>45</v>
      </c>
      <c r="I829" s="4" t="str">
        <f>IFERROR(VLOOKUP($H829, [2]Vulnerability!$A$2:$C$39,2,FALSE),"")</f>
        <v/>
      </c>
      <c r="J829" s="4" t="str">
        <f t="shared" si="9"/>
        <v>Potenziale</v>
      </c>
    </row>
    <row r="830" spans="1:10" customFormat="1" ht="60" x14ac:dyDescent="0.25">
      <c r="A830" s="6" t="s">
        <v>41</v>
      </c>
      <c r="B830" s="4" t="s">
        <v>42</v>
      </c>
      <c r="C830" s="4" t="s">
        <v>25</v>
      </c>
      <c r="D830" s="5" t="s">
        <v>26</v>
      </c>
      <c r="E830" s="4" t="s">
        <v>43</v>
      </c>
      <c r="F830" s="5" t="s">
        <v>61</v>
      </c>
      <c r="G830" s="4" t="str">
        <f>IFERROR(VLOOKUP($F830, [1]Threats!$A$2:$C$29,2,FALSE),"")</f>
        <v/>
      </c>
      <c r="H830" s="5" t="s">
        <v>57</v>
      </c>
      <c r="I830" s="4" t="str">
        <f>IFERROR(VLOOKUP($H830, [2]Vulnerability!$A$2:$C$39,2,FALSE),"")</f>
        <v/>
      </c>
      <c r="J830" s="4" t="str">
        <f t="shared" si="9"/>
        <v>Potenziale</v>
      </c>
    </row>
    <row r="831" spans="1:10" ht="60" x14ac:dyDescent="0.25">
      <c r="A831" s="6" t="s">
        <v>41</v>
      </c>
      <c r="B831" s="4" t="s">
        <v>42</v>
      </c>
      <c r="C831" s="4" t="s">
        <v>25</v>
      </c>
      <c r="D831" s="5" t="s">
        <v>26</v>
      </c>
      <c r="E831" s="4" t="s">
        <v>43</v>
      </c>
      <c r="F831" s="5" t="s">
        <v>144</v>
      </c>
      <c r="G831" s="4" t="str">
        <f>IFERROR(VLOOKUP($F831, [1]Threats!$A$2:$C$29,2,FALSE),"")</f>
        <v/>
      </c>
      <c r="H831" s="5" t="s">
        <v>63</v>
      </c>
      <c r="I831" s="4" t="str">
        <f>IFERROR(VLOOKUP($H831, [2]Vulnerability!$A$2:$C$39,2,FALSE),"")</f>
        <v/>
      </c>
      <c r="J831" s="4" t="str">
        <f t="shared" si="9"/>
        <v>Potenziale</v>
      </c>
    </row>
    <row r="832" spans="1:10" customFormat="1" ht="60" x14ac:dyDescent="0.25">
      <c r="A832" s="6" t="s">
        <v>41</v>
      </c>
      <c r="B832" s="4" t="s">
        <v>42</v>
      </c>
      <c r="C832" s="4" t="s">
        <v>25</v>
      </c>
      <c r="D832" s="5" t="s">
        <v>26</v>
      </c>
      <c r="E832" s="4" t="s">
        <v>43</v>
      </c>
      <c r="F832" s="5" t="s">
        <v>144</v>
      </c>
      <c r="G832" s="4" t="str">
        <f>IFERROR(VLOOKUP($F832, [1]Threats!$A$2:$C$29,2,FALSE),"")</f>
        <v/>
      </c>
      <c r="H832" s="5" t="s">
        <v>45</v>
      </c>
      <c r="I832" s="4" t="str">
        <f>IFERROR(VLOOKUP($H832, [2]Vulnerability!$A$2:$C$39,2,FALSE),"")</f>
        <v/>
      </c>
      <c r="J832" s="4" t="str">
        <f t="shared" si="9"/>
        <v>Potenziale</v>
      </c>
    </row>
    <row r="833" spans="1:10" ht="60" x14ac:dyDescent="0.25">
      <c r="A833" s="6" t="s">
        <v>41</v>
      </c>
      <c r="B833" s="4" t="s">
        <v>42</v>
      </c>
      <c r="C833" s="4" t="s">
        <v>25</v>
      </c>
      <c r="D833" s="5" t="s">
        <v>26</v>
      </c>
      <c r="E833" s="4" t="s">
        <v>43</v>
      </c>
      <c r="F833" s="5" t="s">
        <v>144</v>
      </c>
      <c r="G833" s="4" t="str">
        <f>IFERROR(VLOOKUP($F833, [1]Threats!$A$2:$C$29,2,FALSE),"")</f>
        <v/>
      </c>
      <c r="H833" s="5" t="s">
        <v>57</v>
      </c>
      <c r="I833" s="4" t="str">
        <f>IFERROR(VLOOKUP($H833, [2]Vulnerability!$A$2:$C$39,2,FALSE),"")</f>
        <v/>
      </c>
      <c r="J833" s="4" t="str">
        <f t="shared" si="9"/>
        <v>Potenziale</v>
      </c>
    </row>
    <row r="834" spans="1:10" customFormat="1" ht="60" x14ac:dyDescent="0.25">
      <c r="A834" s="6" t="s">
        <v>41</v>
      </c>
      <c r="B834" s="4" t="s">
        <v>42</v>
      </c>
      <c r="C834" s="4" t="s">
        <v>25</v>
      </c>
      <c r="D834" s="5" t="s">
        <v>26</v>
      </c>
      <c r="E834" s="4" t="s">
        <v>43</v>
      </c>
      <c r="F834" s="5" t="s">
        <v>49</v>
      </c>
      <c r="G834" s="4" t="str">
        <f>IFERROR(VLOOKUP($F834, [1]Threats!$A$2:$C$29,2,FALSE),"")</f>
        <v/>
      </c>
      <c r="H834" s="5" t="s">
        <v>63</v>
      </c>
      <c r="I834" s="4" t="str">
        <f>IFERROR(VLOOKUP($H834, [2]Vulnerability!$A$2:$C$39,2,FALSE),"")</f>
        <v/>
      </c>
      <c r="J834" s="4" t="str">
        <f t="shared" si="9"/>
        <v>Potenziale</v>
      </c>
    </row>
    <row r="835" spans="1:10" customFormat="1" ht="60" x14ac:dyDescent="0.25">
      <c r="A835" s="6" t="s">
        <v>41</v>
      </c>
      <c r="B835" s="4" t="s">
        <v>42</v>
      </c>
      <c r="C835" s="4" t="s">
        <v>25</v>
      </c>
      <c r="D835" s="5" t="s">
        <v>26</v>
      </c>
      <c r="E835" s="4" t="s">
        <v>43</v>
      </c>
      <c r="F835" s="5" t="s">
        <v>49</v>
      </c>
      <c r="G835" s="4" t="str">
        <f>IFERROR(VLOOKUP($F835, [1]Threats!$A$2:$C$29,2,FALSE),"")</f>
        <v/>
      </c>
      <c r="H835" s="5" t="s">
        <v>45</v>
      </c>
      <c r="I835" s="4" t="str">
        <f>IFERROR(VLOOKUP($H835, [2]Vulnerability!$A$2:$C$39,2,FALSE),"")</f>
        <v/>
      </c>
      <c r="J835" s="4" t="str">
        <f t="shared" si="9"/>
        <v>Potenziale</v>
      </c>
    </row>
    <row r="836" spans="1:10" ht="60" x14ac:dyDescent="0.25">
      <c r="A836" s="6" t="s">
        <v>41</v>
      </c>
      <c r="B836" s="4" t="s">
        <v>42</v>
      </c>
      <c r="C836" s="4" t="s">
        <v>25</v>
      </c>
      <c r="D836" s="5" t="s">
        <v>26</v>
      </c>
      <c r="E836" s="4" t="s">
        <v>43</v>
      </c>
      <c r="F836" s="5" t="s">
        <v>49</v>
      </c>
      <c r="G836" s="4" t="str">
        <f>IFERROR(VLOOKUP($F836, [1]Threats!$A$2:$C$29,2,FALSE),"")</f>
        <v/>
      </c>
      <c r="H836" s="5" t="s">
        <v>57</v>
      </c>
      <c r="I836" s="4" t="str">
        <f>IFERROR(VLOOKUP($H836, [2]Vulnerability!$A$2:$C$39,2,FALSE),"")</f>
        <v/>
      </c>
      <c r="J836" s="4" t="str">
        <f t="shared" si="9"/>
        <v>Potenziale</v>
      </c>
    </row>
    <row r="837" spans="1:10" customFormat="1" ht="60" x14ac:dyDescent="0.25">
      <c r="A837" s="6" t="s">
        <v>41</v>
      </c>
      <c r="B837" s="4" t="s">
        <v>42</v>
      </c>
      <c r="C837" s="4" t="s">
        <v>25</v>
      </c>
      <c r="D837" s="5" t="s">
        <v>26</v>
      </c>
      <c r="E837" s="4" t="s">
        <v>43</v>
      </c>
      <c r="F837" s="5" t="s">
        <v>152</v>
      </c>
      <c r="G837" s="4" t="str">
        <f>IFERROR(VLOOKUP($F837, [1]Threats!$A$2:$C$29,2,FALSE),"")</f>
        <v/>
      </c>
      <c r="H837" s="5" t="s">
        <v>63</v>
      </c>
      <c r="I837" s="4" t="str">
        <f>IFERROR(VLOOKUP($H837, [2]Vulnerability!$A$2:$C$39,2,FALSE),"")</f>
        <v/>
      </c>
      <c r="J837" s="4" t="str">
        <f t="shared" si="9"/>
        <v>Potenziale</v>
      </c>
    </row>
    <row r="838" spans="1:10" customFormat="1" ht="60" x14ac:dyDescent="0.25">
      <c r="A838" s="6" t="s">
        <v>41</v>
      </c>
      <c r="B838" s="4" t="s">
        <v>42</v>
      </c>
      <c r="C838" s="4" t="s">
        <v>25</v>
      </c>
      <c r="D838" s="5" t="s">
        <v>26</v>
      </c>
      <c r="E838" s="4" t="s">
        <v>43</v>
      </c>
      <c r="F838" s="5" t="s">
        <v>152</v>
      </c>
      <c r="G838" s="4" t="str">
        <f>IFERROR(VLOOKUP($F838, [1]Threats!$A$2:$C$29,2,FALSE),"")</f>
        <v/>
      </c>
      <c r="H838" s="5" t="s">
        <v>45</v>
      </c>
      <c r="I838" s="4" t="str">
        <f>IFERROR(VLOOKUP($H838, [2]Vulnerability!$A$2:$C$39,2,FALSE),"")</f>
        <v/>
      </c>
      <c r="J838" s="4" t="str">
        <f t="shared" si="9"/>
        <v>Potenziale</v>
      </c>
    </row>
    <row r="839" spans="1:10" customFormat="1" ht="60" x14ac:dyDescent="0.25">
      <c r="A839" s="6" t="s">
        <v>41</v>
      </c>
      <c r="B839" s="4" t="s">
        <v>42</v>
      </c>
      <c r="C839" s="4" t="s">
        <v>25</v>
      </c>
      <c r="D839" s="5" t="s">
        <v>26</v>
      </c>
      <c r="E839" s="4" t="s">
        <v>43</v>
      </c>
      <c r="F839" s="5" t="s">
        <v>152</v>
      </c>
      <c r="G839" s="4" t="str">
        <f>IFERROR(VLOOKUP($F839, [1]Threats!$A$2:$C$29,2,FALSE),"")</f>
        <v/>
      </c>
      <c r="H839" s="5" t="s">
        <v>57</v>
      </c>
      <c r="I839" s="4" t="str">
        <f>IFERROR(VLOOKUP($H839, [2]Vulnerability!$A$2:$C$39,2,FALSE),"")</f>
        <v/>
      </c>
      <c r="J839" s="4" t="str">
        <f t="shared" si="9"/>
        <v>Potenziale</v>
      </c>
    </row>
    <row r="840" spans="1:10" customFormat="1" ht="60" x14ac:dyDescent="0.25">
      <c r="A840" s="6" t="s">
        <v>41</v>
      </c>
      <c r="B840" s="4" t="s">
        <v>42</v>
      </c>
      <c r="C840" s="4" t="s">
        <v>25</v>
      </c>
      <c r="D840" s="5" t="s">
        <v>26</v>
      </c>
      <c r="E840" s="4" t="s">
        <v>43</v>
      </c>
      <c r="F840" s="5" t="s">
        <v>145</v>
      </c>
      <c r="G840" s="4" t="str">
        <f>IFERROR(VLOOKUP($F840, [1]Threats!$A$2:$C$29,2,FALSE),"")</f>
        <v/>
      </c>
      <c r="H840" s="5" t="s">
        <v>124</v>
      </c>
      <c r="I840" s="4" t="str">
        <f>IFERROR(VLOOKUP($H840, [2]Vulnerability!$A$2:$C$39,2,FALSE),"")</f>
        <v/>
      </c>
      <c r="J840" s="4" t="str">
        <f t="shared" si="9"/>
        <v>Potenziale</v>
      </c>
    </row>
    <row r="841" spans="1:10" customFormat="1" ht="60" x14ac:dyDescent="0.25">
      <c r="A841" s="6" t="s">
        <v>41</v>
      </c>
      <c r="B841" s="4" t="s">
        <v>42</v>
      </c>
      <c r="C841" s="4" t="s">
        <v>25</v>
      </c>
      <c r="D841" s="5" t="s">
        <v>26</v>
      </c>
      <c r="E841" s="4" t="s">
        <v>43</v>
      </c>
      <c r="F841" s="5" t="s">
        <v>119</v>
      </c>
      <c r="G841" s="4" t="str">
        <f>IFERROR(VLOOKUP($F841, [1]Threats!$A$2:$C$29,2,FALSE),"")</f>
        <v/>
      </c>
      <c r="H841" s="5" t="s">
        <v>45</v>
      </c>
      <c r="I841" s="4" t="str">
        <f>IFERROR(VLOOKUP($H841, [2]Vulnerability!$A$2:$C$39,2,FALSE),"")</f>
        <v/>
      </c>
      <c r="J841" s="4" t="str">
        <f t="shared" si="9"/>
        <v>Potenziale</v>
      </c>
    </row>
    <row r="842" spans="1:10" customFormat="1" ht="60" x14ac:dyDescent="0.25">
      <c r="A842" s="6" t="s">
        <v>41</v>
      </c>
      <c r="B842" s="4" t="s">
        <v>42</v>
      </c>
      <c r="C842" s="4" t="s">
        <v>25</v>
      </c>
      <c r="D842" s="5" t="s">
        <v>26</v>
      </c>
      <c r="E842" s="4" t="s">
        <v>43</v>
      </c>
      <c r="F842" s="5" t="s">
        <v>119</v>
      </c>
      <c r="G842" s="4" t="str">
        <f>IFERROR(VLOOKUP($F842, [1]Threats!$A$2:$C$29,2,FALSE),"")</f>
        <v/>
      </c>
      <c r="H842" s="5" t="s">
        <v>57</v>
      </c>
      <c r="I842" s="4" t="str">
        <f>IFERROR(VLOOKUP($H842, [2]Vulnerability!$A$2:$C$39,2,FALSE),"")</f>
        <v/>
      </c>
      <c r="J842" s="4" t="str">
        <f t="shared" si="9"/>
        <v>Potenziale</v>
      </c>
    </row>
    <row r="843" spans="1:10" customFormat="1" ht="60" x14ac:dyDescent="0.25">
      <c r="A843" s="6" t="s">
        <v>41</v>
      </c>
      <c r="B843" s="4" t="s">
        <v>42</v>
      </c>
      <c r="C843" s="4" t="s">
        <v>25</v>
      </c>
      <c r="D843" s="5" t="s">
        <v>26</v>
      </c>
      <c r="E843" s="4" t="s">
        <v>43</v>
      </c>
      <c r="F843" s="5" t="s">
        <v>98</v>
      </c>
      <c r="G843" s="4" t="str">
        <f>IFERROR(VLOOKUP($F843, [1]Threats!$A$2:$C$29,2,FALSE),"")</f>
        <v/>
      </c>
      <c r="H843" s="5" t="s">
        <v>36</v>
      </c>
      <c r="I843" s="4" t="str">
        <f>IFERROR(VLOOKUP($H843, [2]Vulnerability!$A$2:$C$39,2,FALSE),"")</f>
        <v/>
      </c>
      <c r="J843" s="4" t="str">
        <f t="shared" si="9"/>
        <v>Potenziale</v>
      </c>
    </row>
    <row r="844" spans="1:10" customFormat="1" ht="60" x14ac:dyDescent="0.25">
      <c r="A844" s="6" t="s">
        <v>41</v>
      </c>
      <c r="B844" s="4" t="s">
        <v>42</v>
      </c>
      <c r="C844" s="4" t="s">
        <v>25</v>
      </c>
      <c r="D844" s="5" t="s">
        <v>26</v>
      </c>
      <c r="E844" s="4" t="s">
        <v>43</v>
      </c>
      <c r="F844" s="5" t="s">
        <v>98</v>
      </c>
      <c r="G844" s="4" t="str">
        <f>IFERROR(VLOOKUP($F844, [1]Threats!$A$2:$C$29,2,FALSE),"")</f>
        <v/>
      </c>
      <c r="H844" s="5" t="s">
        <v>63</v>
      </c>
      <c r="I844" s="4" t="str">
        <f>IFERROR(VLOOKUP($H844, [2]Vulnerability!$A$2:$C$39,2,FALSE),"")</f>
        <v/>
      </c>
      <c r="J844" s="4" t="str">
        <f t="shared" si="9"/>
        <v>Potenziale</v>
      </c>
    </row>
    <row r="845" spans="1:10" customFormat="1" ht="60" x14ac:dyDescent="0.25">
      <c r="A845" s="6" t="s">
        <v>41</v>
      </c>
      <c r="B845" s="4" t="s">
        <v>42</v>
      </c>
      <c r="C845" s="4" t="s">
        <v>25</v>
      </c>
      <c r="D845" s="5" t="s">
        <v>26</v>
      </c>
      <c r="E845" s="4" t="s">
        <v>43</v>
      </c>
      <c r="F845" s="5" t="s">
        <v>98</v>
      </c>
      <c r="G845" s="4" t="str">
        <f>IFERROR(VLOOKUP($F845, [1]Threats!$A$2:$C$29,2,FALSE),"")</f>
        <v/>
      </c>
      <c r="H845" s="5" t="s">
        <v>45</v>
      </c>
      <c r="I845" s="4" t="str">
        <f>IFERROR(VLOOKUP($H845, [2]Vulnerability!$A$2:$C$39,2,FALSE),"")</f>
        <v/>
      </c>
      <c r="J845" s="4" t="str">
        <f t="shared" si="9"/>
        <v>Potenziale</v>
      </c>
    </row>
    <row r="846" spans="1:10" ht="60" x14ac:dyDescent="0.25">
      <c r="A846" s="6" t="s">
        <v>41</v>
      </c>
      <c r="B846" s="4" t="s">
        <v>42</v>
      </c>
      <c r="C846" s="4" t="s">
        <v>25</v>
      </c>
      <c r="D846" s="5" t="s">
        <v>26</v>
      </c>
      <c r="E846" s="4" t="s">
        <v>43</v>
      </c>
      <c r="F846" s="5" t="s">
        <v>163</v>
      </c>
      <c r="G846" s="4" t="str">
        <f>IFERROR(VLOOKUP($F846, [1]Threats!$A$2:$C$29,2,FALSE),"")</f>
        <v/>
      </c>
      <c r="H846" s="5" t="s">
        <v>36</v>
      </c>
      <c r="I846" s="4" t="str">
        <f>IFERROR(VLOOKUP($H846, [2]Vulnerability!$A$2:$C$39,2,FALSE),"")</f>
        <v/>
      </c>
      <c r="J846" s="4" t="str">
        <f t="shared" si="9"/>
        <v>Potenziale</v>
      </c>
    </row>
    <row r="847" spans="1:10" ht="60" x14ac:dyDescent="0.25">
      <c r="A847" s="6" t="s">
        <v>41</v>
      </c>
      <c r="B847" s="4" t="s">
        <v>42</v>
      </c>
      <c r="C847" s="4" t="s">
        <v>25</v>
      </c>
      <c r="D847" s="5" t="s">
        <v>26</v>
      </c>
      <c r="E847" s="4" t="s">
        <v>43</v>
      </c>
      <c r="F847" s="5" t="s">
        <v>163</v>
      </c>
      <c r="G847" s="4" t="str">
        <f>IFERROR(VLOOKUP($F847, [1]Threats!$A$2:$C$29,2,FALSE),"")</f>
        <v/>
      </c>
      <c r="H847" s="5" t="s">
        <v>63</v>
      </c>
      <c r="I847" s="4" t="str">
        <f>IFERROR(VLOOKUP($H847, [2]Vulnerability!$A$2:$C$39,2,FALSE),"")</f>
        <v/>
      </c>
      <c r="J847" s="4" t="str">
        <f t="shared" si="9"/>
        <v>Potenziale</v>
      </c>
    </row>
    <row r="848" spans="1:10" customFormat="1" ht="60" x14ac:dyDescent="0.25">
      <c r="A848" s="6" t="s">
        <v>41</v>
      </c>
      <c r="B848" s="4" t="s">
        <v>42</v>
      </c>
      <c r="C848" s="4" t="s">
        <v>25</v>
      </c>
      <c r="D848" s="5" t="s">
        <v>26</v>
      </c>
      <c r="E848" s="4" t="s">
        <v>43</v>
      </c>
      <c r="F848" s="5" t="s">
        <v>163</v>
      </c>
      <c r="G848" s="4" t="str">
        <f>IFERROR(VLOOKUP($F848, [1]Threats!$A$2:$C$29,2,FALSE),"")</f>
        <v/>
      </c>
      <c r="H848" s="5" t="s">
        <v>45</v>
      </c>
      <c r="I848" s="4" t="str">
        <f>IFERROR(VLOOKUP($H848, [2]Vulnerability!$A$2:$C$39,2,FALSE),"")</f>
        <v/>
      </c>
      <c r="J848" s="4" t="str">
        <f t="shared" si="9"/>
        <v>Potenziale</v>
      </c>
    </row>
    <row r="849" spans="1:10" ht="60" x14ac:dyDescent="0.25">
      <c r="A849" s="6" t="s">
        <v>41</v>
      </c>
      <c r="B849" s="4" t="s">
        <v>42</v>
      </c>
      <c r="C849" s="4" t="s">
        <v>25</v>
      </c>
      <c r="D849" s="5" t="s">
        <v>26</v>
      </c>
      <c r="E849" s="4" t="s">
        <v>43</v>
      </c>
      <c r="F849" s="5" t="s">
        <v>70</v>
      </c>
      <c r="G849" s="4" t="str">
        <f>IFERROR(VLOOKUP($F849, [1]Threats!$A$2:$C$29,2,FALSE),"")</f>
        <v/>
      </c>
      <c r="H849" s="5" t="s">
        <v>45</v>
      </c>
      <c r="I849" s="4" t="str">
        <f>IFERROR(VLOOKUP($H849, [2]Vulnerability!$A$2:$C$39,2,FALSE),"")</f>
        <v/>
      </c>
      <c r="J849" s="4" t="str">
        <f t="shared" si="9"/>
        <v>Potenziale</v>
      </c>
    </row>
    <row r="850" spans="1:10" customFormat="1" ht="60" x14ac:dyDescent="0.25">
      <c r="A850" s="6" t="s">
        <v>41</v>
      </c>
      <c r="B850" s="4" t="s">
        <v>42</v>
      </c>
      <c r="C850" s="4" t="s">
        <v>25</v>
      </c>
      <c r="D850" s="5" t="s">
        <v>26</v>
      </c>
      <c r="E850" s="4" t="s">
        <v>43</v>
      </c>
      <c r="F850" s="5" t="s">
        <v>70</v>
      </c>
      <c r="G850" s="4" t="str">
        <f>IFERROR(VLOOKUP($F850, [1]Threats!$A$2:$C$29,2,FALSE),"")</f>
        <v/>
      </c>
      <c r="H850" s="5" t="s">
        <v>57</v>
      </c>
      <c r="I850" s="4" t="str">
        <f>IFERROR(VLOOKUP($H850, [2]Vulnerability!$A$2:$C$39,2,FALSE),"")</f>
        <v/>
      </c>
      <c r="J850" s="4" t="str">
        <f t="shared" si="9"/>
        <v>Potenziale</v>
      </c>
    </row>
    <row r="851" spans="1:10" ht="60" x14ac:dyDescent="0.25">
      <c r="A851" s="6" t="s">
        <v>41</v>
      </c>
      <c r="B851" s="4" t="s">
        <v>42</v>
      </c>
      <c r="C851" s="4" t="s">
        <v>25</v>
      </c>
      <c r="D851" s="5" t="s">
        <v>26</v>
      </c>
      <c r="E851" s="4" t="s">
        <v>43</v>
      </c>
      <c r="F851" s="5" t="s">
        <v>34</v>
      </c>
      <c r="G851" s="4" t="str">
        <f>IFERROR(VLOOKUP($F851, [1]Threats!$A$2:$C$29,2,FALSE),"")</f>
        <v/>
      </c>
      <c r="H851" s="5" t="s">
        <v>36</v>
      </c>
      <c r="I851" s="4" t="str">
        <f>IFERROR(VLOOKUP($H851, [2]Vulnerability!$A$2:$C$39,2,FALSE),"")</f>
        <v/>
      </c>
      <c r="J851" s="4" t="str">
        <f t="shared" si="9"/>
        <v>Potenziale</v>
      </c>
    </row>
    <row r="852" spans="1:10" customFormat="1" ht="60" x14ac:dyDescent="0.25">
      <c r="A852" s="6" t="s">
        <v>41</v>
      </c>
      <c r="B852" s="4" t="s">
        <v>42</v>
      </c>
      <c r="C852" s="4" t="s">
        <v>25</v>
      </c>
      <c r="D852" s="5" t="s">
        <v>26</v>
      </c>
      <c r="E852" s="4" t="s">
        <v>43</v>
      </c>
      <c r="F852" s="5" t="s">
        <v>34</v>
      </c>
      <c r="G852" s="4" t="str">
        <f>IFERROR(VLOOKUP($F852, [1]Threats!$A$2:$C$29,2,FALSE),"")</f>
        <v/>
      </c>
      <c r="H852" s="5" t="s">
        <v>63</v>
      </c>
      <c r="I852" s="4" t="str">
        <f>IFERROR(VLOOKUP($H852, [2]Vulnerability!$A$2:$C$39,2,FALSE),"")</f>
        <v/>
      </c>
      <c r="J852" s="4" t="str">
        <f t="shared" si="9"/>
        <v>Potenziale</v>
      </c>
    </row>
    <row r="853" spans="1:10" ht="60" x14ac:dyDescent="0.25">
      <c r="A853" s="6" t="s">
        <v>41</v>
      </c>
      <c r="B853" s="4" t="s">
        <v>42</v>
      </c>
      <c r="C853" s="4" t="s">
        <v>25</v>
      </c>
      <c r="D853" s="5" t="s">
        <v>26</v>
      </c>
      <c r="E853" s="4" t="s">
        <v>43</v>
      </c>
      <c r="F853" s="5" t="s">
        <v>34</v>
      </c>
      <c r="G853" s="4" t="str">
        <f>IFERROR(VLOOKUP($F853, [1]Threats!$A$2:$C$29,2,FALSE),"")</f>
        <v/>
      </c>
      <c r="H853" s="5" t="s">
        <v>45</v>
      </c>
      <c r="I853" s="4" t="str">
        <f>IFERROR(VLOOKUP($H853, [2]Vulnerability!$A$2:$C$39,2,FALSE),"")</f>
        <v/>
      </c>
      <c r="J853" s="4" t="str">
        <f t="shared" si="9"/>
        <v>Potenziale</v>
      </c>
    </row>
    <row r="854" spans="1:10" customFormat="1" ht="60" x14ac:dyDescent="0.25">
      <c r="A854" s="6" t="s">
        <v>41</v>
      </c>
      <c r="B854" s="4" t="s">
        <v>42</v>
      </c>
      <c r="C854" s="4" t="s">
        <v>25</v>
      </c>
      <c r="D854" s="5" t="s">
        <v>26</v>
      </c>
      <c r="E854" s="4" t="s">
        <v>43</v>
      </c>
      <c r="F854" s="5" t="s">
        <v>34</v>
      </c>
      <c r="G854" s="4" t="str">
        <f>IFERROR(VLOOKUP($F854, [1]Threats!$A$2:$C$29,2,FALSE),"")</f>
        <v/>
      </c>
      <c r="H854" s="5" t="s">
        <v>57</v>
      </c>
      <c r="I854" s="4" t="str">
        <f>IFERROR(VLOOKUP($H854, [2]Vulnerability!$A$2:$C$39,2,FALSE),"")</f>
        <v/>
      </c>
      <c r="J854" s="4" t="str">
        <f t="shared" si="9"/>
        <v>Potenziale</v>
      </c>
    </row>
    <row r="855" spans="1:10" ht="60" x14ac:dyDescent="0.25">
      <c r="A855" s="6" t="s">
        <v>41</v>
      </c>
      <c r="B855" s="4" t="s">
        <v>42</v>
      </c>
      <c r="C855" s="4" t="s">
        <v>25</v>
      </c>
      <c r="D855" s="5" t="s">
        <v>26</v>
      </c>
      <c r="E855" s="4" t="s">
        <v>43</v>
      </c>
      <c r="F855" s="5" t="s">
        <v>56</v>
      </c>
      <c r="G855" s="4" t="str">
        <f>IFERROR(VLOOKUP($F855, [1]Threats!$A$2:$C$29,2,FALSE),"")</f>
        <v/>
      </c>
      <c r="H855" s="5" t="s">
        <v>63</v>
      </c>
      <c r="I855" s="4" t="str">
        <f>IFERROR(VLOOKUP($H855, [2]Vulnerability!$A$2:$C$39,2,FALSE),"")</f>
        <v/>
      </c>
      <c r="J855" s="4" t="str">
        <f t="shared" si="9"/>
        <v>Potenziale</v>
      </c>
    </row>
    <row r="856" spans="1:10" customFormat="1" ht="60" x14ac:dyDescent="0.25">
      <c r="A856" s="6" t="s">
        <v>41</v>
      </c>
      <c r="B856" s="4" t="s">
        <v>42</v>
      </c>
      <c r="C856" s="4" t="s">
        <v>25</v>
      </c>
      <c r="D856" s="5" t="s">
        <v>26</v>
      </c>
      <c r="E856" s="4" t="s">
        <v>43</v>
      </c>
      <c r="F856" s="5" t="s">
        <v>56</v>
      </c>
      <c r="G856" s="4" t="str">
        <f>IFERROR(VLOOKUP($F856, [1]Threats!$A$2:$C$29,2,FALSE),"")</f>
        <v/>
      </c>
      <c r="H856" s="5" t="s">
        <v>45</v>
      </c>
      <c r="I856" s="4" t="str">
        <f>IFERROR(VLOOKUP($H856, [2]Vulnerability!$A$2:$C$39,2,FALSE),"")</f>
        <v/>
      </c>
      <c r="J856" s="4" t="str">
        <f t="shared" si="9"/>
        <v>Potenziale</v>
      </c>
    </row>
    <row r="857" spans="1:10" ht="60" x14ac:dyDescent="0.25">
      <c r="A857" s="6" t="s">
        <v>41</v>
      </c>
      <c r="B857" s="4" t="s">
        <v>42</v>
      </c>
      <c r="C857" s="4" t="s">
        <v>25</v>
      </c>
      <c r="D857" s="5" t="s">
        <v>26</v>
      </c>
      <c r="E857" s="4" t="s">
        <v>43</v>
      </c>
      <c r="F857" s="5" t="s">
        <v>56</v>
      </c>
      <c r="G857" s="4" t="str">
        <f>IFERROR(VLOOKUP($F857, [1]Threats!$A$2:$C$29,2,FALSE),"")</f>
        <v/>
      </c>
      <c r="H857" s="5" t="s">
        <v>57</v>
      </c>
      <c r="I857" s="4" t="str">
        <f>IFERROR(VLOOKUP($H857, [2]Vulnerability!$A$2:$C$39,2,FALSE),"")</f>
        <v/>
      </c>
      <c r="J857" s="4" t="str">
        <f t="shared" si="9"/>
        <v>Potenziale</v>
      </c>
    </row>
    <row r="858" spans="1:10" customFormat="1" ht="90" x14ac:dyDescent="0.25">
      <c r="A858" s="6" t="s">
        <v>533</v>
      </c>
      <c r="B858" s="4" t="s">
        <v>534</v>
      </c>
      <c r="C858" s="4" t="s">
        <v>25</v>
      </c>
      <c r="D858" s="5" t="s">
        <v>26</v>
      </c>
      <c r="E858" s="4" t="s">
        <v>535</v>
      </c>
      <c r="F858" s="5" t="s">
        <v>70</v>
      </c>
      <c r="G858" s="4" t="str">
        <f>IFERROR(VLOOKUP($F858, [1]Threats!$A$2:$C$29,2,FALSE),"")</f>
        <v/>
      </c>
      <c r="H858" s="5" t="s">
        <v>22</v>
      </c>
      <c r="I858" s="4" t="str">
        <f>IFERROR(VLOOKUP($H858, [2]Vulnerability!$A$2:$C$39,2,FALSE),"")</f>
        <v/>
      </c>
      <c r="J858" s="4" t="str">
        <f t="shared" si="9"/>
        <v>Potenziale</v>
      </c>
    </row>
    <row r="859" spans="1:10" customFormat="1" ht="90" x14ac:dyDescent="0.25">
      <c r="A859" s="6" t="s">
        <v>533</v>
      </c>
      <c r="B859" s="4" t="s">
        <v>534</v>
      </c>
      <c r="C859" s="4" t="s">
        <v>25</v>
      </c>
      <c r="D859" s="5" t="s">
        <v>26</v>
      </c>
      <c r="E859" s="4" t="s">
        <v>535</v>
      </c>
      <c r="F859" s="5" t="s">
        <v>70</v>
      </c>
      <c r="G859" s="4" t="str">
        <f>IFERROR(VLOOKUP($F859, [1]Threats!$A$2:$C$29,2,FALSE),"")</f>
        <v/>
      </c>
      <c r="H859" s="5" t="s">
        <v>280</v>
      </c>
      <c r="I859" s="4" t="str">
        <f>IFERROR(VLOOKUP($H859, [2]Vulnerability!$A$2:$C$39,2,FALSE),"")</f>
        <v/>
      </c>
      <c r="J859" s="4" t="str">
        <f t="shared" si="9"/>
        <v>Potenziale</v>
      </c>
    </row>
    <row r="860" spans="1:10" ht="60" x14ac:dyDescent="0.25">
      <c r="A860" s="6" t="s">
        <v>536</v>
      </c>
      <c r="B860" s="4" t="s">
        <v>537</v>
      </c>
      <c r="C860" s="4" t="s">
        <v>25</v>
      </c>
      <c r="D860" s="5" t="s">
        <v>26</v>
      </c>
      <c r="E860" s="4" t="s">
        <v>43</v>
      </c>
      <c r="F860" s="5" t="s">
        <v>196</v>
      </c>
      <c r="G860" s="4" t="str">
        <f>IFERROR(VLOOKUP($F860, [1]Threats!$A$2:$C$29,2,FALSE),"")</f>
        <v/>
      </c>
      <c r="H860" s="5" t="s">
        <v>29</v>
      </c>
      <c r="I860" s="4" t="str">
        <f>IFERROR(VLOOKUP($H860, [2]Vulnerability!$A$2:$C$39,2,FALSE),"")</f>
        <v/>
      </c>
      <c r="J860" s="4" t="str">
        <f t="shared" si="9"/>
        <v>Potenziale</v>
      </c>
    </row>
    <row r="861" spans="1:10" ht="60" x14ac:dyDescent="0.25">
      <c r="A861" s="6" t="s">
        <v>536</v>
      </c>
      <c r="B861" s="4" t="s">
        <v>537</v>
      </c>
      <c r="C861" s="4" t="s">
        <v>25</v>
      </c>
      <c r="D861" s="5" t="s">
        <v>26</v>
      </c>
      <c r="E861" s="4" t="s">
        <v>43</v>
      </c>
      <c r="F861" s="5" t="s">
        <v>224</v>
      </c>
      <c r="G861" s="4" t="str">
        <f>IFERROR(VLOOKUP($F861, [1]Threats!$A$2:$C$29,2,FALSE),"")</f>
        <v/>
      </c>
      <c r="H861" s="5" t="s">
        <v>29</v>
      </c>
      <c r="I861" s="4" t="str">
        <f>IFERROR(VLOOKUP($H861, [2]Vulnerability!$A$2:$C$39,2,FALSE),"")</f>
        <v/>
      </c>
      <c r="J861" s="4" t="str">
        <f t="shared" si="9"/>
        <v>Potenziale</v>
      </c>
    </row>
    <row r="862" spans="1:10" ht="60" x14ac:dyDescent="0.25">
      <c r="A862" s="6" t="s">
        <v>536</v>
      </c>
      <c r="B862" s="4" t="s">
        <v>537</v>
      </c>
      <c r="C862" s="4" t="s">
        <v>25</v>
      </c>
      <c r="D862" s="5" t="s">
        <v>26</v>
      </c>
      <c r="E862" s="4" t="s">
        <v>43</v>
      </c>
      <c r="F862" s="5" t="s">
        <v>28</v>
      </c>
      <c r="G862" s="4" t="str">
        <f>IFERROR(VLOOKUP($F862, [1]Threats!$A$2:$C$29,2,FALSE),"")</f>
        <v/>
      </c>
      <c r="H862" s="5" t="s">
        <v>29</v>
      </c>
      <c r="I862" s="4" t="str">
        <f>IFERROR(VLOOKUP($H862, [2]Vulnerability!$A$2:$C$39,2,FALSE),"")</f>
        <v/>
      </c>
      <c r="J862" s="4" t="str">
        <f t="shared" si="9"/>
        <v>Potenziale</v>
      </c>
    </row>
    <row r="863" spans="1:10" ht="60" x14ac:dyDescent="0.25">
      <c r="A863" s="6" t="s">
        <v>536</v>
      </c>
      <c r="B863" s="4" t="s">
        <v>537</v>
      </c>
      <c r="C863" s="4" t="s">
        <v>25</v>
      </c>
      <c r="D863" s="5" t="s">
        <v>26</v>
      </c>
      <c r="E863" s="4" t="s">
        <v>43</v>
      </c>
      <c r="F863" s="5" t="s">
        <v>332</v>
      </c>
      <c r="G863" s="4" t="str">
        <f>IFERROR(VLOOKUP($F863, [1]Threats!$A$2:$C$29,2,FALSE),"")</f>
        <v/>
      </c>
      <c r="H863" s="5" t="s">
        <v>29</v>
      </c>
      <c r="I863" s="4" t="str">
        <f>IFERROR(VLOOKUP($H863, [2]Vulnerability!$A$2:$C$39,2,FALSE),"")</f>
        <v/>
      </c>
      <c r="J863" s="4" t="str">
        <f t="shared" si="9"/>
        <v>Potenziale</v>
      </c>
    </row>
    <row r="864" spans="1:10" ht="60" x14ac:dyDescent="0.25">
      <c r="A864" s="6" t="s">
        <v>536</v>
      </c>
      <c r="B864" s="4" t="s">
        <v>537</v>
      </c>
      <c r="C864" s="4" t="s">
        <v>25</v>
      </c>
      <c r="D864" s="5" t="s">
        <v>26</v>
      </c>
      <c r="E864" s="4" t="s">
        <v>43</v>
      </c>
      <c r="F864" s="5" t="s">
        <v>77</v>
      </c>
      <c r="G864" s="4" t="str">
        <f>IFERROR(VLOOKUP($F864, [1]Threats!$A$2:$C$29,2,FALSE),"")</f>
        <v/>
      </c>
      <c r="H864" s="5" t="s">
        <v>187</v>
      </c>
      <c r="I864" s="4" t="str">
        <f>IFERROR(VLOOKUP($H864, [2]Vulnerability!$A$2:$C$39,2,FALSE),"")</f>
        <v/>
      </c>
      <c r="J864" s="4" t="str">
        <f t="shared" si="9"/>
        <v>Potenziale</v>
      </c>
    </row>
    <row r="865" spans="1:10" customFormat="1" ht="45" x14ac:dyDescent="0.25">
      <c r="A865" s="6" t="s">
        <v>291</v>
      </c>
      <c r="B865" s="4" t="s">
        <v>292</v>
      </c>
      <c r="C865" s="4" t="s">
        <v>25</v>
      </c>
      <c r="D865" s="5" t="s">
        <v>26</v>
      </c>
      <c r="E865" s="4" t="s">
        <v>293</v>
      </c>
      <c r="F865" s="5" t="s">
        <v>321</v>
      </c>
      <c r="G865" s="4" t="str">
        <f>IFERROR(VLOOKUP($F865, [1]Threats!$A$2:$C$29,2,FALSE),"")</f>
        <v/>
      </c>
      <c r="H865" s="5" t="s">
        <v>236</v>
      </c>
      <c r="I865" s="4" t="str">
        <f>IFERROR(VLOOKUP($H865, [2]Vulnerability!$A$2:$C$39,2,FALSE),"")</f>
        <v/>
      </c>
      <c r="J865" s="4" t="str">
        <f t="shared" si="9"/>
        <v>Potenziale</v>
      </c>
    </row>
    <row r="866" spans="1:10" customFormat="1" ht="45" x14ac:dyDescent="0.25">
      <c r="A866" s="6" t="s">
        <v>291</v>
      </c>
      <c r="B866" s="4" t="s">
        <v>292</v>
      </c>
      <c r="C866" s="4" t="s">
        <v>25</v>
      </c>
      <c r="D866" s="5" t="s">
        <v>26</v>
      </c>
      <c r="E866" s="4" t="s">
        <v>293</v>
      </c>
      <c r="F866" s="5" t="s">
        <v>77</v>
      </c>
      <c r="G866" s="4" t="str">
        <f>IFERROR(VLOOKUP($F866, [1]Threats!$A$2:$C$29,2,FALSE),"")</f>
        <v/>
      </c>
      <c r="H866" s="5" t="s">
        <v>236</v>
      </c>
      <c r="I866" s="4" t="str">
        <f>IFERROR(VLOOKUP($H866, [2]Vulnerability!$A$2:$C$39,2,FALSE),"")</f>
        <v/>
      </c>
      <c r="J866" s="4" t="str">
        <f t="shared" si="9"/>
        <v>Potenziale</v>
      </c>
    </row>
    <row r="867" spans="1:10" customFormat="1" ht="45" x14ac:dyDescent="0.25">
      <c r="A867" s="6" t="s">
        <v>291</v>
      </c>
      <c r="B867" s="4" t="s">
        <v>292</v>
      </c>
      <c r="C867" s="4" t="s">
        <v>25</v>
      </c>
      <c r="D867" s="5" t="s">
        <v>26</v>
      </c>
      <c r="E867" s="4" t="s">
        <v>293</v>
      </c>
      <c r="F867" s="5" t="s">
        <v>77</v>
      </c>
      <c r="G867" s="4" t="str">
        <f>IFERROR(VLOOKUP($F867, [1]Threats!$A$2:$C$29,2,FALSE),"")</f>
        <v/>
      </c>
      <c r="H867" s="5" t="s">
        <v>78</v>
      </c>
      <c r="I867" s="4" t="str">
        <f>IFERROR(VLOOKUP($H867, [2]Vulnerability!$A$2:$C$39,2,FALSE),"")</f>
        <v/>
      </c>
      <c r="J867" s="4" t="str">
        <f t="shared" si="9"/>
        <v>Potenziale</v>
      </c>
    </row>
    <row r="868" spans="1:10" ht="90" x14ac:dyDescent="0.25">
      <c r="A868" s="6" t="s">
        <v>100</v>
      </c>
      <c r="B868" s="4" t="s">
        <v>101</v>
      </c>
      <c r="C868" s="4" t="s">
        <v>25</v>
      </c>
      <c r="D868" s="5" t="s">
        <v>26</v>
      </c>
      <c r="E868" s="4" t="s">
        <v>102</v>
      </c>
      <c r="F868" s="3" t="s">
        <v>88</v>
      </c>
      <c r="G868" s="4" t="str">
        <f>IFERROR(VLOOKUP($F868, [1]Threats!$A$2:$C$29,2,FALSE),"")</f>
        <v/>
      </c>
      <c r="H868" s="3" t="s">
        <v>63</v>
      </c>
      <c r="I868" s="4" t="str">
        <f>IFERROR(VLOOKUP($H868, [2]Vulnerability!$A$2:$C$39,2,FALSE),"")</f>
        <v/>
      </c>
      <c r="J868" s="4" t="str">
        <f t="shared" si="9"/>
        <v>Potenziale</v>
      </c>
    </row>
    <row r="869" spans="1:10" ht="90" x14ac:dyDescent="0.25">
      <c r="A869" s="6" t="s">
        <v>100</v>
      </c>
      <c r="B869" s="4" t="s">
        <v>101</v>
      </c>
      <c r="C869" s="4" t="s">
        <v>25</v>
      </c>
      <c r="D869" s="5" t="s">
        <v>26</v>
      </c>
      <c r="E869" s="4" t="s">
        <v>102</v>
      </c>
      <c r="F869" s="3" t="s">
        <v>88</v>
      </c>
      <c r="G869" s="4" t="str">
        <f>IFERROR(VLOOKUP($F869, [1]Threats!$A$2:$C$29,2,FALSE),"")</f>
        <v/>
      </c>
      <c r="H869" s="3" t="s">
        <v>45</v>
      </c>
      <c r="I869" s="4" t="str">
        <f>IFERROR(VLOOKUP($H869, [2]Vulnerability!$A$2:$C$39,2,FALSE),"")</f>
        <v/>
      </c>
      <c r="J869" s="4" t="str">
        <f t="shared" si="9"/>
        <v>Potenziale</v>
      </c>
    </row>
    <row r="870" spans="1:10" ht="90" x14ac:dyDescent="0.25">
      <c r="A870" s="6" t="s">
        <v>100</v>
      </c>
      <c r="B870" s="4" t="s">
        <v>101</v>
      </c>
      <c r="C870" s="4" t="s">
        <v>25</v>
      </c>
      <c r="D870" s="5" t="s">
        <v>26</v>
      </c>
      <c r="E870" s="4" t="s">
        <v>102</v>
      </c>
      <c r="F870" s="3" t="s">
        <v>88</v>
      </c>
      <c r="G870" s="4" t="str">
        <f>IFERROR(VLOOKUP($F870, [1]Threats!$A$2:$C$29,2,FALSE),"")</f>
        <v/>
      </c>
      <c r="H870" s="3" t="s">
        <v>57</v>
      </c>
      <c r="I870" s="4" t="str">
        <f>IFERROR(VLOOKUP($H870, [2]Vulnerability!$A$2:$C$39,2,FALSE),"")</f>
        <v/>
      </c>
      <c r="J870" s="4" t="str">
        <f t="shared" si="9"/>
        <v>Potenziale</v>
      </c>
    </row>
    <row r="871" spans="1:10" ht="90" x14ac:dyDescent="0.25">
      <c r="A871" s="6" t="s">
        <v>100</v>
      </c>
      <c r="B871" s="4" t="s">
        <v>101</v>
      </c>
      <c r="C871" s="4" t="s">
        <v>25</v>
      </c>
      <c r="D871" s="5" t="s">
        <v>26</v>
      </c>
      <c r="E871" s="4" t="s">
        <v>102</v>
      </c>
      <c r="F871" s="3" t="s">
        <v>44</v>
      </c>
      <c r="G871" s="4" t="str">
        <f>IFERROR(VLOOKUP($F871, [1]Threats!$A$2:$C$29,2,FALSE),"")</f>
        <v/>
      </c>
      <c r="H871" s="3" t="s">
        <v>63</v>
      </c>
      <c r="I871" s="4" t="str">
        <f>IFERROR(VLOOKUP($H871, [2]Vulnerability!$A$2:$C$39,2,FALSE),"")</f>
        <v/>
      </c>
      <c r="J871" s="4" t="str">
        <f t="shared" si="9"/>
        <v>Potenziale</v>
      </c>
    </row>
    <row r="872" spans="1:10" ht="90" x14ac:dyDescent="0.25">
      <c r="A872" s="6" t="s">
        <v>100</v>
      </c>
      <c r="B872" s="4" t="s">
        <v>101</v>
      </c>
      <c r="C872" s="4" t="s">
        <v>25</v>
      </c>
      <c r="D872" s="5" t="s">
        <v>26</v>
      </c>
      <c r="E872" s="4" t="s">
        <v>102</v>
      </c>
      <c r="F872" s="3" t="s">
        <v>44</v>
      </c>
      <c r="G872" s="4" t="str">
        <f>IFERROR(VLOOKUP($F872, [1]Threats!$A$2:$C$29,2,FALSE),"")</f>
        <v/>
      </c>
      <c r="H872" s="3" t="s">
        <v>45</v>
      </c>
      <c r="I872" s="4" t="str">
        <f>IFERROR(VLOOKUP($H872, [2]Vulnerability!$A$2:$C$39,2,FALSE),"")</f>
        <v/>
      </c>
      <c r="J872" s="4" t="str">
        <f t="shared" si="9"/>
        <v>Potenziale</v>
      </c>
    </row>
    <row r="873" spans="1:10" ht="90" x14ac:dyDescent="0.25">
      <c r="A873" s="6" t="s">
        <v>100</v>
      </c>
      <c r="B873" s="4" t="s">
        <v>101</v>
      </c>
      <c r="C873" s="4" t="s">
        <v>25</v>
      </c>
      <c r="D873" s="5" t="s">
        <v>26</v>
      </c>
      <c r="E873" s="4" t="s">
        <v>102</v>
      </c>
      <c r="F873" s="5" t="s">
        <v>44</v>
      </c>
      <c r="G873" s="4" t="str">
        <f>IFERROR(VLOOKUP($F873, [1]Threats!$A$2:$C$29,2,FALSE),"")</f>
        <v/>
      </c>
      <c r="H873" s="5" t="s">
        <v>22</v>
      </c>
      <c r="I873" s="4" t="str">
        <f>IFERROR(VLOOKUP($H873, [2]Vulnerability!$A$2:$C$39,2,FALSE),"")</f>
        <v/>
      </c>
      <c r="J873" s="4" t="str">
        <f t="shared" si="9"/>
        <v>Potenziale</v>
      </c>
    </row>
    <row r="874" spans="1:10" ht="90" x14ac:dyDescent="0.25">
      <c r="A874" s="6" t="s">
        <v>100</v>
      </c>
      <c r="B874" s="4" t="s">
        <v>101</v>
      </c>
      <c r="C874" s="4" t="s">
        <v>25</v>
      </c>
      <c r="D874" s="5" t="s">
        <v>26</v>
      </c>
      <c r="E874" s="4" t="s">
        <v>102</v>
      </c>
      <c r="F874" s="3" t="s">
        <v>44</v>
      </c>
      <c r="G874" s="4" t="str">
        <f>IFERROR(VLOOKUP($F874, [1]Threats!$A$2:$C$29,2,FALSE),"")</f>
        <v/>
      </c>
      <c r="H874" s="3" t="s">
        <v>57</v>
      </c>
      <c r="I874" s="4" t="str">
        <f>IFERROR(VLOOKUP($H874, [2]Vulnerability!$A$2:$C$39,2,FALSE),"")</f>
        <v/>
      </c>
      <c r="J874" s="4" t="str">
        <f t="shared" si="9"/>
        <v>Potenziale</v>
      </c>
    </row>
    <row r="875" spans="1:10" ht="90" x14ac:dyDescent="0.25">
      <c r="A875" s="6" t="s">
        <v>100</v>
      </c>
      <c r="B875" s="4" t="s">
        <v>101</v>
      </c>
      <c r="C875" s="4" t="s">
        <v>25</v>
      </c>
      <c r="D875" s="5" t="s">
        <v>26</v>
      </c>
      <c r="E875" s="4" t="s">
        <v>102</v>
      </c>
      <c r="F875" s="3" t="s">
        <v>61</v>
      </c>
      <c r="G875" s="4" t="str">
        <f>IFERROR(VLOOKUP($F875, [1]Threats!$A$2:$C$29,2,FALSE),"")</f>
        <v/>
      </c>
      <c r="H875" s="3" t="s">
        <v>63</v>
      </c>
      <c r="I875" s="4" t="str">
        <f>IFERROR(VLOOKUP($H875, [2]Vulnerability!$A$2:$C$39,2,FALSE),"")</f>
        <v/>
      </c>
      <c r="J875" s="4" t="str">
        <f t="shared" si="9"/>
        <v>Potenziale</v>
      </c>
    </row>
    <row r="876" spans="1:10" ht="90" x14ac:dyDescent="0.25">
      <c r="A876" s="6" t="s">
        <v>100</v>
      </c>
      <c r="B876" s="4" t="s">
        <v>101</v>
      </c>
      <c r="C876" s="4" t="s">
        <v>25</v>
      </c>
      <c r="D876" s="5" t="s">
        <v>26</v>
      </c>
      <c r="E876" s="4" t="s">
        <v>102</v>
      </c>
      <c r="F876" s="3" t="s">
        <v>61</v>
      </c>
      <c r="G876" s="4" t="str">
        <f>IFERROR(VLOOKUP($F876, [1]Threats!$A$2:$C$29,2,FALSE),"")</f>
        <v/>
      </c>
      <c r="H876" s="3" t="s">
        <v>45</v>
      </c>
      <c r="I876" s="4" t="str">
        <f>IFERROR(VLOOKUP($H876, [2]Vulnerability!$A$2:$C$39,2,FALSE),"")</f>
        <v/>
      </c>
      <c r="J876" s="4" t="str">
        <f t="shared" si="9"/>
        <v>Potenziale</v>
      </c>
    </row>
    <row r="877" spans="1:10" ht="90" x14ac:dyDescent="0.25">
      <c r="A877" s="6" t="s">
        <v>100</v>
      </c>
      <c r="B877" s="4" t="s">
        <v>101</v>
      </c>
      <c r="C877" s="4" t="s">
        <v>25</v>
      </c>
      <c r="D877" s="5" t="s">
        <v>26</v>
      </c>
      <c r="E877" s="4" t="s">
        <v>102</v>
      </c>
      <c r="F877" s="5" t="s">
        <v>61</v>
      </c>
      <c r="G877" s="4" t="str">
        <f>IFERROR(VLOOKUP($F877, [1]Threats!$A$2:$C$29,2,FALSE),"")</f>
        <v/>
      </c>
      <c r="H877" s="5" t="s">
        <v>22</v>
      </c>
      <c r="I877" s="4" t="str">
        <f>IFERROR(VLOOKUP($H877, [2]Vulnerability!$A$2:$C$39,2,FALSE),"")</f>
        <v/>
      </c>
      <c r="J877" s="4" t="str">
        <f t="shared" si="9"/>
        <v>Potenziale</v>
      </c>
    </row>
    <row r="878" spans="1:10" ht="90" x14ac:dyDescent="0.25">
      <c r="A878" s="6" t="s">
        <v>100</v>
      </c>
      <c r="B878" s="4" t="s">
        <v>101</v>
      </c>
      <c r="C878" s="4" t="s">
        <v>25</v>
      </c>
      <c r="D878" s="5" t="s">
        <v>26</v>
      </c>
      <c r="E878" s="4" t="s">
        <v>102</v>
      </c>
      <c r="F878" s="3" t="s">
        <v>61</v>
      </c>
      <c r="G878" s="4" t="str">
        <f>IFERROR(VLOOKUP($F878, [1]Threats!$A$2:$C$29,2,FALSE),"")</f>
        <v/>
      </c>
      <c r="H878" s="3" t="s">
        <v>57</v>
      </c>
      <c r="I878" s="4" t="str">
        <f>IFERROR(VLOOKUP($H878, [2]Vulnerability!$A$2:$C$39,2,FALSE),"")</f>
        <v/>
      </c>
      <c r="J878" s="4" t="str">
        <f t="shared" si="9"/>
        <v>Potenziale</v>
      </c>
    </row>
    <row r="879" spans="1:10" ht="90" x14ac:dyDescent="0.25">
      <c r="A879" s="6" t="s">
        <v>100</v>
      </c>
      <c r="B879" s="4" t="s">
        <v>101</v>
      </c>
      <c r="C879" s="4" t="s">
        <v>25</v>
      </c>
      <c r="D879" s="5" t="s">
        <v>26</v>
      </c>
      <c r="E879" s="4" t="s">
        <v>102</v>
      </c>
      <c r="F879" s="3" t="s">
        <v>144</v>
      </c>
      <c r="G879" s="4" t="str">
        <f>IFERROR(VLOOKUP($F879, [1]Threats!$A$2:$C$29,2,FALSE),"")</f>
        <v/>
      </c>
      <c r="H879" s="3" t="s">
        <v>63</v>
      </c>
      <c r="I879" s="4" t="str">
        <f>IFERROR(VLOOKUP($H879, [2]Vulnerability!$A$2:$C$39,2,FALSE),"")</f>
        <v/>
      </c>
      <c r="J879" s="4" t="str">
        <f t="shared" si="9"/>
        <v>Potenziale</v>
      </c>
    </row>
    <row r="880" spans="1:10" ht="90" x14ac:dyDescent="0.25">
      <c r="A880" s="6" t="s">
        <v>100</v>
      </c>
      <c r="B880" s="4" t="s">
        <v>101</v>
      </c>
      <c r="C880" s="4" t="s">
        <v>25</v>
      </c>
      <c r="D880" s="5" t="s">
        <v>26</v>
      </c>
      <c r="E880" s="4" t="s">
        <v>102</v>
      </c>
      <c r="F880" s="3" t="s">
        <v>144</v>
      </c>
      <c r="G880" s="4" t="str">
        <f>IFERROR(VLOOKUP($F880, [1]Threats!$A$2:$C$29,2,FALSE),"")</f>
        <v/>
      </c>
      <c r="H880" s="3" t="s">
        <v>45</v>
      </c>
      <c r="I880" s="4" t="str">
        <f>IFERROR(VLOOKUP($H880, [2]Vulnerability!$A$2:$C$39,2,FALSE),"")</f>
        <v/>
      </c>
      <c r="J880" s="4" t="str">
        <f t="shared" si="9"/>
        <v>Potenziale</v>
      </c>
    </row>
    <row r="881" spans="1:10" ht="90" x14ac:dyDescent="0.25">
      <c r="A881" s="6" t="s">
        <v>100</v>
      </c>
      <c r="B881" s="4" t="s">
        <v>101</v>
      </c>
      <c r="C881" s="4" t="s">
        <v>25</v>
      </c>
      <c r="D881" s="5" t="s">
        <v>26</v>
      </c>
      <c r="E881" s="4" t="s">
        <v>102</v>
      </c>
      <c r="F881" s="5" t="s">
        <v>144</v>
      </c>
      <c r="G881" s="4" t="str">
        <f>IFERROR(VLOOKUP($F881, [1]Threats!$A$2:$C$29,2,FALSE),"")</f>
        <v/>
      </c>
      <c r="H881" s="5" t="s">
        <v>22</v>
      </c>
      <c r="I881" s="4" t="str">
        <f>IFERROR(VLOOKUP($H881, [2]Vulnerability!$A$2:$C$39,2,FALSE),"")</f>
        <v/>
      </c>
      <c r="J881" s="4" t="str">
        <f t="shared" si="9"/>
        <v>Potenziale</v>
      </c>
    </row>
    <row r="882" spans="1:10" ht="90" x14ac:dyDescent="0.25">
      <c r="A882" s="6" t="s">
        <v>100</v>
      </c>
      <c r="B882" s="4" t="s">
        <v>101</v>
      </c>
      <c r="C882" s="4" t="s">
        <v>25</v>
      </c>
      <c r="D882" s="5" t="s">
        <v>26</v>
      </c>
      <c r="E882" s="4" t="s">
        <v>102</v>
      </c>
      <c r="F882" s="3" t="s">
        <v>144</v>
      </c>
      <c r="G882" s="4" t="str">
        <f>IFERROR(VLOOKUP($F882, [1]Threats!$A$2:$C$29,2,FALSE),"")</f>
        <v/>
      </c>
      <c r="H882" s="3" t="s">
        <v>57</v>
      </c>
      <c r="I882" s="4" t="str">
        <f>IFERROR(VLOOKUP($H882, [2]Vulnerability!$A$2:$C$39,2,FALSE),"")</f>
        <v/>
      </c>
      <c r="J882" s="4" t="str">
        <f t="shared" si="9"/>
        <v>Potenziale</v>
      </c>
    </row>
    <row r="883" spans="1:10" ht="90" x14ac:dyDescent="0.25">
      <c r="A883" s="6" t="s">
        <v>100</v>
      </c>
      <c r="B883" s="4" t="s">
        <v>101</v>
      </c>
      <c r="C883" s="4" t="s">
        <v>25</v>
      </c>
      <c r="D883" s="5" t="s">
        <v>26</v>
      </c>
      <c r="E883" s="4" t="s">
        <v>102</v>
      </c>
      <c r="F883" s="3" t="s">
        <v>49</v>
      </c>
      <c r="G883" s="4" t="str">
        <f>IFERROR(VLOOKUP($F883, [1]Threats!$A$2:$C$29,2,FALSE),"")</f>
        <v/>
      </c>
      <c r="H883" s="3" t="s">
        <v>63</v>
      </c>
      <c r="I883" s="4" t="str">
        <f>IFERROR(VLOOKUP($H883, [2]Vulnerability!$A$2:$C$39,2,FALSE),"")</f>
        <v/>
      </c>
      <c r="J883" s="4" t="str">
        <f t="shared" si="9"/>
        <v>Potenziale</v>
      </c>
    </row>
    <row r="884" spans="1:10" ht="90" x14ac:dyDescent="0.25">
      <c r="A884" s="6" t="s">
        <v>100</v>
      </c>
      <c r="B884" s="4" t="s">
        <v>101</v>
      </c>
      <c r="C884" s="4" t="s">
        <v>25</v>
      </c>
      <c r="D884" s="5" t="s">
        <v>26</v>
      </c>
      <c r="E884" s="4" t="s">
        <v>102</v>
      </c>
      <c r="F884" s="3" t="s">
        <v>49</v>
      </c>
      <c r="G884" s="4" t="str">
        <f>IFERROR(VLOOKUP($F884, [1]Threats!$A$2:$C$29,2,FALSE),"")</f>
        <v/>
      </c>
      <c r="H884" s="3" t="s">
        <v>45</v>
      </c>
      <c r="I884" s="4" t="str">
        <f>IFERROR(VLOOKUP($H884, [2]Vulnerability!$A$2:$C$39,2,FALSE),"")</f>
        <v/>
      </c>
      <c r="J884" s="4" t="str">
        <f t="shared" si="9"/>
        <v>Potenziale</v>
      </c>
    </row>
    <row r="885" spans="1:10" ht="90" x14ac:dyDescent="0.25">
      <c r="A885" s="6" t="s">
        <v>100</v>
      </c>
      <c r="B885" s="4" t="s">
        <v>101</v>
      </c>
      <c r="C885" s="4" t="s">
        <v>25</v>
      </c>
      <c r="D885" s="5" t="s">
        <v>26</v>
      </c>
      <c r="E885" s="4" t="s">
        <v>102</v>
      </c>
      <c r="F885" s="3" t="s">
        <v>49</v>
      </c>
      <c r="G885" s="4" t="str">
        <f>IFERROR(VLOOKUP($F885, [1]Threats!$A$2:$C$29,2,FALSE),"")</f>
        <v/>
      </c>
      <c r="H885" s="3" t="s">
        <v>57</v>
      </c>
      <c r="I885" s="4" t="str">
        <f>IFERROR(VLOOKUP($H885, [2]Vulnerability!$A$2:$C$39,2,FALSE),"")</f>
        <v/>
      </c>
      <c r="J885" s="4" t="str">
        <f t="shared" si="9"/>
        <v>Potenziale</v>
      </c>
    </row>
    <row r="886" spans="1:10" ht="90" x14ac:dyDescent="0.25">
      <c r="A886" s="6" t="s">
        <v>100</v>
      </c>
      <c r="B886" s="4" t="s">
        <v>101</v>
      </c>
      <c r="C886" s="4" t="s">
        <v>25</v>
      </c>
      <c r="D886" s="5" t="s">
        <v>26</v>
      </c>
      <c r="E886" s="4" t="s">
        <v>102</v>
      </c>
      <c r="F886" s="3" t="s">
        <v>152</v>
      </c>
      <c r="G886" s="4" t="str">
        <f>IFERROR(VLOOKUP($F886, [1]Threats!$A$2:$C$29,2,FALSE),"")</f>
        <v/>
      </c>
      <c r="H886" s="3" t="s">
        <v>63</v>
      </c>
      <c r="I886" s="4" t="str">
        <f>IFERROR(VLOOKUP($H886, [2]Vulnerability!$A$2:$C$39,2,FALSE),"")</f>
        <v/>
      </c>
      <c r="J886" s="4" t="str">
        <f t="shared" si="9"/>
        <v>Potenziale</v>
      </c>
    </row>
    <row r="887" spans="1:10" ht="90" x14ac:dyDescent="0.25">
      <c r="A887" s="6" t="s">
        <v>100</v>
      </c>
      <c r="B887" s="4" t="s">
        <v>101</v>
      </c>
      <c r="C887" s="4" t="s">
        <v>25</v>
      </c>
      <c r="D887" s="5" t="s">
        <v>26</v>
      </c>
      <c r="E887" s="4" t="s">
        <v>102</v>
      </c>
      <c r="F887" s="3" t="s">
        <v>152</v>
      </c>
      <c r="G887" s="4" t="str">
        <f>IFERROR(VLOOKUP($F887, [1]Threats!$A$2:$C$29,2,FALSE),"")</f>
        <v/>
      </c>
      <c r="H887" s="3" t="s">
        <v>45</v>
      </c>
      <c r="I887" s="4" t="str">
        <f>IFERROR(VLOOKUP($H887, [2]Vulnerability!$A$2:$C$39,2,FALSE),"")</f>
        <v/>
      </c>
      <c r="J887" s="4" t="str">
        <f t="shared" si="9"/>
        <v>Potenziale</v>
      </c>
    </row>
    <row r="888" spans="1:10" ht="90" x14ac:dyDescent="0.25">
      <c r="A888" s="6" t="s">
        <v>100</v>
      </c>
      <c r="B888" s="4" t="s">
        <v>101</v>
      </c>
      <c r="C888" s="4" t="s">
        <v>25</v>
      </c>
      <c r="D888" s="5" t="s">
        <v>26</v>
      </c>
      <c r="E888" s="4" t="s">
        <v>102</v>
      </c>
      <c r="F888" s="3" t="s">
        <v>152</v>
      </c>
      <c r="G888" s="4" t="str">
        <f>IFERROR(VLOOKUP($F888, [1]Threats!$A$2:$C$29,2,FALSE),"")</f>
        <v/>
      </c>
      <c r="H888" s="3" t="s">
        <v>57</v>
      </c>
      <c r="I888" s="4" t="str">
        <f>IFERROR(VLOOKUP($H888, [2]Vulnerability!$A$2:$C$39,2,FALSE),"")</f>
        <v/>
      </c>
      <c r="J888" s="4" t="str">
        <f t="shared" si="9"/>
        <v>Potenziale</v>
      </c>
    </row>
    <row r="889" spans="1:10" ht="90" x14ac:dyDescent="0.25">
      <c r="A889" s="6" t="s">
        <v>100</v>
      </c>
      <c r="B889" s="4" t="s">
        <v>101</v>
      </c>
      <c r="C889" s="4" t="s">
        <v>25</v>
      </c>
      <c r="D889" s="5" t="s">
        <v>26</v>
      </c>
      <c r="E889" s="4" t="s">
        <v>102</v>
      </c>
      <c r="F889" s="5" t="s">
        <v>117</v>
      </c>
      <c r="G889" s="4" t="str">
        <f>IFERROR(VLOOKUP($F889, [1]Threats!$A$2:$C$29,2,FALSE),"")</f>
        <v/>
      </c>
      <c r="H889" s="5" t="s">
        <v>118</v>
      </c>
      <c r="I889" s="4" t="str">
        <f>IFERROR(VLOOKUP($H889, [2]Vulnerability!$A$2:$C$39,2,FALSE),"")</f>
        <v/>
      </c>
      <c r="J889" s="4" t="str">
        <f t="shared" si="9"/>
        <v>Potenziale</v>
      </c>
    </row>
    <row r="890" spans="1:10" ht="90" x14ac:dyDescent="0.25">
      <c r="A890" s="6" t="s">
        <v>100</v>
      </c>
      <c r="B890" s="4" t="s">
        <v>101</v>
      </c>
      <c r="C890" s="4" t="s">
        <v>25</v>
      </c>
      <c r="D890" s="5" t="s">
        <v>26</v>
      </c>
      <c r="E890" s="4" t="s">
        <v>102</v>
      </c>
      <c r="F890" s="5" t="s">
        <v>21</v>
      </c>
      <c r="G890" s="4" t="str">
        <f>IFERROR(VLOOKUP($F890, [1]Threats!$A$2:$C$29,2,FALSE),"")</f>
        <v/>
      </c>
      <c r="H890" s="5" t="s">
        <v>22</v>
      </c>
      <c r="I890" s="4" t="str">
        <f>IFERROR(VLOOKUP($H890, [2]Vulnerability!$A$2:$C$39,2,FALSE),"")</f>
        <v/>
      </c>
      <c r="J890" s="4" t="str">
        <f t="shared" si="9"/>
        <v>Potenziale</v>
      </c>
    </row>
    <row r="891" spans="1:10" ht="90" x14ac:dyDescent="0.25">
      <c r="A891" s="6" t="s">
        <v>100</v>
      </c>
      <c r="B891" s="4" t="s">
        <v>101</v>
      </c>
      <c r="C891" s="4" t="s">
        <v>25</v>
      </c>
      <c r="D891" s="5" t="s">
        <v>26</v>
      </c>
      <c r="E891" s="4" t="s">
        <v>102</v>
      </c>
      <c r="F891" s="5" t="s">
        <v>106</v>
      </c>
      <c r="G891" s="4" t="str">
        <f>IFERROR(VLOOKUP($F891, [1]Threats!$A$2:$C$29,2,FALSE),"")</f>
        <v/>
      </c>
      <c r="H891" s="5" t="s">
        <v>22</v>
      </c>
      <c r="I891" s="4" t="str">
        <f>IFERROR(VLOOKUP($H891, [2]Vulnerability!$A$2:$C$39,2,FALSE),"")</f>
        <v/>
      </c>
      <c r="J891" s="4" t="str">
        <f t="shared" si="9"/>
        <v>Potenziale</v>
      </c>
    </row>
    <row r="892" spans="1:10" ht="90" x14ac:dyDescent="0.25">
      <c r="A892" s="6" t="s">
        <v>100</v>
      </c>
      <c r="B892" s="4" t="s">
        <v>101</v>
      </c>
      <c r="C892" s="4" t="s">
        <v>25</v>
      </c>
      <c r="D892" s="5" t="s">
        <v>26</v>
      </c>
      <c r="E892" s="4" t="s">
        <v>102</v>
      </c>
      <c r="F892" s="5" t="s">
        <v>119</v>
      </c>
      <c r="G892" s="4" t="str">
        <f>IFERROR(VLOOKUP($F892, [1]Threats!$A$2:$C$29,2,FALSE),"")</f>
        <v/>
      </c>
      <c r="H892" s="5" t="s">
        <v>45</v>
      </c>
      <c r="I892" s="4" t="str">
        <f>IFERROR(VLOOKUP($H892, [2]Vulnerability!$A$2:$C$39,2,FALSE),"")</f>
        <v/>
      </c>
      <c r="J892" s="4" t="str">
        <f t="shared" si="9"/>
        <v>Potenziale</v>
      </c>
    </row>
    <row r="893" spans="1:10" ht="90" x14ac:dyDescent="0.25">
      <c r="A893" s="6" t="s">
        <v>100</v>
      </c>
      <c r="B893" s="4" t="s">
        <v>101</v>
      </c>
      <c r="C893" s="4" t="s">
        <v>25</v>
      </c>
      <c r="D893" s="5" t="s">
        <v>26</v>
      </c>
      <c r="E893" s="4" t="s">
        <v>102</v>
      </c>
      <c r="F893" s="5" t="s">
        <v>119</v>
      </c>
      <c r="G893" s="4" t="str">
        <f>IFERROR(VLOOKUP($F893, [1]Threats!$A$2:$C$29,2,FALSE),"")</f>
        <v/>
      </c>
      <c r="H893" s="5" t="s">
        <v>22</v>
      </c>
      <c r="I893" s="4" t="str">
        <f>IFERROR(VLOOKUP($H893, [2]Vulnerability!$A$2:$C$39,2,FALSE),"")</f>
        <v/>
      </c>
      <c r="J893" s="4" t="str">
        <f t="shared" si="9"/>
        <v>Potenziale</v>
      </c>
    </row>
    <row r="894" spans="1:10" ht="90" x14ac:dyDescent="0.25">
      <c r="A894" s="6" t="s">
        <v>100</v>
      </c>
      <c r="B894" s="4" t="s">
        <v>101</v>
      </c>
      <c r="C894" s="4" t="s">
        <v>25</v>
      </c>
      <c r="D894" s="5" t="s">
        <v>26</v>
      </c>
      <c r="E894" s="4" t="s">
        <v>102</v>
      </c>
      <c r="F894" s="5" t="s">
        <v>119</v>
      </c>
      <c r="G894" s="4" t="str">
        <f>IFERROR(VLOOKUP($F894, [1]Threats!$A$2:$C$29,2,FALSE),"")</f>
        <v/>
      </c>
      <c r="H894" s="5" t="s">
        <v>57</v>
      </c>
      <c r="I894" s="4" t="str">
        <f>IFERROR(VLOOKUP($H894, [2]Vulnerability!$A$2:$C$39,2,FALSE),"")</f>
        <v/>
      </c>
      <c r="J894" s="4" t="str">
        <f t="shared" si="9"/>
        <v>Potenziale</v>
      </c>
    </row>
    <row r="895" spans="1:10" ht="90" x14ac:dyDescent="0.25">
      <c r="A895" s="6" t="s">
        <v>100</v>
      </c>
      <c r="B895" s="4" t="s">
        <v>101</v>
      </c>
      <c r="C895" s="4" t="s">
        <v>25</v>
      </c>
      <c r="D895" s="5" t="s">
        <v>26</v>
      </c>
      <c r="E895" s="4" t="s">
        <v>102</v>
      </c>
      <c r="F895" s="5" t="s">
        <v>15</v>
      </c>
      <c r="G895" s="4" t="str">
        <f>IFERROR(VLOOKUP($F895, [1]Threats!$A$2:$C$29,2,FALSE),"")</f>
        <v/>
      </c>
      <c r="H895" s="5" t="s">
        <v>22</v>
      </c>
      <c r="I895" s="4" t="str">
        <f>IFERROR(VLOOKUP($H895, [2]Vulnerability!$A$2:$C$39,2,FALSE),"")</f>
        <v/>
      </c>
      <c r="J895" s="4" t="str">
        <f t="shared" si="9"/>
        <v>Potenziale</v>
      </c>
    </row>
    <row r="896" spans="1:10" ht="90" x14ac:dyDescent="0.25">
      <c r="A896" s="6" t="s">
        <v>100</v>
      </c>
      <c r="B896" s="4" t="s">
        <v>101</v>
      </c>
      <c r="C896" s="4" t="s">
        <v>25</v>
      </c>
      <c r="D896" s="5" t="s">
        <v>26</v>
      </c>
      <c r="E896" s="4" t="s">
        <v>102</v>
      </c>
      <c r="F896" s="5" t="s">
        <v>98</v>
      </c>
      <c r="G896" s="4" t="str">
        <f>IFERROR(VLOOKUP($F896, [1]Threats!$A$2:$C$29,2,FALSE),"")</f>
        <v/>
      </c>
      <c r="H896" s="5" t="s">
        <v>36</v>
      </c>
      <c r="I896" s="4" t="str">
        <f>IFERROR(VLOOKUP($H896, [2]Vulnerability!$A$2:$C$39,2,FALSE),"")</f>
        <v/>
      </c>
      <c r="J896" s="4" t="str">
        <f t="shared" si="9"/>
        <v>Potenziale</v>
      </c>
    </row>
    <row r="897" spans="1:10" ht="90" x14ac:dyDescent="0.25">
      <c r="A897" s="6" t="s">
        <v>100</v>
      </c>
      <c r="B897" s="4" t="s">
        <v>101</v>
      </c>
      <c r="C897" s="4" t="s">
        <v>25</v>
      </c>
      <c r="D897" s="5" t="s">
        <v>26</v>
      </c>
      <c r="E897" s="4" t="s">
        <v>102</v>
      </c>
      <c r="F897" s="5" t="s">
        <v>98</v>
      </c>
      <c r="G897" s="4" t="str">
        <f>IFERROR(VLOOKUP($F897, [1]Threats!$A$2:$C$29,2,FALSE),"")</f>
        <v/>
      </c>
      <c r="H897" s="5" t="s">
        <v>63</v>
      </c>
      <c r="I897" s="4" t="str">
        <f>IFERROR(VLOOKUP($H897, [2]Vulnerability!$A$2:$C$39,2,FALSE),"")</f>
        <v/>
      </c>
      <c r="J897" s="4" t="str">
        <f t="shared" si="9"/>
        <v>Potenziale</v>
      </c>
    </row>
    <row r="898" spans="1:10" ht="90" x14ac:dyDescent="0.25">
      <c r="A898" s="6" t="s">
        <v>100</v>
      </c>
      <c r="B898" s="4" t="s">
        <v>101</v>
      </c>
      <c r="C898" s="4" t="s">
        <v>25</v>
      </c>
      <c r="D898" s="5" t="s">
        <v>26</v>
      </c>
      <c r="E898" s="4" t="s">
        <v>102</v>
      </c>
      <c r="F898" s="5" t="s">
        <v>98</v>
      </c>
      <c r="G898" s="4" t="str">
        <f>IFERROR(VLOOKUP($F898, [1]Threats!$A$2:$C$29,2,FALSE),"")</f>
        <v/>
      </c>
      <c r="H898" s="5" t="s">
        <v>45</v>
      </c>
      <c r="I898" s="4" t="str">
        <f>IFERROR(VLOOKUP($H898, [2]Vulnerability!$A$2:$C$39,2,FALSE),"")</f>
        <v/>
      </c>
      <c r="J898" s="4" t="str">
        <f t="shared" si="9"/>
        <v>Potenziale</v>
      </c>
    </row>
    <row r="899" spans="1:10" ht="90" x14ac:dyDescent="0.25">
      <c r="A899" s="6" t="s">
        <v>100</v>
      </c>
      <c r="B899" s="4" t="s">
        <v>101</v>
      </c>
      <c r="C899" s="4" t="s">
        <v>25</v>
      </c>
      <c r="D899" s="5" t="s">
        <v>26</v>
      </c>
      <c r="E899" s="4" t="s">
        <v>102</v>
      </c>
      <c r="F899" s="5" t="s">
        <v>163</v>
      </c>
      <c r="G899" s="4" t="str">
        <f>IFERROR(VLOOKUP($F899, [1]Threats!$A$2:$C$29,2,FALSE),"")</f>
        <v/>
      </c>
      <c r="H899" s="5" t="s">
        <v>36</v>
      </c>
      <c r="I899" s="4" t="str">
        <f>IFERROR(VLOOKUP($H899, [2]Vulnerability!$A$2:$C$39,2,FALSE),"")</f>
        <v/>
      </c>
      <c r="J899" s="4" t="str">
        <f t="shared" si="9"/>
        <v>Potenziale</v>
      </c>
    </row>
    <row r="900" spans="1:10" ht="90" x14ac:dyDescent="0.25">
      <c r="A900" s="6" t="s">
        <v>100</v>
      </c>
      <c r="B900" s="4" t="s">
        <v>101</v>
      </c>
      <c r="C900" s="4" t="s">
        <v>25</v>
      </c>
      <c r="D900" s="5" t="s">
        <v>26</v>
      </c>
      <c r="E900" s="4" t="s">
        <v>102</v>
      </c>
      <c r="F900" s="5" t="s">
        <v>163</v>
      </c>
      <c r="G900" s="4" t="str">
        <f>IFERROR(VLOOKUP($F900, [1]Threats!$A$2:$C$29,2,FALSE),"")</f>
        <v/>
      </c>
      <c r="H900" s="5" t="s">
        <v>63</v>
      </c>
      <c r="I900" s="4" t="str">
        <f>IFERROR(VLOOKUP($H900, [2]Vulnerability!$A$2:$C$39,2,FALSE),"")</f>
        <v/>
      </c>
      <c r="J900" s="4" t="str">
        <f t="shared" si="9"/>
        <v>Potenziale</v>
      </c>
    </row>
    <row r="901" spans="1:10" ht="90" x14ac:dyDescent="0.25">
      <c r="A901" s="6" t="s">
        <v>100</v>
      </c>
      <c r="B901" s="4" t="s">
        <v>101</v>
      </c>
      <c r="C901" s="4" t="s">
        <v>25</v>
      </c>
      <c r="D901" s="5" t="s">
        <v>26</v>
      </c>
      <c r="E901" s="4" t="s">
        <v>102</v>
      </c>
      <c r="F901" s="5" t="s">
        <v>163</v>
      </c>
      <c r="G901" s="4" t="str">
        <f>IFERROR(VLOOKUP($F901, [1]Threats!$A$2:$C$29,2,FALSE),"")</f>
        <v/>
      </c>
      <c r="H901" s="5" t="s">
        <v>45</v>
      </c>
      <c r="I901" s="4" t="str">
        <f>IFERROR(VLOOKUP($H901, [2]Vulnerability!$A$2:$C$39,2,FALSE),"")</f>
        <v/>
      </c>
      <c r="J901" s="4" t="str">
        <f t="shared" si="9"/>
        <v>Potenziale</v>
      </c>
    </row>
    <row r="902" spans="1:10" ht="90" x14ac:dyDescent="0.25">
      <c r="A902" s="6" t="s">
        <v>100</v>
      </c>
      <c r="B902" s="4" t="s">
        <v>101</v>
      </c>
      <c r="C902" s="4" t="s">
        <v>25</v>
      </c>
      <c r="D902" s="5" t="s">
        <v>26</v>
      </c>
      <c r="E902" s="4" t="s">
        <v>102</v>
      </c>
      <c r="F902" s="5" t="s">
        <v>77</v>
      </c>
      <c r="G902" s="4" t="str">
        <f>IFERROR(VLOOKUP($F902, [1]Threats!$A$2:$C$29,2,FALSE),"")</f>
        <v/>
      </c>
      <c r="H902" s="5" t="s">
        <v>22</v>
      </c>
      <c r="I902" s="4" t="str">
        <f>IFERROR(VLOOKUP($H902, [2]Vulnerability!$A$2:$C$39,2,FALSE),"")</f>
        <v/>
      </c>
      <c r="J902" s="4" t="str">
        <f t="shared" si="9"/>
        <v>Potenziale</v>
      </c>
    </row>
    <row r="903" spans="1:10" ht="90" x14ac:dyDescent="0.25">
      <c r="A903" s="6" t="s">
        <v>100</v>
      </c>
      <c r="B903" s="4" t="s">
        <v>101</v>
      </c>
      <c r="C903" s="4" t="s">
        <v>25</v>
      </c>
      <c r="D903" s="5" t="s">
        <v>26</v>
      </c>
      <c r="E903" s="4" t="s">
        <v>102</v>
      </c>
      <c r="F903" s="5" t="s">
        <v>70</v>
      </c>
      <c r="G903" s="4" t="str">
        <f>IFERROR(VLOOKUP($F903, [1]Threats!$A$2:$C$29,2,FALSE),"")</f>
        <v/>
      </c>
      <c r="H903" s="5" t="s">
        <v>45</v>
      </c>
      <c r="I903" s="4" t="str">
        <f>IFERROR(VLOOKUP($H903, [2]Vulnerability!$A$2:$C$39,2,FALSE),"")</f>
        <v/>
      </c>
      <c r="J903" s="4" t="str">
        <f t="shared" si="9"/>
        <v>Potenziale</v>
      </c>
    </row>
    <row r="904" spans="1:10" ht="90" x14ac:dyDescent="0.25">
      <c r="A904" s="6" t="s">
        <v>100</v>
      </c>
      <c r="B904" s="4" t="s">
        <v>101</v>
      </c>
      <c r="C904" s="4" t="s">
        <v>25</v>
      </c>
      <c r="D904" s="5" t="s">
        <v>26</v>
      </c>
      <c r="E904" s="4" t="s">
        <v>102</v>
      </c>
      <c r="F904" s="5" t="s">
        <v>70</v>
      </c>
      <c r="G904" s="4" t="str">
        <f>IFERROR(VLOOKUP($F904, [1]Threats!$A$2:$C$29,2,FALSE),"")</f>
        <v/>
      </c>
      <c r="H904" s="5" t="s">
        <v>22</v>
      </c>
      <c r="I904" s="4" t="str">
        <f>IFERROR(VLOOKUP($H904, [2]Vulnerability!$A$2:$C$39,2,FALSE),"")</f>
        <v/>
      </c>
      <c r="J904" s="4" t="str">
        <f t="shared" si="9"/>
        <v>Potenziale</v>
      </c>
    </row>
    <row r="905" spans="1:10" ht="90" x14ac:dyDescent="0.25">
      <c r="A905" s="6" t="s">
        <v>100</v>
      </c>
      <c r="B905" s="4" t="s">
        <v>101</v>
      </c>
      <c r="C905" s="4" t="s">
        <v>25</v>
      </c>
      <c r="D905" s="5" t="s">
        <v>26</v>
      </c>
      <c r="E905" s="4" t="s">
        <v>102</v>
      </c>
      <c r="F905" s="5" t="s">
        <v>70</v>
      </c>
      <c r="G905" s="4" t="str">
        <f>IFERROR(VLOOKUP($F905, [1]Threats!$A$2:$C$29,2,FALSE),"")</f>
        <v/>
      </c>
      <c r="H905" s="5" t="s">
        <v>57</v>
      </c>
      <c r="I905" s="4" t="str">
        <f>IFERROR(VLOOKUP($H905, [2]Vulnerability!$A$2:$C$39,2,FALSE),"")</f>
        <v/>
      </c>
      <c r="J905" s="4" t="str">
        <f t="shared" si="9"/>
        <v>Potenziale</v>
      </c>
    </row>
    <row r="906" spans="1:10" ht="90" x14ac:dyDescent="0.25">
      <c r="A906" s="6" t="s">
        <v>100</v>
      </c>
      <c r="B906" s="4" t="s">
        <v>101</v>
      </c>
      <c r="C906" s="4" t="s">
        <v>25</v>
      </c>
      <c r="D906" s="5" t="s">
        <v>26</v>
      </c>
      <c r="E906" s="4" t="s">
        <v>102</v>
      </c>
      <c r="F906" s="5" t="s">
        <v>70</v>
      </c>
      <c r="G906" s="4" t="str">
        <f>IFERROR(VLOOKUP($F906, [1]Threats!$A$2:$C$29,2,FALSE),"")</f>
        <v/>
      </c>
      <c r="H906" s="5" t="s">
        <v>280</v>
      </c>
      <c r="I906" s="4" t="str">
        <f>IFERROR(VLOOKUP($H906, [2]Vulnerability!$A$2:$C$39,2,FALSE),"")</f>
        <v/>
      </c>
      <c r="J906" s="4" t="str">
        <f t="shared" si="9"/>
        <v>Potenziale</v>
      </c>
    </row>
    <row r="907" spans="1:10" ht="90" x14ac:dyDescent="0.25">
      <c r="A907" s="6" t="s">
        <v>100</v>
      </c>
      <c r="B907" s="4" t="s">
        <v>101</v>
      </c>
      <c r="C907" s="4" t="s">
        <v>25</v>
      </c>
      <c r="D907" s="5" t="s">
        <v>26</v>
      </c>
      <c r="E907" s="4" t="s">
        <v>102</v>
      </c>
      <c r="F907" s="5" t="s">
        <v>34</v>
      </c>
      <c r="G907" s="4" t="str">
        <f>IFERROR(VLOOKUP($F907, [1]Threats!$A$2:$C$29,2,FALSE),"")</f>
        <v/>
      </c>
      <c r="H907" s="5" t="s">
        <v>36</v>
      </c>
      <c r="I907" s="4" t="str">
        <f>IFERROR(VLOOKUP($H907, [2]Vulnerability!$A$2:$C$39,2,FALSE),"")</f>
        <v/>
      </c>
      <c r="J907" s="4" t="str">
        <f t="shared" si="9"/>
        <v>Potenziale</v>
      </c>
    </row>
    <row r="908" spans="1:10" ht="90" x14ac:dyDescent="0.25">
      <c r="A908" s="6" t="s">
        <v>100</v>
      </c>
      <c r="B908" s="4" t="s">
        <v>101</v>
      </c>
      <c r="C908" s="4" t="s">
        <v>25</v>
      </c>
      <c r="D908" s="5" t="s">
        <v>26</v>
      </c>
      <c r="E908" s="4" t="s">
        <v>102</v>
      </c>
      <c r="F908" s="5" t="s">
        <v>34</v>
      </c>
      <c r="G908" s="4" t="str">
        <f>IFERROR(VLOOKUP($F908, [1]Threats!$A$2:$C$29,2,FALSE),"")</f>
        <v/>
      </c>
      <c r="H908" s="5" t="s">
        <v>63</v>
      </c>
      <c r="I908" s="4" t="str">
        <f>IFERROR(VLOOKUP($H908, [2]Vulnerability!$A$2:$C$39,2,FALSE),"")</f>
        <v/>
      </c>
      <c r="J908" s="4" t="str">
        <f t="shared" si="9"/>
        <v>Potenziale</v>
      </c>
    </row>
    <row r="909" spans="1:10" ht="90" x14ac:dyDescent="0.25">
      <c r="A909" s="6" t="s">
        <v>100</v>
      </c>
      <c r="B909" s="4" t="s">
        <v>101</v>
      </c>
      <c r="C909" s="4" t="s">
        <v>25</v>
      </c>
      <c r="D909" s="5" t="s">
        <v>26</v>
      </c>
      <c r="E909" s="4" t="s">
        <v>102</v>
      </c>
      <c r="F909" s="5" t="s">
        <v>34</v>
      </c>
      <c r="G909" s="4" t="str">
        <f>IFERROR(VLOOKUP($F909, [1]Threats!$A$2:$C$29,2,FALSE),"")</f>
        <v/>
      </c>
      <c r="H909" s="5" t="s">
        <v>45</v>
      </c>
      <c r="I909" s="4" t="str">
        <f>IFERROR(VLOOKUP($H909, [2]Vulnerability!$A$2:$C$39,2,FALSE),"")</f>
        <v/>
      </c>
      <c r="J909" s="4" t="str">
        <f t="shared" si="9"/>
        <v>Potenziale</v>
      </c>
    </row>
    <row r="910" spans="1:10" ht="90" x14ac:dyDescent="0.25">
      <c r="A910" s="6" t="s">
        <v>100</v>
      </c>
      <c r="B910" s="4" t="s">
        <v>101</v>
      </c>
      <c r="C910" s="4" t="s">
        <v>25</v>
      </c>
      <c r="D910" s="5" t="s">
        <v>26</v>
      </c>
      <c r="E910" s="4" t="s">
        <v>102</v>
      </c>
      <c r="F910" s="5" t="s">
        <v>34</v>
      </c>
      <c r="G910" s="4" t="str">
        <f>IFERROR(VLOOKUP($F910, [1]Threats!$A$2:$C$29,2,FALSE),"")</f>
        <v/>
      </c>
      <c r="H910" s="5" t="s">
        <v>57</v>
      </c>
      <c r="I910" s="4" t="str">
        <f>IFERROR(VLOOKUP($H910, [2]Vulnerability!$A$2:$C$39,2,FALSE),"")</f>
        <v/>
      </c>
      <c r="J910" s="4" t="str">
        <f t="shared" si="9"/>
        <v>Potenziale</v>
      </c>
    </row>
    <row r="911" spans="1:10" customFormat="1" ht="30" x14ac:dyDescent="0.25">
      <c r="A911" s="6" t="s">
        <v>158</v>
      </c>
      <c r="B911" s="4" t="s">
        <v>159</v>
      </c>
      <c r="C911" s="4" t="s">
        <v>12</v>
      </c>
      <c r="D911" s="5" t="s">
        <v>13</v>
      </c>
      <c r="E911" s="4" t="s">
        <v>133</v>
      </c>
      <c r="F911" s="5" t="s">
        <v>106</v>
      </c>
      <c r="G911" s="4" t="str">
        <f>IFERROR(VLOOKUP($F911, [1]Threats!$A$2:$C$29,2,FALSE),"")</f>
        <v/>
      </c>
      <c r="H911" s="5" t="s">
        <v>22</v>
      </c>
      <c r="I911" s="4" t="str">
        <f>IFERROR(VLOOKUP($H911, [2]Vulnerability!$A$2:$C$39,2,FALSE),"")</f>
        <v/>
      </c>
      <c r="J911" s="4" t="str">
        <f t="shared" si="9"/>
        <v>Reale</v>
      </c>
    </row>
    <row r="912" spans="1:10" customFormat="1" ht="30" x14ac:dyDescent="0.25">
      <c r="A912" s="6" t="s">
        <v>158</v>
      </c>
      <c r="B912" s="4" t="s">
        <v>159</v>
      </c>
      <c r="C912" s="4" t="s">
        <v>12</v>
      </c>
      <c r="D912" s="5" t="s">
        <v>13</v>
      </c>
      <c r="E912" s="4" t="s">
        <v>123</v>
      </c>
      <c r="F912" s="5" t="s">
        <v>70</v>
      </c>
      <c r="G912" s="4" t="str">
        <f>IFERROR(VLOOKUP($F912, [1]Threats!$A$2:$C$29,2,FALSE),"")</f>
        <v/>
      </c>
      <c r="H912" s="5" t="s">
        <v>22</v>
      </c>
      <c r="I912" s="4" t="str">
        <f>IFERROR(VLOOKUP($H912, [2]Vulnerability!$A$2:$C$39,2,FALSE),"")</f>
        <v/>
      </c>
      <c r="J912" s="4" t="str">
        <f t="shared" si="9"/>
        <v>Reale</v>
      </c>
    </row>
    <row r="913" spans="1:10" ht="60" x14ac:dyDescent="0.25">
      <c r="A913" s="6" t="s">
        <v>538</v>
      </c>
      <c r="B913" s="6" t="s">
        <v>539</v>
      </c>
      <c r="C913" s="6" t="s">
        <v>130</v>
      </c>
      <c r="D913" s="3" t="s">
        <v>131</v>
      </c>
      <c r="E913" s="4"/>
      <c r="G913" s="4" t="str">
        <f>IFERROR(VLOOKUP($F913, [1]Threats!$A$2:$C$29,2,FALSE),"")</f>
        <v/>
      </c>
      <c r="I913" s="4" t="str">
        <f>IFERROR(VLOOKUP($H913, [2]Vulnerability!$A$2:$C$39,2,FALSE),"")</f>
        <v/>
      </c>
      <c r="J913" s="4" t="str">
        <f t="shared" si="9"/>
        <v/>
      </c>
    </row>
    <row r="914" spans="1:10" ht="60" x14ac:dyDescent="0.25">
      <c r="A914" s="6" t="s">
        <v>204</v>
      </c>
      <c r="B914" s="4" t="s">
        <v>205</v>
      </c>
      <c r="C914" s="4" t="s">
        <v>12</v>
      </c>
      <c r="D914" s="5" t="s">
        <v>13</v>
      </c>
      <c r="E914" s="4" t="s">
        <v>206</v>
      </c>
      <c r="F914" s="5" t="s">
        <v>44</v>
      </c>
      <c r="G914" s="4" t="str">
        <f>IFERROR(VLOOKUP($F914, [1]Threats!$A$2:$C$29,2,FALSE),"")</f>
        <v/>
      </c>
      <c r="H914" s="5" t="s">
        <v>22</v>
      </c>
      <c r="I914" s="4" t="str">
        <f>IFERROR(VLOOKUP($H914, [2]Vulnerability!$A$2:$C$39,2,FALSE),"")</f>
        <v/>
      </c>
      <c r="J914" s="4" t="str">
        <f t="shared" si="9"/>
        <v>Reale</v>
      </c>
    </row>
    <row r="915" spans="1:10" ht="60" x14ac:dyDescent="0.25">
      <c r="A915" s="6" t="s">
        <v>204</v>
      </c>
      <c r="B915" s="4" t="s">
        <v>205</v>
      </c>
      <c r="C915" s="4" t="s">
        <v>12</v>
      </c>
      <c r="D915" s="5" t="s">
        <v>13</v>
      </c>
      <c r="E915" s="4" t="s">
        <v>206</v>
      </c>
      <c r="F915" s="5" t="s">
        <v>61</v>
      </c>
      <c r="G915" s="4" t="str">
        <f>IFERROR(VLOOKUP($F915, [1]Threats!$A$2:$C$29,2,FALSE),"")</f>
        <v/>
      </c>
      <c r="H915" s="5" t="s">
        <v>22</v>
      </c>
      <c r="I915" s="4" t="str">
        <f>IFERROR(VLOOKUP($H915, [2]Vulnerability!$A$2:$C$39,2,FALSE),"")</f>
        <v/>
      </c>
      <c r="J915" s="4" t="str">
        <f t="shared" si="9"/>
        <v>Reale</v>
      </c>
    </row>
    <row r="916" spans="1:10" ht="60" x14ac:dyDescent="0.25">
      <c r="A916" s="6" t="s">
        <v>204</v>
      </c>
      <c r="B916" s="4" t="s">
        <v>205</v>
      </c>
      <c r="C916" s="4" t="s">
        <v>12</v>
      </c>
      <c r="D916" s="5" t="s">
        <v>13</v>
      </c>
      <c r="E916" s="4" t="s">
        <v>206</v>
      </c>
      <c r="F916" s="5" t="s">
        <v>144</v>
      </c>
      <c r="G916" s="4" t="str">
        <f>IFERROR(VLOOKUP($F916, [1]Threats!$A$2:$C$29,2,FALSE),"")</f>
        <v/>
      </c>
      <c r="H916" s="5" t="s">
        <v>22</v>
      </c>
      <c r="I916" s="4" t="str">
        <f>IFERROR(VLOOKUP($H916, [2]Vulnerability!$A$2:$C$39,2,FALSE),"")</f>
        <v/>
      </c>
      <c r="J916" s="4" t="str">
        <f t="shared" si="9"/>
        <v>Reale</v>
      </c>
    </row>
    <row r="917" spans="1:10" ht="60" x14ac:dyDescent="0.25">
      <c r="A917" s="6" t="s">
        <v>204</v>
      </c>
      <c r="B917" s="4" t="s">
        <v>205</v>
      </c>
      <c r="C917" s="4" t="s">
        <v>12</v>
      </c>
      <c r="D917" s="5" t="s">
        <v>13</v>
      </c>
      <c r="E917" s="4" t="s">
        <v>206</v>
      </c>
      <c r="F917" s="5" t="s">
        <v>21</v>
      </c>
      <c r="G917" s="4" t="str">
        <f>IFERROR(VLOOKUP($F917, [1]Threats!$A$2:$C$29,2,FALSE),"")</f>
        <v/>
      </c>
      <c r="H917" s="5" t="s">
        <v>22</v>
      </c>
      <c r="I917" s="4" t="str">
        <f>IFERROR(VLOOKUP($H917, [2]Vulnerability!$A$2:$C$39,2,FALSE),"")</f>
        <v/>
      </c>
      <c r="J917" s="4" t="str">
        <f t="shared" si="9"/>
        <v>Reale</v>
      </c>
    </row>
    <row r="918" spans="1:10" ht="60" x14ac:dyDescent="0.25">
      <c r="A918" s="6" t="s">
        <v>204</v>
      </c>
      <c r="B918" s="4" t="s">
        <v>205</v>
      </c>
      <c r="C918" s="4" t="s">
        <v>12</v>
      </c>
      <c r="D918" s="5" t="s">
        <v>13</v>
      </c>
      <c r="E918" s="4" t="s">
        <v>206</v>
      </c>
      <c r="F918" s="5" t="s">
        <v>106</v>
      </c>
      <c r="G918" s="4" t="str">
        <f>IFERROR(VLOOKUP($F918, [1]Threats!$A$2:$C$29,2,FALSE),"")</f>
        <v/>
      </c>
      <c r="H918" s="5" t="s">
        <v>22</v>
      </c>
      <c r="I918" s="4" t="str">
        <f>IFERROR(VLOOKUP($H918, [2]Vulnerability!$A$2:$C$39,2,FALSE),"")</f>
        <v/>
      </c>
      <c r="J918" s="4" t="str">
        <f t="shared" si="9"/>
        <v>Reale</v>
      </c>
    </row>
    <row r="919" spans="1:10" ht="60" x14ac:dyDescent="0.25">
      <c r="A919" s="6" t="s">
        <v>204</v>
      </c>
      <c r="B919" s="4" t="s">
        <v>205</v>
      </c>
      <c r="C919" s="4" t="s">
        <v>12</v>
      </c>
      <c r="D919" s="5" t="s">
        <v>13</v>
      </c>
      <c r="E919" s="4" t="s">
        <v>206</v>
      </c>
      <c r="F919" s="5" t="s">
        <v>119</v>
      </c>
      <c r="G919" s="4" t="str">
        <f>IFERROR(VLOOKUP($F919, [1]Threats!$A$2:$C$29,2,FALSE),"")</f>
        <v/>
      </c>
      <c r="H919" s="5" t="s">
        <v>22</v>
      </c>
      <c r="I919" s="4" t="str">
        <f>IFERROR(VLOOKUP($H919, [2]Vulnerability!$A$2:$C$39,2,FALSE),"")</f>
        <v/>
      </c>
      <c r="J919" s="4" t="str">
        <f t="shared" si="9"/>
        <v>Reale</v>
      </c>
    </row>
    <row r="920" spans="1:10" ht="60" x14ac:dyDescent="0.25">
      <c r="A920" s="6" t="s">
        <v>204</v>
      </c>
      <c r="B920" s="4" t="s">
        <v>205</v>
      </c>
      <c r="C920" s="4" t="s">
        <v>12</v>
      </c>
      <c r="D920" s="5" t="s">
        <v>13</v>
      </c>
      <c r="E920" s="4" t="s">
        <v>206</v>
      </c>
      <c r="F920" s="5" t="s">
        <v>15</v>
      </c>
      <c r="G920" s="4" t="str">
        <f>IFERROR(VLOOKUP($F920, [1]Threats!$A$2:$C$29,2,FALSE),"")</f>
        <v/>
      </c>
      <c r="H920" s="5" t="s">
        <v>22</v>
      </c>
      <c r="I920" s="4" t="str">
        <f>IFERROR(VLOOKUP($H920, [2]Vulnerability!$A$2:$C$39,2,FALSE),"")</f>
        <v/>
      </c>
      <c r="J920" s="4" t="str">
        <f t="shared" si="9"/>
        <v>Reale</v>
      </c>
    </row>
    <row r="921" spans="1:10" ht="60" x14ac:dyDescent="0.25">
      <c r="A921" s="6" t="s">
        <v>204</v>
      </c>
      <c r="B921" s="4" t="s">
        <v>205</v>
      </c>
      <c r="C921" s="4" t="s">
        <v>12</v>
      </c>
      <c r="D921" s="5" t="s">
        <v>13</v>
      </c>
      <c r="E921" s="4" t="s">
        <v>206</v>
      </c>
      <c r="F921" s="5" t="s">
        <v>15</v>
      </c>
      <c r="G921" s="4" t="str">
        <f>IFERROR(VLOOKUP($F921, [1]Threats!$A$2:$C$29,2,FALSE),"")</f>
        <v/>
      </c>
      <c r="H921" s="5" t="s">
        <v>280</v>
      </c>
      <c r="I921" s="4" t="str">
        <f>IFERROR(VLOOKUP($H921, [2]Vulnerability!$A$2:$C$39,2,FALSE),"")</f>
        <v/>
      </c>
      <c r="J921" s="4" t="str">
        <f t="shared" si="9"/>
        <v>Reale</v>
      </c>
    </row>
    <row r="922" spans="1:10" ht="60" x14ac:dyDescent="0.25">
      <c r="A922" s="6" t="s">
        <v>204</v>
      </c>
      <c r="B922" s="4" t="s">
        <v>205</v>
      </c>
      <c r="C922" s="4" t="s">
        <v>12</v>
      </c>
      <c r="D922" s="5" t="s">
        <v>13</v>
      </c>
      <c r="E922" s="4" t="s">
        <v>206</v>
      </c>
      <c r="F922" s="5" t="s">
        <v>77</v>
      </c>
      <c r="G922" s="4" t="str">
        <f>IFERROR(VLOOKUP($F922, [1]Threats!$A$2:$C$29,2,FALSE),"")</f>
        <v/>
      </c>
      <c r="H922" s="5" t="s">
        <v>22</v>
      </c>
      <c r="I922" s="4" t="str">
        <f>IFERROR(VLOOKUP($H922, [2]Vulnerability!$A$2:$C$39,2,FALSE),"")</f>
        <v/>
      </c>
      <c r="J922" s="4" t="str">
        <f t="shared" si="9"/>
        <v>Reale</v>
      </c>
    </row>
    <row r="923" spans="1:10" ht="60" x14ac:dyDescent="0.25">
      <c r="A923" s="6" t="s">
        <v>204</v>
      </c>
      <c r="B923" s="4" t="s">
        <v>205</v>
      </c>
      <c r="C923" s="4" t="s">
        <v>12</v>
      </c>
      <c r="D923" s="5" t="s">
        <v>13</v>
      </c>
      <c r="E923" s="4" t="s">
        <v>206</v>
      </c>
      <c r="F923" s="5" t="s">
        <v>70</v>
      </c>
      <c r="G923" s="4" t="str">
        <f>IFERROR(VLOOKUP($F923, [1]Threats!$A$2:$C$29,2,FALSE),"")</f>
        <v/>
      </c>
      <c r="H923" s="5" t="s">
        <v>280</v>
      </c>
      <c r="I923" s="4" t="str">
        <f>IFERROR(VLOOKUP($H923, [2]Vulnerability!$A$2:$C$39,2,FALSE),"")</f>
        <v/>
      </c>
      <c r="J923" s="4" t="str">
        <f t="shared" si="9"/>
        <v>Reale</v>
      </c>
    </row>
    <row r="924" spans="1:10" ht="60" x14ac:dyDescent="0.25">
      <c r="A924" s="6" t="s">
        <v>204</v>
      </c>
      <c r="B924" s="4" t="s">
        <v>205</v>
      </c>
      <c r="C924" s="4" t="s">
        <v>12</v>
      </c>
      <c r="D924" s="5" t="s">
        <v>13</v>
      </c>
      <c r="E924" s="4" t="s">
        <v>206</v>
      </c>
      <c r="F924" s="5" t="s">
        <v>70</v>
      </c>
      <c r="G924" s="4" t="str">
        <f>IFERROR(VLOOKUP($F924, [1]Threats!$A$2:$C$29,2,FALSE),"")</f>
        <v/>
      </c>
      <c r="H924" s="5" t="s">
        <v>22</v>
      </c>
      <c r="I924" s="4" t="str">
        <f>IFERROR(VLOOKUP($H924, [2]Vulnerability!$A$2:$C$39,2,FALSE),"")</f>
        <v/>
      </c>
      <c r="J924" s="4" t="str">
        <f t="shared" si="9"/>
        <v>Reale</v>
      </c>
    </row>
    <row r="925" spans="1:10" ht="60" x14ac:dyDescent="0.25">
      <c r="A925" s="6" t="s">
        <v>204</v>
      </c>
      <c r="B925" s="4" t="s">
        <v>205</v>
      </c>
      <c r="C925" s="4" t="s">
        <v>12</v>
      </c>
      <c r="D925" s="5" t="s">
        <v>13</v>
      </c>
      <c r="E925" s="4" t="s">
        <v>206</v>
      </c>
      <c r="F925" s="5" t="s">
        <v>56</v>
      </c>
      <c r="G925" s="4" t="str">
        <f>IFERROR(VLOOKUP($F925, [1]Threats!$A$2:$C$29,2,FALSE),"")</f>
        <v/>
      </c>
      <c r="H925" s="5" t="s">
        <v>22</v>
      </c>
      <c r="I925" s="4" t="str">
        <f>IFERROR(VLOOKUP($H925, [2]Vulnerability!$A$2:$C$39,2,FALSE),"")</f>
        <v/>
      </c>
      <c r="J925" s="4" t="str">
        <f t="shared" si="9"/>
        <v>Reale</v>
      </c>
    </row>
    <row r="926" spans="1:10" ht="45" x14ac:dyDescent="0.25">
      <c r="A926" s="6" t="s">
        <v>540</v>
      </c>
      <c r="B926" s="6" t="s">
        <v>541</v>
      </c>
      <c r="C926" s="6" t="s">
        <v>130</v>
      </c>
      <c r="D926" s="3" t="s">
        <v>131</v>
      </c>
      <c r="E926" s="4"/>
      <c r="G926" s="4" t="str">
        <f>IFERROR(VLOOKUP($F926, [1]Threats!$A$2:$C$29,2,FALSE),"")</f>
        <v/>
      </c>
      <c r="I926" s="4" t="str">
        <f>IFERROR(VLOOKUP($H926, [2]Vulnerability!$A$2:$C$39,2,FALSE),"")</f>
        <v/>
      </c>
      <c r="J926" s="4" t="str">
        <f t="shared" si="9"/>
        <v/>
      </c>
    </row>
    <row r="927" spans="1:10" customFormat="1" ht="30" x14ac:dyDescent="0.25">
      <c r="A927" s="6" t="s">
        <v>121</v>
      </c>
      <c r="B927" s="4" t="s">
        <v>122</v>
      </c>
      <c r="C927" s="4" t="s">
        <v>12</v>
      </c>
      <c r="D927" s="5" t="s">
        <v>13</v>
      </c>
      <c r="E927" s="4" t="s">
        <v>133</v>
      </c>
      <c r="F927" s="5" t="s">
        <v>106</v>
      </c>
      <c r="G927" s="4" t="str">
        <f>IFERROR(VLOOKUP($F927, [1]Threats!$A$2:$C$29,2,FALSE),"")</f>
        <v/>
      </c>
      <c r="H927" s="5" t="s">
        <v>22</v>
      </c>
      <c r="I927" s="4" t="str">
        <f>IFERROR(VLOOKUP($H927, [2]Vulnerability!$A$2:$C$39,2,FALSE),"")</f>
        <v/>
      </c>
      <c r="J927" s="4" t="str">
        <f t="shared" si="9"/>
        <v>Reale</v>
      </c>
    </row>
    <row r="928" spans="1:10" customFormat="1" ht="30" x14ac:dyDescent="0.25">
      <c r="A928" s="6" t="s">
        <v>121</v>
      </c>
      <c r="B928" s="4" t="s">
        <v>122</v>
      </c>
      <c r="C928" s="4" t="s">
        <v>12</v>
      </c>
      <c r="D928" s="5" t="s">
        <v>13</v>
      </c>
      <c r="E928" s="4" t="s">
        <v>123</v>
      </c>
      <c r="F928" s="5" t="s">
        <v>70</v>
      </c>
      <c r="G928" s="4" t="str">
        <f>IFERROR(VLOOKUP($F928, [1]Threats!$A$2:$C$29,2,FALSE),"")</f>
        <v/>
      </c>
      <c r="H928" s="5" t="s">
        <v>22</v>
      </c>
      <c r="I928" s="4" t="str">
        <f>IFERROR(VLOOKUP($H928, [2]Vulnerability!$A$2:$C$39,2,FALSE),"")</f>
        <v/>
      </c>
      <c r="J928" s="4" t="str">
        <f t="shared" si="9"/>
        <v>Reale</v>
      </c>
    </row>
    <row r="929" spans="1:10" ht="105" x14ac:dyDescent="0.25">
      <c r="A929" s="6" t="s">
        <v>542</v>
      </c>
      <c r="B929" s="6" t="s">
        <v>543</v>
      </c>
      <c r="C929" s="6" t="s">
        <v>130</v>
      </c>
      <c r="D929" s="3" t="s">
        <v>131</v>
      </c>
      <c r="E929" s="4"/>
      <c r="G929" s="4" t="str">
        <f>IFERROR(VLOOKUP($F929, [1]Threats!$A$2:$C$29,2,FALSE),"")</f>
        <v/>
      </c>
      <c r="I929" s="4" t="str">
        <f>IFERROR(VLOOKUP($H929, [2]Vulnerability!$A$2:$C$39,2,FALSE),"")</f>
        <v/>
      </c>
      <c r="J929" s="4" t="str">
        <f t="shared" si="9"/>
        <v/>
      </c>
    </row>
    <row r="930" spans="1:10" customFormat="1" ht="90" x14ac:dyDescent="0.25">
      <c r="A930" s="6" t="s">
        <v>544</v>
      </c>
      <c r="B930" s="4" t="s">
        <v>545</v>
      </c>
      <c r="C930" s="4" t="s">
        <v>12</v>
      </c>
      <c r="D930" s="5" t="s">
        <v>13</v>
      </c>
      <c r="E930" s="4" t="s">
        <v>546</v>
      </c>
      <c r="F930" s="5" t="s">
        <v>120</v>
      </c>
      <c r="G930" s="4" t="str">
        <f>IFERROR(VLOOKUP($F930, [1]Threats!$A$2:$C$29,2,FALSE),"")</f>
        <v/>
      </c>
      <c r="H930" s="5" t="s">
        <v>40</v>
      </c>
      <c r="I930" s="4" t="str">
        <f>IFERROR(VLOOKUP($H930, [2]Vulnerability!$A$2:$C$39,2,FALSE),"")</f>
        <v/>
      </c>
      <c r="J930" s="4" t="str">
        <f t="shared" si="9"/>
        <v>Reale</v>
      </c>
    </row>
    <row r="931" spans="1:10" customFormat="1" ht="90" x14ac:dyDescent="0.25">
      <c r="A931" s="6" t="s">
        <v>544</v>
      </c>
      <c r="B931" s="4" t="s">
        <v>545</v>
      </c>
      <c r="C931" s="4" t="s">
        <v>12</v>
      </c>
      <c r="D931" s="5" t="s">
        <v>13</v>
      </c>
      <c r="E931" s="4" t="s">
        <v>546</v>
      </c>
      <c r="F931" s="5" t="s">
        <v>44</v>
      </c>
      <c r="G931" s="4" t="str">
        <f>IFERROR(VLOOKUP($F931, [1]Threats!$A$2:$C$29,2,FALSE),"")</f>
        <v/>
      </c>
      <c r="H931" s="5" t="s">
        <v>150</v>
      </c>
      <c r="I931" s="4" t="str">
        <f>IFERROR(VLOOKUP($H931, [2]Vulnerability!$A$2:$C$39,2,FALSE),"")</f>
        <v/>
      </c>
      <c r="J931" s="4" t="str">
        <f t="shared" si="9"/>
        <v>Reale</v>
      </c>
    </row>
    <row r="932" spans="1:10" customFormat="1" ht="90" x14ac:dyDescent="0.25">
      <c r="A932" s="6" t="s">
        <v>544</v>
      </c>
      <c r="B932" s="4" t="s">
        <v>545</v>
      </c>
      <c r="C932" s="4" t="s">
        <v>12</v>
      </c>
      <c r="D932" s="5" t="s">
        <v>13</v>
      </c>
      <c r="E932" s="4" t="s">
        <v>546</v>
      </c>
      <c r="F932" s="5" t="s">
        <v>44</v>
      </c>
      <c r="G932" s="4" t="str">
        <f>IFERROR(VLOOKUP($F932, [1]Threats!$A$2:$C$29,2,FALSE),"")</f>
        <v/>
      </c>
      <c r="H932" s="5" t="s">
        <v>40</v>
      </c>
      <c r="I932" s="4" t="str">
        <f>IFERROR(VLOOKUP($H932, [2]Vulnerability!$A$2:$C$39,2,FALSE),"")</f>
        <v/>
      </c>
      <c r="J932" s="4" t="str">
        <f t="shared" si="9"/>
        <v>Reale</v>
      </c>
    </row>
    <row r="933" spans="1:10" customFormat="1" ht="90" x14ac:dyDescent="0.25">
      <c r="A933" s="6" t="s">
        <v>544</v>
      </c>
      <c r="B933" s="4" t="s">
        <v>545</v>
      </c>
      <c r="C933" s="4" t="s">
        <v>12</v>
      </c>
      <c r="D933" s="5" t="s">
        <v>13</v>
      </c>
      <c r="E933" s="4" t="s">
        <v>546</v>
      </c>
      <c r="F933" s="5" t="s">
        <v>61</v>
      </c>
      <c r="G933" s="4" t="str">
        <f>IFERROR(VLOOKUP($F933, [1]Threats!$A$2:$C$29,2,FALSE),"")</f>
        <v/>
      </c>
      <c r="H933" s="5" t="s">
        <v>150</v>
      </c>
      <c r="I933" s="4" t="str">
        <f>IFERROR(VLOOKUP($H933, [2]Vulnerability!$A$2:$C$39,2,FALSE),"")</f>
        <v/>
      </c>
      <c r="J933" s="4" t="str">
        <f t="shared" si="9"/>
        <v>Reale</v>
      </c>
    </row>
    <row r="934" spans="1:10" customFormat="1" ht="90" x14ac:dyDescent="0.25">
      <c r="A934" s="6" t="s">
        <v>544</v>
      </c>
      <c r="B934" s="4" t="s">
        <v>545</v>
      </c>
      <c r="C934" s="4" t="s">
        <v>12</v>
      </c>
      <c r="D934" s="5" t="s">
        <v>13</v>
      </c>
      <c r="E934" s="4" t="s">
        <v>546</v>
      </c>
      <c r="F934" s="5" t="s">
        <v>61</v>
      </c>
      <c r="G934" s="4" t="str">
        <f>IFERROR(VLOOKUP($F934, [1]Threats!$A$2:$C$29,2,FALSE),"")</f>
        <v/>
      </c>
      <c r="H934" s="5" t="s">
        <v>40</v>
      </c>
      <c r="I934" s="4" t="str">
        <f>IFERROR(VLOOKUP($H934, [2]Vulnerability!$A$2:$C$39,2,FALSE),"")</f>
        <v/>
      </c>
      <c r="J934" s="4" t="str">
        <f t="shared" si="9"/>
        <v>Reale</v>
      </c>
    </row>
    <row r="935" spans="1:10" customFormat="1" ht="90" x14ac:dyDescent="0.25">
      <c r="A935" s="6" t="s">
        <v>544</v>
      </c>
      <c r="B935" s="4" t="s">
        <v>545</v>
      </c>
      <c r="C935" s="4" t="s">
        <v>12</v>
      </c>
      <c r="D935" s="5" t="s">
        <v>13</v>
      </c>
      <c r="E935" s="4" t="s">
        <v>546</v>
      </c>
      <c r="F935" s="5" t="s">
        <v>144</v>
      </c>
      <c r="G935" s="4" t="str">
        <f>IFERROR(VLOOKUP($F935, [1]Threats!$A$2:$C$29,2,FALSE),"")</f>
        <v/>
      </c>
      <c r="H935" s="5" t="s">
        <v>150</v>
      </c>
      <c r="I935" s="4" t="str">
        <f>IFERROR(VLOOKUP($H935, [2]Vulnerability!$A$2:$C$39,2,FALSE),"")</f>
        <v/>
      </c>
      <c r="J935" s="4" t="str">
        <f t="shared" si="9"/>
        <v>Reale</v>
      </c>
    </row>
    <row r="936" spans="1:10" customFormat="1" ht="90" x14ac:dyDescent="0.25">
      <c r="A936" s="6" t="s">
        <v>544</v>
      </c>
      <c r="B936" s="4" t="s">
        <v>545</v>
      </c>
      <c r="C936" s="4" t="s">
        <v>12</v>
      </c>
      <c r="D936" s="5" t="s">
        <v>13</v>
      </c>
      <c r="E936" s="4" t="s">
        <v>546</v>
      </c>
      <c r="F936" s="5" t="s">
        <v>144</v>
      </c>
      <c r="G936" s="4" t="str">
        <f>IFERROR(VLOOKUP($F936, [1]Threats!$A$2:$C$29,2,FALSE),"")</f>
        <v/>
      </c>
      <c r="H936" s="5" t="s">
        <v>40</v>
      </c>
      <c r="I936" s="4" t="str">
        <f>IFERROR(VLOOKUP($H936, [2]Vulnerability!$A$2:$C$39,2,FALSE),"")</f>
        <v/>
      </c>
      <c r="J936" s="4" t="str">
        <f t="shared" si="9"/>
        <v>Reale</v>
      </c>
    </row>
    <row r="937" spans="1:10" customFormat="1" ht="90" x14ac:dyDescent="0.25">
      <c r="A937" s="6" t="s">
        <v>544</v>
      </c>
      <c r="B937" s="4" t="s">
        <v>545</v>
      </c>
      <c r="C937" s="4" t="s">
        <v>12</v>
      </c>
      <c r="D937" s="5" t="s">
        <v>13</v>
      </c>
      <c r="E937" s="4" t="s">
        <v>546</v>
      </c>
      <c r="F937" s="5" t="s">
        <v>15</v>
      </c>
      <c r="G937" s="4" t="str">
        <f>IFERROR(VLOOKUP($F937, [1]Threats!$A$2:$C$29,2,FALSE),"")</f>
        <v/>
      </c>
      <c r="H937" s="5" t="s">
        <v>40</v>
      </c>
      <c r="I937" s="4" t="str">
        <f>IFERROR(VLOOKUP($H937, [2]Vulnerability!$A$2:$C$39,2,FALSE),"")</f>
        <v/>
      </c>
      <c r="J937" s="4" t="str">
        <f t="shared" si="9"/>
        <v>Reale</v>
      </c>
    </row>
    <row r="938" spans="1:10" customFormat="1" ht="90" x14ac:dyDescent="0.25">
      <c r="A938" s="6" t="s">
        <v>544</v>
      </c>
      <c r="B938" s="4" t="s">
        <v>545</v>
      </c>
      <c r="C938" s="4" t="s">
        <v>12</v>
      </c>
      <c r="D938" s="5" t="s">
        <v>13</v>
      </c>
      <c r="E938" s="4" t="s">
        <v>546</v>
      </c>
      <c r="F938" s="5" t="s">
        <v>34</v>
      </c>
      <c r="G938" s="4" t="str">
        <f>IFERROR(VLOOKUP($F938, [1]Threats!$A$2:$C$29,2,FALSE),"")</f>
        <v/>
      </c>
      <c r="H938" s="5" t="s">
        <v>40</v>
      </c>
      <c r="I938" s="4" t="str">
        <f>IFERROR(VLOOKUP($H938, [2]Vulnerability!$A$2:$C$39,2,FALSE),"")</f>
        <v/>
      </c>
      <c r="J938" s="4" t="str">
        <f t="shared" si="9"/>
        <v>Reale</v>
      </c>
    </row>
    <row r="939" spans="1:10" customFormat="1" ht="90" x14ac:dyDescent="0.25">
      <c r="A939" s="6" t="s">
        <v>544</v>
      </c>
      <c r="B939" s="4" t="s">
        <v>545</v>
      </c>
      <c r="C939" s="4" t="s">
        <v>12</v>
      </c>
      <c r="D939" s="5" t="s">
        <v>13</v>
      </c>
      <c r="E939" s="4" t="s">
        <v>546</v>
      </c>
      <c r="F939" s="5" t="s">
        <v>56</v>
      </c>
      <c r="G939" s="4" t="str">
        <f>IFERROR(VLOOKUP($F939, [1]Threats!$A$2:$C$29,2,FALSE),"")</f>
        <v/>
      </c>
      <c r="H939" s="5" t="s">
        <v>150</v>
      </c>
      <c r="I939" s="4" t="str">
        <f>IFERROR(VLOOKUP($H939, [2]Vulnerability!$A$2:$C$39,2,FALSE),"")</f>
        <v/>
      </c>
      <c r="J939" s="4" t="str">
        <f t="shared" si="9"/>
        <v>Reale</v>
      </c>
    </row>
    <row r="940" spans="1:10" customFormat="1" ht="90" x14ac:dyDescent="0.25">
      <c r="A940" s="6" t="s">
        <v>544</v>
      </c>
      <c r="B940" s="4" t="s">
        <v>545</v>
      </c>
      <c r="C940" s="4" t="s">
        <v>12</v>
      </c>
      <c r="D940" s="5" t="s">
        <v>13</v>
      </c>
      <c r="E940" s="4" t="s">
        <v>546</v>
      </c>
      <c r="F940" s="5" t="s">
        <v>56</v>
      </c>
      <c r="G940" s="4" t="str">
        <f>IFERROR(VLOOKUP($F940, [1]Threats!$A$2:$C$29,2,FALSE),"")</f>
        <v/>
      </c>
      <c r="H940" s="5" t="s">
        <v>40</v>
      </c>
      <c r="I940" s="4" t="str">
        <f>IFERROR(VLOOKUP($H940, [2]Vulnerability!$A$2:$C$39,2,FALSE),"")</f>
        <v/>
      </c>
      <c r="J940" s="4" t="str">
        <f t="shared" si="9"/>
        <v>Reale</v>
      </c>
    </row>
    <row r="941" spans="1:10" ht="90" x14ac:dyDescent="0.25">
      <c r="A941" s="6" t="s">
        <v>547</v>
      </c>
      <c r="B941" s="6" t="s">
        <v>548</v>
      </c>
      <c r="C941" s="6" t="s">
        <v>130</v>
      </c>
      <c r="D941" s="3" t="s">
        <v>131</v>
      </c>
      <c r="E941" s="4"/>
      <c r="G941" s="4" t="str">
        <f>IFERROR(VLOOKUP($F941, [1]Threats!$A$2:$C$29,2,FALSE),"")</f>
        <v/>
      </c>
      <c r="I941" s="4" t="str">
        <f>IFERROR(VLOOKUP($H941, [2]Vulnerability!$A$2:$C$39,2,FALSE),"")</f>
        <v/>
      </c>
      <c r="J941" s="4" t="str">
        <f t="shared" si="9"/>
        <v/>
      </c>
    </row>
    <row r="942" spans="1:10" customFormat="1" ht="90" x14ac:dyDescent="0.25">
      <c r="A942" s="6" t="s">
        <v>250</v>
      </c>
      <c r="B942" s="4" t="s">
        <v>251</v>
      </c>
      <c r="C942" s="4" t="s">
        <v>12</v>
      </c>
      <c r="D942" s="5" t="s">
        <v>13</v>
      </c>
      <c r="E942" s="4" t="s">
        <v>252</v>
      </c>
      <c r="F942" s="5" t="s">
        <v>321</v>
      </c>
      <c r="G942" s="4" t="str">
        <f>IFERROR(VLOOKUP($F942, [1]Threats!$A$2:$C$29,2,FALSE),"")</f>
        <v/>
      </c>
      <c r="H942" s="5" t="s">
        <v>236</v>
      </c>
      <c r="I942" s="4" t="str">
        <f>IFERROR(VLOOKUP($H942, [2]Vulnerability!$A$2:$C$39,2,FALSE),"")</f>
        <v/>
      </c>
      <c r="J942" s="4" t="str">
        <f t="shared" si="9"/>
        <v>Reale</v>
      </c>
    </row>
    <row r="943" spans="1:10" customFormat="1" ht="90" x14ac:dyDescent="0.25">
      <c r="A943" s="6" t="s">
        <v>250</v>
      </c>
      <c r="B943" s="4" t="s">
        <v>251</v>
      </c>
      <c r="C943" s="4" t="s">
        <v>12</v>
      </c>
      <c r="D943" s="5" t="s">
        <v>13</v>
      </c>
      <c r="E943" s="4" t="s">
        <v>252</v>
      </c>
      <c r="F943" s="5" t="s">
        <v>77</v>
      </c>
      <c r="G943" s="4" t="str">
        <f>IFERROR(VLOOKUP($F943, [1]Threats!$A$2:$C$29,2,FALSE),"")</f>
        <v/>
      </c>
      <c r="H943" s="5" t="s">
        <v>236</v>
      </c>
      <c r="I943" s="4" t="str">
        <f>IFERROR(VLOOKUP($H943, [2]Vulnerability!$A$2:$C$39,2,FALSE),"")</f>
        <v/>
      </c>
      <c r="J943" s="4" t="str">
        <f t="shared" si="9"/>
        <v>Reale</v>
      </c>
    </row>
    <row r="944" spans="1:10" customFormat="1" ht="90" x14ac:dyDescent="0.25">
      <c r="A944" s="6" t="s">
        <v>250</v>
      </c>
      <c r="B944" s="4" t="s">
        <v>251</v>
      </c>
      <c r="C944" s="4" t="s">
        <v>12</v>
      </c>
      <c r="D944" s="5" t="s">
        <v>13</v>
      </c>
      <c r="E944" s="4" t="s">
        <v>252</v>
      </c>
      <c r="F944" s="5" t="s">
        <v>77</v>
      </c>
      <c r="G944" s="4" t="str">
        <f>IFERROR(VLOOKUP($F944, [1]Threats!$A$2:$C$29,2,FALSE),"")</f>
        <v/>
      </c>
      <c r="H944" s="5" t="s">
        <v>78</v>
      </c>
      <c r="I944" s="4" t="str">
        <f>IFERROR(VLOOKUP($H944, [2]Vulnerability!$A$2:$C$39,2,FALSE),"")</f>
        <v/>
      </c>
      <c r="J944" s="4" t="str">
        <f t="shared" si="9"/>
        <v>Reale</v>
      </c>
    </row>
    <row r="945" spans="1:10" ht="75" x14ac:dyDescent="0.25">
      <c r="A945" s="6" t="s">
        <v>549</v>
      </c>
      <c r="B945" s="6" t="s">
        <v>550</v>
      </c>
      <c r="C945" s="6" t="s">
        <v>130</v>
      </c>
      <c r="D945" s="3" t="s">
        <v>131</v>
      </c>
      <c r="E945" s="4"/>
      <c r="F945" s="3"/>
      <c r="G945" s="4" t="str">
        <f>IFERROR(VLOOKUP($F945, [1]Threats!$A$2:$C$29,2,FALSE),"")</f>
        <v/>
      </c>
      <c r="H945" s="3"/>
      <c r="I945" s="4" t="str">
        <f>IFERROR(VLOOKUP($H945, [2]Vulnerability!$A$2:$C$39,2,FALSE),"")</f>
        <v/>
      </c>
      <c r="J945" s="4" t="str">
        <f t="shared" si="9"/>
        <v/>
      </c>
    </row>
    <row r="946" spans="1:10" ht="45" x14ac:dyDescent="0.25">
      <c r="A946" s="6" t="s">
        <v>551</v>
      </c>
      <c r="B946" s="6" t="s">
        <v>552</v>
      </c>
      <c r="C946" s="6" t="s">
        <v>130</v>
      </c>
      <c r="D946" s="3" t="s">
        <v>131</v>
      </c>
      <c r="E946" s="4"/>
      <c r="F946" s="3"/>
      <c r="G946" s="4" t="str">
        <f>IFERROR(VLOOKUP($F946, [1]Threats!$A$2:$C$29,2,FALSE),"")</f>
        <v/>
      </c>
      <c r="H946" s="3"/>
      <c r="I946" s="4" t="str">
        <f>IFERROR(VLOOKUP($H946, [2]Vulnerability!$A$2:$C$39,2,FALSE),"")</f>
        <v/>
      </c>
      <c r="J946" s="4" t="str">
        <f t="shared" si="9"/>
        <v/>
      </c>
    </row>
    <row r="947" spans="1:10" ht="90" x14ac:dyDescent="0.25">
      <c r="A947" s="6" t="s">
        <v>215</v>
      </c>
      <c r="B947" s="4" t="s">
        <v>216</v>
      </c>
      <c r="C947" s="4" t="s">
        <v>25</v>
      </c>
      <c r="D947" s="5" t="s">
        <v>26</v>
      </c>
      <c r="E947" s="4" t="s">
        <v>217</v>
      </c>
      <c r="F947" s="3" t="s">
        <v>425</v>
      </c>
      <c r="G947" s="4" t="str">
        <f>IFERROR(VLOOKUP($F947, [1]Threats!$A$2:$C$29,2,FALSE),"")</f>
        <v/>
      </c>
      <c r="H947" s="3" t="s">
        <v>428</v>
      </c>
      <c r="I947" s="4" t="str">
        <f>IFERROR(VLOOKUP($H947, [2]Vulnerability!$A$2:$C$39,2,FALSE),"")</f>
        <v/>
      </c>
      <c r="J947" s="4" t="str">
        <f t="shared" si="9"/>
        <v>Potenziale</v>
      </c>
    </row>
    <row r="948" spans="1:10" ht="90" x14ac:dyDescent="0.25">
      <c r="A948" s="6" t="s">
        <v>215</v>
      </c>
      <c r="B948" s="4" t="s">
        <v>216</v>
      </c>
      <c r="C948" s="4" t="s">
        <v>25</v>
      </c>
      <c r="D948" s="5" t="s">
        <v>26</v>
      </c>
      <c r="E948" s="4" t="s">
        <v>217</v>
      </c>
      <c r="F948" s="3" t="s">
        <v>196</v>
      </c>
      <c r="G948" s="4" t="str">
        <f>IFERROR(VLOOKUP($F948, [1]Threats!$A$2:$C$29,2,FALSE),"")</f>
        <v/>
      </c>
      <c r="H948" s="3" t="s">
        <v>316</v>
      </c>
      <c r="I948" s="4" t="str">
        <f>IFERROR(VLOOKUP($H948, [2]Vulnerability!$A$2:$C$39,2,FALSE),"")</f>
        <v/>
      </c>
      <c r="J948" s="4" t="str">
        <f t="shared" si="9"/>
        <v>Potenziale</v>
      </c>
    </row>
    <row r="949" spans="1:10" ht="90" x14ac:dyDescent="0.25">
      <c r="A949" s="6" t="s">
        <v>215</v>
      </c>
      <c r="B949" s="4" t="s">
        <v>216</v>
      </c>
      <c r="C949" s="4" t="s">
        <v>25</v>
      </c>
      <c r="D949" s="5" t="s">
        <v>26</v>
      </c>
      <c r="E949" s="4" t="s">
        <v>217</v>
      </c>
      <c r="F949" s="3" t="s">
        <v>44</v>
      </c>
      <c r="G949" s="4" t="str">
        <f>IFERROR(VLOOKUP($F949, [1]Threats!$A$2:$C$29,2,FALSE),"")</f>
        <v/>
      </c>
      <c r="H949" s="3" t="s">
        <v>22</v>
      </c>
      <c r="I949" s="4" t="str">
        <f>IFERROR(VLOOKUP($H949, [2]Vulnerability!$A$2:$C$39,2,FALSE),"")</f>
        <v/>
      </c>
      <c r="J949" s="4" t="str">
        <f t="shared" si="9"/>
        <v>Potenziale</v>
      </c>
    </row>
    <row r="950" spans="1:10" ht="90" x14ac:dyDescent="0.25">
      <c r="A950" s="6" t="s">
        <v>215</v>
      </c>
      <c r="B950" s="4" t="s">
        <v>216</v>
      </c>
      <c r="C950" s="4" t="s">
        <v>25</v>
      </c>
      <c r="D950" s="5" t="s">
        <v>26</v>
      </c>
      <c r="E950" s="4" t="s">
        <v>217</v>
      </c>
      <c r="F950" s="3" t="s">
        <v>61</v>
      </c>
      <c r="G950" s="4" t="str">
        <f>IFERROR(VLOOKUP($F950, [1]Threats!$A$2:$C$29,2,FALSE),"")</f>
        <v/>
      </c>
      <c r="H950" s="3" t="s">
        <v>22</v>
      </c>
      <c r="I950" s="4" t="str">
        <f>IFERROR(VLOOKUP($H950, [2]Vulnerability!$A$2:$C$39,2,FALSE),"")</f>
        <v/>
      </c>
      <c r="J950" s="4" t="str">
        <f t="shared" si="9"/>
        <v>Potenziale</v>
      </c>
    </row>
    <row r="951" spans="1:10" ht="90" x14ac:dyDescent="0.25">
      <c r="A951" s="6" t="s">
        <v>215</v>
      </c>
      <c r="B951" s="4" t="s">
        <v>216</v>
      </c>
      <c r="C951" s="4" t="s">
        <v>25</v>
      </c>
      <c r="D951" s="5" t="s">
        <v>26</v>
      </c>
      <c r="E951" s="4" t="s">
        <v>217</v>
      </c>
      <c r="F951" s="3" t="s">
        <v>144</v>
      </c>
      <c r="G951" s="4" t="str">
        <f>IFERROR(VLOOKUP($F951, [1]Threats!$A$2:$C$29,2,FALSE),"")</f>
        <v/>
      </c>
      <c r="H951" s="3" t="s">
        <v>22</v>
      </c>
      <c r="I951" s="4" t="str">
        <f>IFERROR(VLOOKUP($H951, [2]Vulnerability!$A$2:$C$39,2,FALSE),"")</f>
        <v/>
      </c>
      <c r="J951" s="4" t="str">
        <f t="shared" si="9"/>
        <v>Potenziale</v>
      </c>
    </row>
    <row r="952" spans="1:10" ht="90" x14ac:dyDescent="0.25">
      <c r="A952" s="6" t="s">
        <v>215</v>
      </c>
      <c r="B952" s="4" t="s">
        <v>216</v>
      </c>
      <c r="C952" s="4" t="s">
        <v>25</v>
      </c>
      <c r="D952" s="5" t="s">
        <v>26</v>
      </c>
      <c r="E952" s="4" t="s">
        <v>217</v>
      </c>
      <c r="F952" s="3" t="s">
        <v>224</v>
      </c>
      <c r="G952" s="4" t="str">
        <f>IFERROR(VLOOKUP($F952, [1]Threats!$A$2:$C$29,2,FALSE),"")</f>
        <v/>
      </c>
      <c r="H952" s="3" t="s">
        <v>225</v>
      </c>
      <c r="I952" s="4" t="str">
        <f>IFERROR(VLOOKUP($H952, [2]Vulnerability!$A$2:$C$39,2,FALSE),"")</f>
        <v/>
      </c>
      <c r="J952" s="4" t="str">
        <f t="shared" si="9"/>
        <v>Potenziale</v>
      </c>
    </row>
    <row r="953" spans="1:10" ht="90" x14ac:dyDescent="0.25">
      <c r="A953" s="6" t="s">
        <v>215</v>
      </c>
      <c r="B953" s="4" t="s">
        <v>216</v>
      </c>
      <c r="C953" s="4" t="s">
        <v>25</v>
      </c>
      <c r="D953" s="5" t="s">
        <v>26</v>
      </c>
      <c r="E953" s="4" t="s">
        <v>217</v>
      </c>
      <c r="F953" s="3" t="s">
        <v>172</v>
      </c>
      <c r="G953" s="4" t="str">
        <f>IFERROR(VLOOKUP($F953, [1]Threats!$A$2:$C$29,2,FALSE),"")</f>
        <v/>
      </c>
      <c r="H953" s="3" t="s">
        <v>437</v>
      </c>
      <c r="I953" s="4" t="str">
        <f>IFERROR(VLOOKUP($H953, [2]Vulnerability!$A$2:$C$39,2,FALSE),"")</f>
        <v/>
      </c>
      <c r="J953" s="4" t="str">
        <f t="shared" si="9"/>
        <v>Potenziale</v>
      </c>
    </row>
    <row r="954" spans="1:10" ht="90" x14ac:dyDescent="0.25">
      <c r="A954" s="6" t="s">
        <v>215</v>
      </c>
      <c r="B954" s="4" t="s">
        <v>216</v>
      </c>
      <c r="C954" s="4" t="s">
        <v>25</v>
      </c>
      <c r="D954" s="5" t="s">
        <v>26</v>
      </c>
      <c r="E954" s="4" t="s">
        <v>217</v>
      </c>
      <c r="F954" s="3" t="s">
        <v>117</v>
      </c>
      <c r="G954" s="4" t="str">
        <f>IFERROR(VLOOKUP($F954, [1]Threats!$A$2:$C$29,2,FALSE),"")</f>
        <v/>
      </c>
      <c r="H954" s="3" t="s">
        <v>409</v>
      </c>
      <c r="I954" s="4" t="str">
        <f>IFERROR(VLOOKUP($H954, [2]Vulnerability!$A$2:$C$39,2,FALSE),"")</f>
        <v/>
      </c>
      <c r="J954" s="4" t="str">
        <f t="shared" si="9"/>
        <v>Potenziale</v>
      </c>
    </row>
    <row r="955" spans="1:10" ht="90" x14ac:dyDescent="0.25">
      <c r="A955" s="6" t="s">
        <v>215</v>
      </c>
      <c r="B955" s="4" t="s">
        <v>216</v>
      </c>
      <c r="C955" s="4" t="s">
        <v>25</v>
      </c>
      <c r="D955" s="5" t="s">
        <v>26</v>
      </c>
      <c r="E955" s="4" t="s">
        <v>217</v>
      </c>
      <c r="F955" s="3" t="s">
        <v>117</v>
      </c>
      <c r="G955" s="4" t="str">
        <f>IFERROR(VLOOKUP($F955, [1]Threats!$A$2:$C$29,2,FALSE),"")</f>
        <v/>
      </c>
      <c r="H955" s="3" t="s">
        <v>118</v>
      </c>
      <c r="I955" s="4" t="str">
        <f>IFERROR(VLOOKUP($H955, [2]Vulnerability!$A$2:$C$39,2,FALSE),"")</f>
        <v/>
      </c>
      <c r="J955" s="4" t="str">
        <f t="shared" si="9"/>
        <v>Potenziale</v>
      </c>
    </row>
    <row r="956" spans="1:10" ht="90" x14ac:dyDescent="0.25">
      <c r="A956" s="6" t="s">
        <v>215</v>
      </c>
      <c r="B956" s="4" t="s">
        <v>216</v>
      </c>
      <c r="C956" s="4" t="s">
        <v>25</v>
      </c>
      <c r="D956" s="5" t="s">
        <v>26</v>
      </c>
      <c r="E956" s="4" t="s">
        <v>217</v>
      </c>
      <c r="F956" s="3" t="s">
        <v>28</v>
      </c>
      <c r="G956" s="4" t="str">
        <f>IFERROR(VLOOKUP($F956, [1]Threats!$A$2:$C$29,2,FALSE),"")</f>
        <v/>
      </c>
      <c r="H956" s="3" t="s">
        <v>156</v>
      </c>
      <c r="I956" s="4" t="str">
        <f>IFERROR(VLOOKUP($H956, [2]Vulnerability!$A$2:$C$39,2,FALSE),"")</f>
        <v/>
      </c>
      <c r="J956" s="4" t="str">
        <f t="shared" si="9"/>
        <v>Potenziale</v>
      </c>
    </row>
    <row r="957" spans="1:10" ht="90" x14ac:dyDescent="0.25">
      <c r="A957" s="6" t="s">
        <v>215</v>
      </c>
      <c r="B957" s="4" t="s">
        <v>216</v>
      </c>
      <c r="C957" s="4" t="s">
        <v>25</v>
      </c>
      <c r="D957" s="5" t="s">
        <v>26</v>
      </c>
      <c r="E957" s="4" t="s">
        <v>217</v>
      </c>
      <c r="F957" s="3" t="s">
        <v>21</v>
      </c>
      <c r="G957" s="4" t="str">
        <f>IFERROR(VLOOKUP($F957, [1]Threats!$A$2:$C$29,2,FALSE),"")</f>
        <v/>
      </c>
      <c r="H957" s="3" t="s">
        <v>22</v>
      </c>
      <c r="I957" s="4" t="str">
        <f>IFERROR(VLOOKUP($H957, [2]Vulnerability!$A$2:$C$39,2,FALSE),"")</f>
        <v/>
      </c>
      <c r="J957" s="4" t="str">
        <f t="shared" si="9"/>
        <v>Potenziale</v>
      </c>
    </row>
    <row r="958" spans="1:10" ht="90" x14ac:dyDescent="0.25">
      <c r="A958" s="6" t="s">
        <v>215</v>
      </c>
      <c r="B958" s="4" t="s">
        <v>216</v>
      </c>
      <c r="C958" s="4" t="s">
        <v>25</v>
      </c>
      <c r="D958" s="5" t="s">
        <v>26</v>
      </c>
      <c r="E958" s="4" t="s">
        <v>217</v>
      </c>
      <c r="F958" s="3" t="s">
        <v>321</v>
      </c>
      <c r="G958" s="4" t="str">
        <f>IFERROR(VLOOKUP($F958, [1]Threats!$A$2:$C$29,2,FALSE),"")</f>
        <v/>
      </c>
      <c r="H958" s="3" t="s">
        <v>409</v>
      </c>
      <c r="I958" s="4" t="str">
        <f>IFERROR(VLOOKUP($H958, [2]Vulnerability!$A$2:$C$39,2,FALSE),"")</f>
        <v/>
      </c>
      <c r="J958" s="4" t="str">
        <f t="shared" si="9"/>
        <v>Potenziale</v>
      </c>
    </row>
    <row r="959" spans="1:10" ht="90" x14ac:dyDescent="0.25">
      <c r="A959" s="6" t="s">
        <v>215</v>
      </c>
      <c r="B959" s="4" t="s">
        <v>216</v>
      </c>
      <c r="C959" s="4" t="s">
        <v>25</v>
      </c>
      <c r="D959" s="5" t="s">
        <v>26</v>
      </c>
      <c r="E959" s="4" t="s">
        <v>217</v>
      </c>
      <c r="F959" s="3" t="s">
        <v>321</v>
      </c>
      <c r="G959" s="4" t="str">
        <f>IFERROR(VLOOKUP($F959, [1]Threats!$A$2:$C$29,2,FALSE),"")</f>
        <v/>
      </c>
      <c r="H959" s="3" t="s">
        <v>236</v>
      </c>
      <c r="I959" s="4" t="str">
        <f>IFERROR(VLOOKUP($H959, [2]Vulnerability!$A$2:$C$39,2,FALSE),"")</f>
        <v/>
      </c>
      <c r="J959" s="4" t="str">
        <f t="shared" si="9"/>
        <v>Potenziale</v>
      </c>
    </row>
    <row r="960" spans="1:10" ht="90" x14ac:dyDescent="0.25">
      <c r="A960" s="6" t="s">
        <v>215</v>
      </c>
      <c r="B960" s="4" t="s">
        <v>216</v>
      </c>
      <c r="C960" s="4" t="s">
        <v>25</v>
      </c>
      <c r="D960" s="5" t="s">
        <v>26</v>
      </c>
      <c r="E960" s="4" t="s">
        <v>217</v>
      </c>
      <c r="F960" s="3" t="s">
        <v>332</v>
      </c>
      <c r="G960" s="4" t="str">
        <f>IFERROR(VLOOKUP($F960, [1]Threats!$A$2:$C$29,2,FALSE),"")</f>
        <v/>
      </c>
      <c r="H960" s="3" t="s">
        <v>333</v>
      </c>
      <c r="I960" s="4" t="str">
        <f>IFERROR(VLOOKUP($H960, [2]Vulnerability!$A$2:$C$39,2,FALSE),"")</f>
        <v/>
      </c>
      <c r="J960" s="4" t="str">
        <f t="shared" si="9"/>
        <v>Potenziale</v>
      </c>
    </row>
    <row r="961" spans="1:10" ht="90" x14ac:dyDescent="0.25">
      <c r="A961" s="6" t="s">
        <v>215</v>
      </c>
      <c r="B961" s="4" t="s">
        <v>216</v>
      </c>
      <c r="C961" s="4" t="s">
        <v>25</v>
      </c>
      <c r="D961" s="5" t="s">
        <v>26</v>
      </c>
      <c r="E961" s="4" t="s">
        <v>217</v>
      </c>
      <c r="F961" s="3" t="s">
        <v>332</v>
      </c>
      <c r="G961" s="4" t="str">
        <f>IFERROR(VLOOKUP($F961, [1]Threats!$A$2:$C$29,2,FALSE),"")</f>
        <v/>
      </c>
      <c r="H961" s="3" t="s">
        <v>334</v>
      </c>
      <c r="I961" s="4" t="str">
        <f>IFERROR(VLOOKUP($H961, [2]Vulnerability!$A$2:$C$39,2,FALSE),"")</f>
        <v/>
      </c>
      <c r="J961" s="4" t="str">
        <f t="shared" si="9"/>
        <v>Potenziale</v>
      </c>
    </row>
    <row r="962" spans="1:10" ht="90" x14ac:dyDescent="0.25">
      <c r="A962" s="6" t="s">
        <v>215</v>
      </c>
      <c r="B962" s="4" t="s">
        <v>216</v>
      </c>
      <c r="C962" s="4" t="s">
        <v>25</v>
      </c>
      <c r="D962" s="5" t="s">
        <v>26</v>
      </c>
      <c r="E962" s="4" t="s">
        <v>217</v>
      </c>
      <c r="F962" s="3" t="s">
        <v>106</v>
      </c>
      <c r="G962" s="4" t="str">
        <f>IFERROR(VLOOKUP($F962, [1]Threats!$A$2:$C$29,2,FALSE),"")</f>
        <v/>
      </c>
      <c r="H962" s="3" t="s">
        <v>22</v>
      </c>
      <c r="I962" s="4" t="str">
        <f>IFERROR(VLOOKUP($H962, [2]Vulnerability!$A$2:$C$39,2,FALSE),"")</f>
        <v/>
      </c>
      <c r="J962" s="4" t="str">
        <f t="shared" si="9"/>
        <v>Potenziale</v>
      </c>
    </row>
    <row r="963" spans="1:10" ht="90" x14ac:dyDescent="0.25">
      <c r="A963" s="6" t="s">
        <v>215</v>
      </c>
      <c r="B963" s="4" t="s">
        <v>216</v>
      </c>
      <c r="C963" s="4" t="s">
        <v>25</v>
      </c>
      <c r="D963" s="5" t="s">
        <v>26</v>
      </c>
      <c r="E963" s="4" t="s">
        <v>217</v>
      </c>
      <c r="F963" s="3" t="s">
        <v>119</v>
      </c>
      <c r="G963" s="4" t="str">
        <f>IFERROR(VLOOKUP($F963, [1]Threats!$A$2:$C$29,2,FALSE),"")</f>
        <v/>
      </c>
      <c r="H963" s="3" t="s">
        <v>22</v>
      </c>
      <c r="I963" s="4" t="str">
        <f>IFERROR(VLOOKUP($H963, [2]Vulnerability!$A$2:$C$39,2,FALSE),"")</f>
        <v/>
      </c>
      <c r="J963" s="4" t="str">
        <f t="shared" si="9"/>
        <v>Potenziale</v>
      </c>
    </row>
    <row r="964" spans="1:10" ht="90" x14ac:dyDescent="0.25">
      <c r="A964" s="6" t="s">
        <v>215</v>
      </c>
      <c r="B964" s="4" t="s">
        <v>216</v>
      </c>
      <c r="C964" s="4" t="s">
        <v>25</v>
      </c>
      <c r="D964" s="5" t="s">
        <v>26</v>
      </c>
      <c r="E964" s="4" t="s">
        <v>217</v>
      </c>
      <c r="F964" s="3" t="s">
        <v>15</v>
      </c>
      <c r="G964" s="4" t="str">
        <f>IFERROR(VLOOKUP($F964, [1]Threats!$A$2:$C$29,2,FALSE),"")</f>
        <v/>
      </c>
      <c r="H964" s="3" t="s">
        <v>22</v>
      </c>
      <c r="I964" s="4" t="str">
        <f>IFERROR(VLOOKUP($H964, [2]Vulnerability!$A$2:$C$39,2,FALSE),"")</f>
        <v/>
      </c>
      <c r="J964" s="4" t="str">
        <f t="shared" si="9"/>
        <v>Potenziale</v>
      </c>
    </row>
    <row r="965" spans="1:10" ht="90" x14ac:dyDescent="0.25">
      <c r="A965" s="6" t="s">
        <v>215</v>
      </c>
      <c r="B965" s="4" t="s">
        <v>216</v>
      </c>
      <c r="C965" s="4" t="s">
        <v>25</v>
      </c>
      <c r="D965" s="5" t="s">
        <v>26</v>
      </c>
      <c r="E965" s="4" t="s">
        <v>217</v>
      </c>
      <c r="F965" s="3" t="s">
        <v>15</v>
      </c>
      <c r="G965" s="4" t="str">
        <f>IFERROR(VLOOKUP($F965, [1]Threats!$A$2:$C$29,2,FALSE),"")</f>
        <v/>
      </c>
      <c r="H965" s="3" t="s">
        <v>437</v>
      </c>
      <c r="I965" s="4" t="str">
        <f>IFERROR(VLOOKUP($H965, [2]Vulnerability!$A$2:$C$39,2,FALSE),"")</f>
        <v/>
      </c>
      <c r="J965" s="4" t="str">
        <f t="shared" si="9"/>
        <v>Potenziale</v>
      </c>
    </row>
    <row r="966" spans="1:10" ht="90" x14ac:dyDescent="0.25">
      <c r="A966" s="6" t="s">
        <v>215</v>
      </c>
      <c r="B966" s="4" t="s">
        <v>216</v>
      </c>
      <c r="C966" s="4" t="s">
        <v>25</v>
      </c>
      <c r="D966" s="5" t="s">
        <v>26</v>
      </c>
      <c r="E966" s="4" t="s">
        <v>217</v>
      </c>
      <c r="F966" s="3" t="s">
        <v>15</v>
      </c>
      <c r="G966" s="4" t="str">
        <f>IFERROR(VLOOKUP($F966, [1]Threats!$A$2:$C$29,2,FALSE),"")</f>
        <v/>
      </c>
      <c r="H966" s="3" t="s">
        <v>280</v>
      </c>
      <c r="I966" s="4" t="str">
        <f>IFERROR(VLOOKUP($H966, [2]Vulnerability!$A$2:$C$39,2,FALSE),"")</f>
        <v/>
      </c>
      <c r="J966" s="4" t="str">
        <f t="shared" si="9"/>
        <v>Potenziale</v>
      </c>
    </row>
    <row r="967" spans="1:10" ht="90" x14ac:dyDescent="0.25">
      <c r="A967" s="6" t="s">
        <v>215</v>
      </c>
      <c r="B967" s="4" t="s">
        <v>216</v>
      </c>
      <c r="C967" s="4" t="s">
        <v>25</v>
      </c>
      <c r="D967" s="5" t="s">
        <v>26</v>
      </c>
      <c r="E967" s="4" t="s">
        <v>217</v>
      </c>
      <c r="F967" s="3" t="s">
        <v>77</v>
      </c>
      <c r="G967" s="4" t="str">
        <f>IFERROR(VLOOKUP($F967, [1]Threats!$A$2:$C$29,2,FALSE),"")</f>
        <v/>
      </c>
      <c r="H967" s="3" t="s">
        <v>236</v>
      </c>
      <c r="I967" s="4" t="str">
        <f>IFERROR(VLOOKUP($H967, [2]Vulnerability!$A$2:$C$39,2,FALSE),"")</f>
        <v/>
      </c>
      <c r="J967" s="4" t="str">
        <f t="shared" si="9"/>
        <v>Potenziale</v>
      </c>
    </row>
    <row r="968" spans="1:10" ht="90" x14ac:dyDescent="0.25">
      <c r="A968" s="6" t="s">
        <v>215</v>
      </c>
      <c r="B968" s="4" t="s">
        <v>216</v>
      </c>
      <c r="C968" s="4" t="s">
        <v>25</v>
      </c>
      <c r="D968" s="5" t="s">
        <v>26</v>
      </c>
      <c r="E968" s="4" t="s">
        <v>217</v>
      </c>
      <c r="F968" s="3" t="s">
        <v>77</v>
      </c>
      <c r="G968" s="4" t="str">
        <f>IFERROR(VLOOKUP($F968, [1]Threats!$A$2:$C$29,2,FALSE),"")</f>
        <v/>
      </c>
      <c r="H968" s="3" t="s">
        <v>78</v>
      </c>
      <c r="I968" s="4" t="str">
        <f>IFERROR(VLOOKUP($H968, [2]Vulnerability!$A$2:$C$39,2,FALSE),"")</f>
        <v/>
      </c>
      <c r="J968" s="4" t="str">
        <f t="shared" si="9"/>
        <v>Potenziale</v>
      </c>
    </row>
    <row r="969" spans="1:10" ht="90" x14ac:dyDescent="0.25">
      <c r="A969" s="6" t="s">
        <v>215</v>
      </c>
      <c r="B969" s="4" t="s">
        <v>216</v>
      </c>
      <c r="C969" s="4" t="s">
        <v>25</v>
      </c>
      <c r="D969" s="5" t="s">
        <v>26</v>
      </c>
      <c r="E969" s="4" t="s">
        <v>217</v>
      </c>
      <c r="F969" s="3" t="s">
        <v>77</v>
      </c>
      <c r="G969" s="4" t="str">
        <f>IFERROR(VLOOKUP($F969, [1]Threats!$A$2:$C$29,2,FALSE),"")</f>
        <v/>
      </c>
      <c r="H969" s="3" t="s">
        <v>22</v>
      </c>
      <c r="I969" s="4" t="str">
        <f>IFERROR(VLOOKUP($H969, [2]Vulnerability!$A$2:$C$39,2,FALSE),"")</f>
        <v/>
      </c>
      <c r="J969" s="4" t="str">
        <f t="shared" si="9"/>
        <v>Potenziale</v>
      </c>
    </row>
    <row r="970" spans="1:10" ht="90" x14ac:dyDescent="0.25">
      <c r="A970" s="6" t="s">
        <v>215</v>
      </c>
      <c r="B970" s="4" t="s">
        <v>216</v>
      </c>
      <c r="C970" s="4" t="s">
        <v>25</v>
      </c>
      <c r="D970" s="5" t="s">
        <v>26</v>
      </c>
      <c r="E970" s="4" t="s">
        <v>217</v>
      </c>
      <c r="F970" s="3" t="s">
        <v>70</v>
      </c>
      <c r="G970" s="4" t="str">
        <f>IFERROR(VLOOKUP($F970, [1]Threats!$A$2:$C$29,2,FALSE),"")</f>
        <v/>
      </c>
      <c r="H970" s="3" t="s">
        <v>280</v>
      </c>
      <c r="I970" s="4" t="str">
        <f>IFERROR(VLOOKUP($H970, [2]Vulnerability!$A$2:$C$39,2,FALSE),"")</f>
        <v/>
      </c>
      <c r="J970" s="4" t="str">
        <f t="shared" si="9"/>
        <v>Potenziale</v>
      </c>
    </row>
    <row r="971" spans="1:10" ht="90" x14ac:dyDescent="0.25">
      <c r="A971" s="6" t="s">
        <v>215</v>
      </c>
      <c r="B971" s="4" t="s">
        <v>216</v>
      </c>
      <c r="C971" s="4" t="s">
        <v>25</v>
      </c>
      <c r="D971" s="5" t="s">
        <v>26</v>
      </c>
      <c r="E971" s="4" t="s">
        <v>217</v>
      </c>
      <c r="F971" s="3" t="s">
        <v>70</v>
      </c>
      <c r="G971" s="4" t="str">
        <f>IFERROR(VLOOKUP($F971, [1]Threats!$A$2:$C$29,2,FALSE),"")</f>
        <v/>
      </c>
      <c r="H971" s="3" t="s">
        <v>22</v>
      </c>
      <c r="I971" s="4" t="str">
        <f>IFERROR(VLOOKUP($H971, [2]Vulnerability!$A$2:$C$39,2,FALSE),"")</f>
        <v/>
      </c>
      <c r="J971" s="4" t="str">
        <f t="shared" si="9"/>
        <v>Potenziale</v>
      </c>
    </row>
    <row r="972" spans="1:10" ht="90" x14ac:dyDescent="0.25">
      <c r="A972" s="6" t="s">
        <v>215</v>
      </c>
      <c r="B972" s="4" t="s">
        <v>216</v>
      </c>
      <c r="C972" s="4" t="s">
        <v>25</v>
      </c>
      <c r="D972" s="5" t="s">
        <v>26</v>
      </c>
      <c r="E972" s="4" t="s">
        <v>217</v>
      </c>
      <c r="F972" s="3" t="s">
        <v>56</v>
      </c>
      <c r="G972" s="4" t="str">
        <f>IFERROR(VLOOKUP($F972, [1]Threats!$A$2:$C$29,2,FALSE),"")</f>
        <v/>
      </c>
      <c r="H972" s="3" t="s">
        <v>22</v>
      </c>
      <c r="I972" s="4" t="str">
        <f>IFERROR(VLOOKUP($H972, [2]Vulnerability!$A$2:$C$39,2,FALSE),"")</f>
        <v/>
      </c>
      <c r="J972" s="4" t="str">
        <f t="shared" si="9"/>
        <v>Potenziale</v>
      </c>
    </row>
    <row r="973" spans="1:10" customFormat="1" ht="30" x14ac:dyDescent="0.25">
      <c r="A973" s="6" t="s">
        <v>553</v>
      </c>
      <c r="B973" s="6" t="s">
        <v>554</v>
      </c>
      <c r="C973" s="6" t="s">
        <v>130</v>
      </c>
      <c r="D973" s="3" t="s">
        <v>131</v>
      </c>
      <c r="E973" s="4"/>
      <c r="G973" s="4" t="str">
        <f>IFERROR(VLOOKUP($F973, [1]Threats!$A$2:$C$29,2,FALSE),"")</f>
        <v/>
      </c>
      <c r="I973" s="4" t="str">
        <f>IFERROR(VLOOKUP($H973, [2]Vulnerability!$A$2:$C$39,2,FALSE),"")</f>
        <v/>
      </c>
      <c r="J973" s="4" t="str">
        <f t="shared" si="9"/>
        <v/>
      </c>
    </row>
    <row r="974" spans="1:10" customFormat="1" ht="60" x14ac:dyDescent="0.25">
      <c r="A974" s="6" t="s">
        <v>555</v>
      </c>
      <c r="B974" s="6" t="s">
        <v>556</v>
      </c>
      <c r="C974" s="6" t="s">
        <v>130</v>
      </c>
      <c r="D974" s="3" t="s">
        <v>131</v>
      </c>
      <c r="E974" s="4"/>
      <c r="G974" s="4" t="str">
        <f>IFERROR(VLOOKUP($F974, [1]Threats!$A$2:$C$29,2,FALSE),"")</f>
        <v/>
      </c>
      <c r="I974" s="4" t="str">
        <f>IFERROR(VLOOKUP($H974, [2]Vulnerability!$A$2:$C$39,2,FALSE),"")</f>
        <v/>
      </c>
      <c r="J974" s="4" t="str">
        <f t="shared" si="9"/>
        <v/>
      </c>
    </row>
    <row r="975" spans="1:10" ht="45" x14ac:dyDescent="0.25">
      <c r="A975" s="6" t="s">
        <v>557</v>
      </c>
      <c r="B975" s="6" t="s">
        <v>558</v>
      </c>
      <c r="C975" s="6" t="s">
        <v>130</v>
      </c>
      <c r="D975" s="3" t="s">
        <v>131</v>
      </c>
      <c r="E975" s="4"/>
      <c r="G975" s="4" t="str">
        <f>IFERROR(VLOOKUP($F975, [1]Threats!$A$2:$C$29,2,FALSE),"")</f>
        <v/>
      </c>
      <c r="I975" s="4" t="str">
        <f>IFERROR(VLOOKUP($H975, [2]Vulnerability!$A$2:$C$39,2,FALSE),"")</f>
        <v/>
      </c>
      <c r="J975" s="4" t="str">
        <f t="shared" si="9"/>
        <v/>
      </c>
    </row>
    <row r="976" spans="1:10" customFormat="1" ht="45" x14ac:dyDescent="0.25">
      <c r="A976" s="6" t="s">
        <v>286</v>
      </c>
      <c r="B976" s="6" t="s">
        <v>287</v>
      </c>
      <c r="C976" s="6" t="s">
        <v>130</v>
      </c>
      <c r="D976" s="3" t="s">
        <v>131</v>
      </c>
      <c r="E976" s="4"/>
      <c r="G976" s="4" t="str">
        <f>IFERROR(VLOOKUP($F976, [1]Threats!$A$2:$C$29,2,FALSE),"")</f>
        <v/>
      </c>
      <c r="I976" s="4" t="str">
        <f>IFERROR(VLOOKUP($H976, [2]Vulnerability!$A$2:$C$39,2,FALSE),"")</f>
        <v/>
      </c>
      <c r="J976" s="4" t="str">
        <f t="shared" si="9"/>
        <v/>
      </c>
    </row>
    <row r="977" spans="1:10" ht="60" x14ac:dyDescent="0.25">
      <c r="A977" s="6" t="s">
        <v>559</v>
      </c>
      <c r="B977" s="6" t="s">
        <v>560</v>
      </c>
      <c r="C977" s="6" t="s">
        <v>130</v>
      </c>
      <c r="D977" s="3" t="s">
        <v>131</v>
      </c>
      <c r="E977" s="4"/>
      <c r="G977" s="4" t="str">
        <f>IFERROR(VLOOKUP($F977, [1]Threats!$A$2:$C$29,2,FALSE),"")</f>
        <v/>
      </c>
      <c r="I977" s="4" t="str">
        <f>IFERROR(VLOOKUP($H977, [2]Vulnerability!$A$2:$C$39,2,FALSE),"")</f>
        <v/>
      </c>
      <c r="J977" s="4" t="str">
        <f t="shared" si="9"/>
        <v/>
      </c>
    </row>
    <row r="978" spans="1:10" customFormat="1" ht="90" x14ac:dyDescent="0.25">
      <c r="A978" s="6" t="s">
        <v>561</v>
      </c>
      <c r="B978" s="6" t="s">
        <v>562</v>
      </c>
      <c r="C978" s="6" t="s">
        <v>130</v>
      </c>
      <c r="D978" s="3" t="s">
        <v>131</v>
      </c>
      <c r="E978" s="4"/>
      <c r="G978" s="4" t="str">
        <f>IFERROR(VLOOKUP($F978, [1]Threats!$A$2:$C$29,2,FALSE),"")</f>
        <v/>
      </c>
      <c r="I978" s="4" t="str">
        <f>IFERROR(VLOOKUP($H978, [2]Vulnerability!$A$2:$C$39,2,FALSE),"")</f>
        <v/>
      </c>
      <c r="J978" s="4" t="str">
        <f t="shared" si="9"/>
        <v/>
      </c>
    </row>
    <row r="979" spans="1:10" ht="120" x14ac:dyDescent="0.25">
      <c r="A979" s="6" t="s">
        <v>563</v>
      </c>
      <c r="B979" s="6" t="s">
        <v>564</v>
      </c>
      <c r="C979" s="6" t="s">
        <v>130</v>
      </c>
      <c r="D979" s="3" t="s">
        <v>131</v>
      </c>
      <c r="E979" s="4"/>
      <c r="G979" s="4" t="str">
        <f>IFERROR(VLOOKUP($F979, [1]Threats!$A$2:$C$29,2,FALSE),"")</f>
        <v/>
      </c>
      <c r="I979" s="4" t="str">
        <f>IFERROR(VLOOKUP($H979, [2]Vulnerability!$A$2:$C$39,2,FALSE),"")</f>
        <v/>
      </c>
      <c r="J979" s="4" t="str">
        <f t="shared" si="9"/>
        <v/>
      </c>
    </row>
    <row r="980" spans="1:10" customFormat="1" ht="180" x14ac:dyDescent="0.25">
      <c r="A980" s="6" t="s">
        <v>565</v>
      </c>
      <c r="B980" s="6" t="s">
        <v>566</v>
      </c>
      <c r="C980" s="6" t="s">
        <v>130</v>
      </c>
      <c r="D980" s="3" t="s">
        <v>131</v>
      </c>
      <c r="E980" s="4"/>
      <c r="G980" s="4" t="str">
        <f>IFERROR(VLOOKUP($F980, [1]Threats!$A$2:$C$29,2,FALSE),"")</f>
        <v/>
      </c>
      <c r="I980" s="4" t="str">
        <f>IFERROR(VLOOKUP($H980, [2]Vulnerability!$A$2:$C$39,2,FALSE),"")</f>
        <v/>
      </c>
      <c r="J980" s="4" t="str">
        <f t="shared" si="9"/>
        <v/>
      </c>
    </row>
    <row r="981" spans="1:10" ht="90" x14ac:dyDescent="0.25">
      <c r="A981" s="6" t="s">
        <v>567</v>
      </c>
      <c r="B981" s="6" t="s">
        <v>568</v>
      </c>
      <c r="C981" s="6" t="s">
        <v>130</v>
      </c>
      <c r="D981" s="3" t="s">
        <v>131</v>
      </c>
      <c r="E981" s="4"/>
      <c r="G981" s="4" t="str">
        <f>IFERROR(VLOOKUP($F981, [1]Threats!$A$2:$C$29,2,FALSE),"")</f>
        <v/>
      </c>
      <c r="I981" s="4" t="str">
        <f>IFERROR(VLOOKUP($H981, [2]Vulnerability!$A$2:$C$39,2,FALSE),"")</f>
        <v/>
      </c>
      <c r="J981" s="4" t="str">
        <f t="shared" si="9"/>
        <v/>
      </c>
    </row>
    <row r="982" spans="1:10" customFormat="1" ht="120" x14ac:dyDescent="0.25">
      <c r="A982" s="6" t="s">
        <v>207</v>
      </c>
      <c r="B982" s="4" t="s">
        <v>208</v>
      </c>
      <c r="C982" s="4" t="s">
        <v>12</v>
      </c>
      <c r="D982" s="5" t="s">
        <v>13</v>
      </c>
      <c r="E982" s="4" t="s">
        <v>209</v>
      </c>
      <c r="F982" s="4" t="s">
        <v>321</v>
      </c>
      <c r="G982" s="4" t="str">
        <f>IFERROR(VLOOKUP($F982, [1]Threats!$A$2:$C$29,2,FALSE),"")</f>
        <v/>
      </c>
      <c r="H982" s="4" t="s">
        <v>409</v>
      </c>
      <c r="I982" s="4" t="str">
        <f>IFERROR(VLOOKUP($H982, [2]Vulnerability!$A$2:$C$39,2,FALSE),"")</f>
        <v/>
      </c>
      <c r="J982" s="4" t="str">
        <f t="shared" si="9"/>
        <v>Reale</v>
      </c>
    </row>
    <row r="983" spans="1:10" customFormat="1" ht="120" x14ac:dyDescent="0.25">
      <c r="A983" s="6" t="s">
        <v>207</v>
      </c>
      <c r="B983" s="4" t="s">
        <v>208</v>
      </c>
      <c r="C983" s="4" t="s">
        <v>12</v>
      </c>
      <c r="D983" s="5" t="s">
        <v>13</v>
      </c>
      <c r="E983" s="4" t="s">
        <v>209</v>
      </c>
      <c r="F983" s="4" t="s">
        <v>70</v>
      </c>
      <c r="G983" s="4" t="str">
        <f>IFERROR(VLOOKUP($F983, [1]Threats!$A$2:$C$29,2,FALSE),"")</f>
        <v/>
      </c>
      <c r="H983" s="4" t="s">
        <v>51</v>
      </c>
      <c r="I983" s="4" t="str">
        <f>IFERROR(VLOOKUP($H983, [2]Vulnerability!$A$2:$C$39,2,FALSE),"")</f>
        <v/>
      </c>
      <c r="J983" s="4" t="str">
        <f t="shared" si="9"/>
        <v>Reale</v>
      </c>
    </row>
    <row r="984" spans="1:10" customFormat="1" ht="120" x14ac:dyDescent="0.25">
      <c r="A984" s="6" t="s">
        <v>207</v>
      </c>
      <c r="B984" s="4" t="s">
        <v>208</v>
      </c>
      <c r="C984" s="4" t="s">
        <v>12</v>
      </c>
      <c r="D984" s="5" t="s">
        <v>13</v>
      </c>
      <c r="E984" s="4" t="s">
        <v>209</v>
      </c>
      <c r="F984" s="4" t="s">
        <v>70</v>
      </c>
      <c r="G984" s="4" t="str">
        <f>IFERROR(VLOOKUP($F984, [1]Threats!$A$2:$C$29,2,FALSE),"")</f>
        <v/>
      </c>
      <c r="H984" s="4" t="s">
        <v>22</v>
      </c>
      <c r="I984" s="4" t="str">
        <f>IFERROR(VLOOKUP($H984, [2]Vulnerability!$A$2:$C$39,2,FALSE),"")</f>
        <v/>
      </c>
      <c r="J984" s="4" t="str">
        <f t="shared" si="9"/>
        <v>Reale</v>
      </c>
    </row>
    <row r="985" spans="1:10" customFormat="1" ht="120" x14ac:dyDescent="0.25">
      <c r="A985" s="6" t="s">
        <v>207</v>
      </c>
      <c r="B985" s="4" t="s">
        <v>208</v>
      </c>
      <c r="C985" s="4" t="s">
        <v>12</v>
      </c>
      <c r="D985" s="5" t="s">
        <v>13</v>
      </c>
      <c r="E985" s="4" t="s">
        <v>209</v>
      </c>
      <c r="F985" s="4" t="s">
        <v>70</v>
      </c>
      <c r="G985" s="4" t="str">
        <f>IFERROR(VLOOKUP($F985, [1]Threats!$A$2:$C$29,2,FALSE),"")</f>
        <v/>
      </c>
      <c r="H985" s="4" t="s">
        <v>280</v>
      </c>
      <c r="I985" s="4" t="str">
        <f>IFERROR(VLOOKUP($H985, [2]Vulnerability!$A$2:$C$39,2,FALSE),"")</f>
        <v/>
      </c>
      <c r="J985" s="4" t="str">
        <f t="shared" si="9"/>
        <v>Reale</v>
      </c>
    </row>
    <row r="986" spans="1:10" ht="105" x14ac:dyDescent="0.25">
      <c r="A986" s="6" t="s">
        <v>569</v>
      </c>
      <c r="B986" s="4" t="s">
        <v>570</v>
      </c>
      <c r="C986" s="4" t="s">
        <v>12</v>
      </c>
      <c r="D986" s="5" t="s">
        <v>13</v>
      </c>
      <c r="E986" s="4" t="s">
        <v>571</v>
      </c>
      <c r="F986" s="5" t="s">
        <v>321</v>
      </c>
      <c r="G986" s="4" t="str">
        <f>IFERROR(VLOOKUP($F986, [1]Threats!$A$2:$C$29,2,FALSE),"")</f>
        <v/>
      </c>
      <c r="H986" s="5" t="s">
        <v>236</v>
      </c>
      <c r="I986" s="4" t="str">
        <f>IFERROR(VLOOKUP($H986, [2]Vulnerability!$A$2:$C$39,2,FALSE),"")</f>
        <v/>
      </c>
      <c r="J986" s="4" t="str">
        <f t="shared" si="9"/>
        <v>Reale</v>
      </c>
    </row>
    <row r="987" spans="1:10" ht="105" x14ac:dyDescent="0.25">
      <c r="A987" s="6" t="s">
        <v>569</v>
      </c>
      <c r="B987" s="4" t="s">
        <v>570</v>
      </c>
      <c r="C987" s="4" t="s">
        <v>12</v>
      </c>
      <c r="D987" s="5" t="s">
        <v>13</v>
      </c>
      <c r="E987" s="4" t="s">
        <v>571</v>
      </c>
      <c r="F987" s="5" t="s">
        <v>77</v>
      </c>
      <c r="G987" s="4" t="str">
        <f>IFERROR(VLOOKUP($F987, [1]Threats!$A$2:$C$29,2,FALSE),"")</f>
        <v/>
      </c>
      <c r="H987" s="5" t="s">
        <v>236</v>
      </c>
      <c r="I987" s="4" t="str">
        <f>IFERROR(VLOOKUP($H987, [2]Vulnerability!$A$2:$C$39,2,FALSE),"")</f>
        <v/>
      </c>
      <c r="J987" s="4" t="str">
        <f t="shared" si="9"/>
        <v>Reale</v>
      </c>
    </row>
    <row r="988" spans="1:10" ht="105" x14ac:dyDescent="0.25">
      <c r="A988" s="6" t="s">
        <v>569</v>
      </c>
      <c r="B988" s="4" t="s">
        <v>570</v>
      </c>
      <c r="C988" s="4" t="s">
        <v>12</v>
      </c>
      <c r="D988" s="5" t="s">
        <v>13</v>
      </c>
      <c r="E988" s="4" t="s">
        <v>571</v>
      </c>
      <c r="F988" s="5" t="s">
        <v>77</v>
      </c>
      <c r="G988" s="4" t="str">
        <f>IFERROR(VLOOKUP($F988, [1]Threats!$A$2:$C$29,2,FALSE),"")</f>
        <v/>
      </c>
      <c r="H988" s="5" t="s">
        <v>78</v>
      </c>
      <c r="I988" s="4" t="str">
        <f>IFERROR(VLOOKUP($H988, [2]Vulnerability!$A$2:$C$39,2,FALSE),"")</f>
        <v/>
      </c>
      <c r="J988" s="4" t="str">
        <f t="shared" ref="J988:J1051" si="10">IF($D988="Yes","Reale",IF($D988="More","Potenziale",""))</f>
        <v>Reale</v>
      </c>
    </row>
    <row r="989" spans="1:10" customFormat="1" ht="75" x14ac:dyDescent="0.25">
      <c r="A989" s="6" t="s">
        <v>572</v>
      </c>
      <c r="B989" s="6" t="s">
        <v>573</v>
      </c>
      <c r="C989" s="6" t="s">
        <v>130</v>
      </c>
      <c r="D989" s="3" t="s">
        <v>131</v>
      </c>
      <c r="E989" s="4"/>
      <c r="G989" s="4" t="str">
        <f>IFERROR(VLOOKUP($F989, [1]Threats!$A$2:$C$29,2,FALSE),"")</f>
        <v/>
      </c>
      <c r="I989" s="4" t="str">
        <f>IFERROR(VLOOKUP($H989, [2]Vulnerability!$A$2:$C$39,2,FALSE),"")</f>
        <v/>
      </c>
      <c r="J989" s="4" t="str">
        <f t="shared" si="10"/>
        <v/>
      </c>
    </row>
    <row r="990" spans="1:10" ht="105" x14ac:dyDescent="0.25">
      <c r="A990" s="6" t="s">
        <v>71</v>
      </c>
      <c r="B990" s="4" t="s">
        <v>72</v>
      </c>
      <c r="C990" s="4" t="s">
        <v>12</v>
      </c>
      <c r="D990" s="5" t="s">
        <v>13</v>
      </c>
      <c r="E990" s="4" t="s">
        <v>73</v>
      </c>
      <c r="F990" s="5" t="s">
        <v>44</v>
      </c>
      <c r="G990" s="4" t="str">
        <f>IFERROR(VLOOKUP($F990, [1]Threats!$A$2:$C$29,2,FALSE),"")</f>
        <v/>
      </c>
      <c r="H990" s="5" t="s">
        <v>22</v>
      </c>
      <c r="I990" s="4" t="str">
        <f>IFERROR(VLOOKUP($H990, [2]Vulnerability!$A$2:$C$39,2,FALSE),"")</f>
        <v/>
      </c>
      <c r="J990" s="4" t="str">
        <f t="shared" si="10"/>
        <v>Reale</v>
      </c>
    </row>
    <row r="991" spans="1:10" ht="105" x14ac:dyDescent="0.25">
      <c r="A991" s="6" t="s">
        <v>71</v>
      </c>
      <c r="B991" s="4" t="s">
        <v>72</v>
      </c>
      <c r="C991" s="4" t="s">
        <v>12</v>
      </c>
      <c r="D991" s="5" t="s">
        <v>13</v>
      </c>
      <c r="E991" s="4" t="s">
        <v>73</v>
      </c>
      <c r="F991" s="5" t="s">
        <v>44</v>
      </c>
      <c r="G991" s="4" t="str">
        <f>IFERROR(VLOOKUP($F991, [1]Threats!$A$2:$C$29,2,FALSE),"")</f>
        <v/>
      </c>
      <c r="H991" s="5" t="s">
        <v>107</v>
      </c>
      <c r="I991" s="4" t="str">
        <f>IFERROR(VLOOKUP($H991, [2]Vulnerability!$A$2:$C$39,2,FALSE),"")</f>
        <v/>
      </c>
      <c r="J991" s="4" t="str">
        <f t="shared" si="10"/>
        <v>Reale</v>
      </c>
    </row>
    <row r="992" spans="1:10" ht="105" x14ac:dyDescent="0.25">
      <c r="A992" s="6" t="s">
        <v>71</v>
      </c>
      <c r="B992" s="4" t="s">
        <v>72</v>
      </c>
      <c r="C992" s="4" t="s">
        <v>12</v>
      </c>
      <c r="D992" s="5" t="s">
        <v>13</v>
      </c>
      <c r="E992" s="4" t="s">
        <v>73</v>
      </c>
      <c r="F992" s="5" t="s">
        <v>61</v>
      </c>
      <c r="G992" s="4" t="str">
        <f>IFERROR(VLOOKUP($F992, [1]Threats!$A$2:$C$29,2,FALSE),"")</f>
        <v/>
      </c>
      <c r="H992" s="5" t="s">
        <v>22</v>
      </c>
      <c r="I992" s="4" t="str">
        <f>IFERROR(VLOOKUP($H992, [2]Vulnerability!$A$2:$C$39,2,FALSE),"")</f>
        <v/>
      </c>
      <c r="J992" s="4" t="str">
        <f t="shared" si="10"/>
        <v>Reale</v>
      </c>
    </row>
    <row r="993" spans="1:10" ht="105" x14ac:dyDescent="0.25">
      <c r="A993" s="6" t="s">
        <v>71</v>
      </c>
      <c r="B993" s="4" t="s">
        <v>72</v>
      </c>
      <c r="C993" s="4" t="s">
        <v>12</v>
      </c>
      <c r="D993" s="5" t="s">
        <v>13</v>
      </c>
      <c r="E993" s="4" t="s">
        <v>73</v>
      </c>
      <c r="F993" s="5" t="s">
        <v>61</v>
      </c>
      <c r="G993" s="4" t="str">
        <f>IFERROR(VLOOKUP($F993, [1]Threats!$A$2:$C$29,2,FALSE),"")</f>
        <v/>
      </c>
      <c r="H993" s="5" t="s">
        <v>107</v>
      </c>
      <c r="I993" s="4" t="str">
        <f>IFERROR(VLOOKUP($H993, [2]Vulnerability!$A$2:$C$39,2,FALSE),"")</f>
        <v/>
      </c>
      <c r="J993" s="4" t="str">
        <f t="shared" si="10"/>
        <v>Reale</v>
      </c>
    </row>
    <row r="994" spans="1:10" ht="105" x14ac:dyDescent="0.25">
      <c r="A994" s="6" t="s">
        <v>71</v>
      </c>
      <c r="B994" s="4" t="s">
        <v>72</v>
      </c>
      <c r="C994" s="4" t="s">
        <v>12</v>
      </c>
      <c r="D994" s="5" t="s">
        <v>13</v>
      </c>
      <c r="E994" s="4" t="s">
        <v>73</v>
      </c>
      <c r="F994" s="5" t="s">
        <v>144</v>
      </c>
      <c r="G994" s="4" t="str">
        <f>IFERROR(VLOOKUP($F994, [1]Threats!$A$2:$C$29,2,FALSE),"")</f>
        <v/>
      </c>
      <c r="H994" s="5" t="s">
        <v>22</v>
      </c>
      <c r="I994" s="4" t="str">
        <f>IFERROR(VLOOKUP($H994, [2]Vulnerability!$A$2:$C$39,2,FALSE),"")</f>
        <v/>
      </c>
      <c r="J994" s="4" t="str">
        <f t="shared" si="10"/>
        <v>Reale</v>
      </c>
    </row>
    <row r="995" spans="1:10" ht="105" x14ac:dyDescent="0.25">
      <c r="A995" s="6" t="s">
        <v>71</v>
      </c>
      <c r="B995" s="4" t="s">
        <v>72</v>
      </c>
      <c r="C995" s="4" t="s">
        <v>12</v>
      </c>
      <c r="D995" s="5" t="s">
        <v>13</v>
      </c>
      <c r="E995" s="4" t="s">
        <v>73</v>
      </c>
      <c r="F995" s="5" t="s">
        <v>144</v>
      </c>
      <c r="G995" s="4" t="str">
        <f>IFERROR(VLOOKUP($F995, [1]Threats!$A$2:$C$29,2,FALSE),"")</f>
        <v/>
      </c>
      <c r="H995" s="5" t="s">
        <v>107</v>
      </c>
      <c r="I995" s="4" t="str">
        <f>IFERROR(VLOOKUP($H995, [2]Vulnerability!$A$2:$C$39,2,FALSE),"")</f>
        <v/>
      </c>
      <c r="J995" s="4" t="str">
        <f t="shared" si="10"/>
        <v>Reale</v>
      </c>
    </row>
    <row r="996" spans="1:10" ht="105" x14ac:dyDescent="0.25">
      <c r="A996" s="6" t="s">
        <v>71</v>
      </c>
      <c r="B996" s="4" t="s">
        <v>72</v>
      </c>
      <c r="C996" s="4" t="s">
        <v>12</v>
      </c>
      <c r="D996" s="5" t="s">
        <v>13</v>
      </c>
      <c r="E996" s="4" t="s">
        <v>73</v>
      </c>
      <c r="F996" s="5" t="s">
        <v>172</v>
      </c>
      <c r="G996" s="4" t="str">
        <f>IFERROR(VLOOKUP($F996, [1]Threats!$A$2:$C$29,2,FALSE),"")</f>
        <v/>
      </c>
      <c r="H996" s="5" t="s">
        <v>143</v>
      </c>
      <c r="I996" s="4" t="str">
        <f>IFERROR(VLOOKUP($H996, [2]Vulnerability!$A$2:$C$39,2,FALSE),"")</f>
        <v/>
      </c>
      <c r="J996" s="4" t="str">
        <f t="shared" si="10"/>
        <v>Reale</v>
      </c>
    </row>
    <row r="997" spans="1:10" ht="105" x14ac:dyDescent="0.25">
      <c r="A997" s="6" t="s">
        <v>71</v>
      </c>
      <c r="B997" s="4" t="s">
        <v>72</v>
      </c>
      <c r="C997" s="4" t="s">
        <v>12</v>
      </c>
      <c r="D997" s="5" t="s">
        <v>13</v>
      </c>
      <c r="E997" s="4" t="s">
        <v>73</v>
      </c>
      <c r="F997" s="5" t="s">
        <v>117</v>
      </c>
      <c r="G997" s="4" t="str">
        <f>IFERROR(VLOOKUP($F997, [1]Threats!$A$2:$C$29,2,FALSE),"")</f>
        <v/>
      </c>
      <c r="H997" s="5" t="s">
        <v>107</v>
      </c>
      <c r="I997" s="4" t="str">
        <f>IFERROR(VLOOKUP($H997, [2]Vulnerability!$A$2:$C$39,2,FALSE),"")</f>
        <v/>
      </c>
      <c r="J997" s="4" t="str">
        <f t="shared" si="10"/>
        <v>Reale</v>
      </c>
    </row>
    <row r="998" spans="1:10" ht="105" x14ac:dyDescent="0.25">
      <c r="A998" s="6" t="s">
        <v>71</v>
      </c>
      <c r="B998" s="4" t="s">
        <v>72</v>
      </c>
      <c r="C998" s="4" t="s">
        <v>12</v>
      </c>
      <c r="D998" s="5" t="s">
        <v>13</v>
      </c>
      <c r="E998" s="4" t="s">
        <v>73</v>
      </c>
      <c r="F998" s="5" t="s">
        <v>21</v>
      </c>
      <c r="G998" s="4" t="str">
        <f>IFERROR(VLOOKUP($F998, [1]Threats!$A$2:$C$29,2,FALSE),"")</f>
        <v/>
      </c>
      <c r="H998" s="5" t="s">
        <v>107</v>
      </c>
      <c r="I998" s="4" t="str">
        <f>IFERROR(VLOOKUP($H998, [2]Vulnerability!$A$2:$C$39,2,FALSE),"")</f>
        <v/>
      </c>
      <c r="J998" s="4" t="str">
        <f t="shared" si="10"/>
        <v>Reale</v>
      </c>
    </row>
    <row r="999" spans="1:10" ht="105" x14ac:dyDescent="0.25">
      <c r="A999" s="6" t="s">
        <v>71</v>
      </c>
      <c r="B999" s="4" t="s">
        <v>72</v>
      </c>
      <c r="C999" s="4" t="s">
        <v>12</v>
      </c>
      <c r="D999" s="5" t="s">
        <v>13</v>
      </c>
      <c r="E999" s="4" t="s">
        <v>73</v>
      </c>
      <c r="F999" s="5" t="s">
        <v>21</v>
      </c>
      <c r="G999" s="4" t="str">
        <f>IFERROR(VLOOKUP($F999, [1]Threats!$A$2:$C$29,2,FALSE),"")</f>
        <v/>
      </c>
      <c r="H999" s="5" t="s">
        <v>22</v>
      </c>
      <c r="I999" s="4" t="str">
        <f>IFERROR(VLOOKUP($H999, [2]Vulnerability!$A$2:$C$39,2,FALSE),"")</f>
        <v/>
      </c>
      <c r="J999" s="4" t="str">
        <f t="shared" si="10"/>
        <v>Reale</v>
      </c>
    </row>
    <row r="1000" spans="1:10" ht="105" x14ac:dyDescent="0.25">
      <c r="A1000" s="6" t="s">
        <v>71</v>
      </c>
      <c r="B1000" s="4" t="s">
        <v>72</v>
      </c>
      <c r="C1000" s="4" t="s">
        <v>12</v>
      </c>
      <c r="D1000" s="5" t="s">
        <v>13</v>
      </c>
      <c r="E1000" s="4" t="s">
        <v>73</v>
      </c>
      <c r="F1000" s="5" t="s">
        <v>21</v>
      </c>
      <c r="G1000" s="4" t="str">
        <f>IFERROR(VLOOKUP($F1000, [1]Threats!$A$2:$C$29,2,FALSE),"")</f>
        <v/>
      </c>
      <c r="H1000" s="5" t="s">
        <v>143</v>
      </c>
      <c r="I1000" s="4" t="str">
        <f>IFERROR(VLOOKUP($H1000, [2]Vulnerability!$A$2:$C$39,2,FALSE),"")</f>
        <v/>
      </c>
      <c r="J1000" s="4" t="str">
        <f t="shared" si="10"/>
        <v>Reale</v>
      </c>
    </row>
    <row r="1001" spans="1:10" ht="105" x14ac:dyDescent="0.25">
      <c r="A1001" s="6" t="s">
        <v>71</v>
      </c>
      <c r="B1001" s="4" t="s">
        <v>72</v>
      </c>
      <c r="C1001" s="4" t="s">
        <v>12</v>
      </c>
      <c r="D1001" s="5" t="s">
        <v>13</v>
      </c>
      <c r="E1001" s="4" t="s">
        <v>73</v>
      </c>
      <c r="F1001" s="5" t="s">
        <v>106</v>
      </c>
      <c r="G1001" s="4" t="str">
        <f>IFERROR(VLOOKUP($F1001, [1]Threats!$A$2:$C$29,2,FALSE),"")</f>
        <v/>
      </c>
      <c r="H1001" s="5" t="s">
        <v>22</v>
      </c>
      <c r="I1001" s="4" t="str">
        <f>IFERROR(VLOOKUP($H1001, [2]Vulnerability!$A$2:$C$39,2,FALSE),"")</f>
        <v/>
      </c>
      <c r="J1001" s="4" t="str">
        <f t="shared" si="10"/>
        <v>Reale</v>
      </c>
    </row>
    <row r="1002" spans="1:10" ht="105" x14ac:dyDescent="0.25">
      <c r="A1002" s="6" t="s">
        <v>71</v>
      </c>
      <c r="B1002" s="4" t="s">
        <v>72</v>
      </c>
      <c r="C1002" s="4" t="s">
        <v>12</v>
      </c>
      <c r="D1002" s="5" t="s">
        <v>13</v>
      </c>
      <c r="E1002" s="4" t="s">
        <v>73</v>
      </c>
      <c r="F1002" s="5" t="s">
        <v>106</v>
      </c>
      <c r="G1002" s="4" t="str">
        <f>IFERROR(VLOOKUP($F1002, [1]Threats!$A$2:$C$29,2,FALSE),"")</f>
        <v/>
      </c>
      <c r="H1002" s="5" t="s">
        <v>107</v>
      </c>
      <c r="I1002" s="4" t="str">
        <f>IFERROR(VLOOKUP($H1002, [2]Vulnerability!$A$2:$C$39,2,FALSE),"")</f>
        <v/>
      </c>
      <c r="J1002" s="4" t="str">
        <f t="shared" si="10"/>
        <v>Reale</v>
      </c>
    </row>
    <row r="1003" spans="1:10" ht="105" x14ac:dyDescent="0.25">
      <c r="A1003" s="6" t="s">
        <v>71</v>
      </c>
      <c r="B1003" s="4" t="s">
        <v>72</v>
      </c>
      <c r="C1003" s="4" t="s">
        <v>12</v>
      </c>
      <c r="D1003" s="5" t="s">
        <v>13</v>
      </c>
      <c r="E1003" s="4" t="s">
        <v>73</v>
      </c>
      <c r="F1003" s="5" t="s">
        <v>119</v>
      </c>
      <c r="G1003" s="4" t="str">
        <f>IFERROR(VLOOKUP($F1003, [1]Threats!$A$2:$C$29,2,FALSE),"")</f>
        <v/>
      </c>
      <c r="H1003" s="5" t="s">
        <v>22</v>
      </c>
      <c r="I1003" s="4" t="str">
        <f>IFERROR(VLOOKUP($H1003, [2]Vulnerability!$A$2:$C$39,2,FALSE),"")</f>
        <v/>
      </c>
      <c r="J1003" s="4" t="str">
        <f t="shared" si="10"/>
        <v>Reale</v>
      </c>
    </row>
    <row r="1004" spans="1:10" ht="105" x14ac:dyDescent="0.25">
      <c r="A1004" s="6" t="s">
        <v>71</v>
      </c>
      <c r="B1004" s="4" t="s">
        <v>72</v>
      </c>
      <c r="C1004" s="4" t="s">
        <v>12</v>
      </c>
      <c r="D1004" s="5" t="s">
        <v>13</v>
      </c>
      <c r="E1004" s="4" t="s">
        <v>73</v>
      </c>
      <c r="F1004" s="5" t="s">
        <v>15</v>
      </c>
      <c r="G1004" s="4" t="str">
        <f>IFERROR(VLOOKUP($F1004, [1]Threats!$A$2:$C$29,2,FALSE),"")</f>
        <v/>
      </c>
      <c r="H1004" s="5" t="s">
        <v>22</v>
      </c>
      <c r="I1004" s="4" t="str">
        <f>IFERROR(VLOOKUP($H1004, [2]Vulnerability!$A$2:$C$39,2,FALSE),"")</f>
        <v/>
      </c>
      <c r="J1004" s="4" t="str">
        <f t="shared" si="10"/>
        <v>Reale</v>
      </c>
    </row>
    <row r="1005" spans="1:10" ht="105" x14ac:dyDescent="0.25">
      <c r="A1005" s="6" t="s">
        <v>71</v>
      </c>
      <c r="B1005" s="4" t="s">
        <v>72</v>
      </c>
      <c r="C1005" s="4" t="s">
        <v>12</v>
      </c>
      <c r="D1005" s="5" t="s">
        <v>13</v>
      </c>
      <c r="E1005" s="4" t="s">
        <v>73</v>
      </c>
      <c r="F1005" s="5" t="s">
        <v>15</v>
      </c>
      <c r="G1005" s="4" t="str">
        <f>IFERROR(VLOOKUP($F1005, [1]Threats!$A$2:$C$29,2,FALSE),"")</f>
        <v/>
      </c>
      <c r="H1005" s="5" t="s">
        <v>107</v>
      </c>
      <c r="I1005" s="4" t="str">
        <f>IFERROR(VLOOKUP($H1005, [2]Vulnerability!$A$2:$C$39,2,FALSE),"")</f>
        <v/>
      </c>
      <c r="J1005" s="4" t="str">
        <f t="shared" si="10"/>
        <v>Reale</v>
      </c>
    </row>
    <row r="1006" spans="1:10" ht="105" x14ac:dyDescent="0.25">
      <c r="A1006" s="6" t="s">
        <v>71</v>
      </c>
      <c r="B1006" s="4" t="s">
        <v>72</v>
      </c>
      <c r="C1006" s="4" t="s">
        <v>12</v>
      </c>
      <c r="D1006" s="5" t="s">
        <v>13</v>
      </c>
      <c r="E1006" s="4" t="s">
        <v>73</v>
      </c>
      <c r="F1006" s="5" t="s">
        <v>15</v>
      </c>
      <c r="G1006" s="4" t="str">
        <f>IFERROR(VLOOKUP($F1006, [1]Threats!$A$2:$C$29,2,FALSE),"")</f>
        <v/>
      </c>
      <c r="H1006" s="5" t="s">
        <v>143</v>
      </c>
      <c r="I1006" s="4" t="str">
        <f>IFERROR(VLOOKUP($H1006, [2]Vulnerability!$A$2:$C$39,2,FALSE),"")</f>
        <v/>
      </c>
      <c r="J1006" s="4" t="str">
        <f t="shared" si="10"/>
        <v>Reale</v>
      </c>
    </row>
    <row r="1007" spans="1:10" ht="105" x14ac:dyDescent="0.25">
      <c r="A1007" s="6" t="s">
        <v>71</v>
      </c>
      <c r="B1007" s="4" t="s">
        <v>72</v>
      </c>
      <c r="C1007" s="4" t="s">
        <v>12</v>
      </c>
      <c r="D1007" s="5" t="s">
        <v>13</v>
      </c>
      <c r="E1007" s="4" t="s">
        <v>73</v>
      </c>
      <c r="F1007" s="5" t="s">
        <v>15</v>
      </c>
      <c r="G1007" s="4" t="str">
        <f>IFERROR(VLOOKUP($F1007, [1]Threats!$A$2:$C$29,2,FALSE),"")</f>
        <v/>
      </c>
      <c r="H1007" s="5" t="s">
        <v>280</v>
      </c>
      <c r="I1007" s="4" t="str">
        <f>IFERROR(VLOOKUP($H1007, [2]Vulnerability!$A$2:$C$39,2,FALSE),"")</f>
        <v/>
      </c>
      <c r="J1007" s="4" t="str">
        <f t="shared" si="10"/>
        <v>Reale</v>
      </c>
    </row>
    <row r="1008" spans="1:10" ht="105" x14ac:dyDescent="0.25">
      <c r="A1008" s="6" t="s">
        <v>71</v>
      </c>
      <c r="B1008" s="4" t="s">
        <v>72</v>
      </c>
      <c r="C1008" s="4" t="s">
        <v>12</v>
      </c>
      <c r="D1008" s="5" t="s">
        <v>13</v>
      </c>
      <c r="E1008" s="4" t="s">
        <v>73</v>
      </c>
      <c r="F1008" s="5" t="s">
        <v>77</v>
      </c>
      <c r="G1008" s="4" t="str">
        <f>IFERROR(VLOOKUP($F1008, [1]Threats!$A$2:$C$29,2,FALSE),"")</f>
        <v/>
      </c>
      <c r="H1008" s="5" t="s">
        <v>22</v>
      </c>
      <c r="I1008" s="4" t="str">
        <f>IFERROR(VLOOKUP($H1008, [2]Vulnerability!$A$2:$C$39,2,FALSE),"")</f>
        <v/>
      </c>
      <c r="J1008" s="4" t="str">
        <f t="shared" si="10"/>
        <v>Reale</v>
      </c>
    </row>
    <row r="1009" spans="1:10" ht="105" x14ac:dyDescent="0.25">
      <c r="A1009" s="6" t="s">
        <v>71</v>
      </c>
      <c r="B1009" s="4" t="s">
        <v>72</v>
      </c>
      <c r="C1009" s="4" t="s">
        <v>12</v>
      </c>
      <c r="D1009" s="5" t="s">
        <v>13</v>
      </c>
      <c r="E1009" s="4" t="s">
        <v>73</v>
      </c>
      <c r="F1009" s="5" t="s">
        <v>70</v>
      </c>
      <c r="G1009" s="4" t="str">
        <f>IFERROR(VLOOKUP($F1009, [1]Threats!$A$2:$C$29,2,FALSE),"")</f>
        <v/>
      </c>
      <c r="H1009" s="5" t="s">
        <v>280</v>
      </c>
      <c r="I1009" s="4" t="str">
        <f>IFERROR(VLOOKUP($H1009, [2]Vulnerability!$A$2:$C$39,2,FALSE),"")</f>
        <v/>
      </c>
      <c r="J1009" s="4" t="str">
        <f t="shared" si="10"/>
        <v>Reale</v>
      </c>
    </row>
    <row r="1010" spans="1:10" ht="105" x14ac:dyDescent="0.25">
      <c r="A1010" s="6" t="s">
        <v>71</v>
      </c>
      <c r="B1010" s="4" t="s">
        <v>72</v>
      </c>
      <c r="C1010" s="4" t="s">
        <v>12</v>
      </c>
      <c r="D1010" s="5" t="s">
        <v>13</v>
      </c>
      <c r="E1010" s="4" t="s">
        <v>73</v>
      </c>
      <c r="F1010" s="5" t="s">
        <v>70</v>
      </c>
      <c r="G1010" s="4" t="str">
        <f>IFERROR(VLOOKUP($F1010, [1]Threats!$A$2:$C$29,2,FALSE),"")</f>
        <v/>
      </c>
      <c r="H1010" s="5" t="s">
        <v>22</v>
      </c>
      <c r="I1010" s="4" t="str">
        <f>IFERROR(VLOOKUP($H1010, [2]Vulnerability!$A$2:$C$39,2,FALSE),"")</f>
        <v/>
      </c>
      <c r="J1010" s="4" t="str">
        <f t="shared" si="10"/>
        <v>Reale</v>
      </c>
    </row>
    <row r="1011" spans="1:10" ht="105" x14ac:dyDescent="0.25">
      <c r="A1011" s="6" t="s">
        <v>71</v>
      </c>
      <c r="B1011" s="4" t="s">
        <v>72</v>
      </c>
      <c r="C1011" s="4" t="s">
        <v>12</v>
      </c>
      <c r="D1011" s="5" t="s">
        <v>13</v>
      </c>
      <c r="E1011" s="4" t="s">
        <v>73</v>
      </c>
      <c r="F1011" s="5" t="s">
        <v>70</v>
      </c>
      <c r="G1011" s="4" t="str">
        <f>IFERROR(VLOOKUP($F1011, [1]Threats!$A$2:$C$29,2,FALSE),"")</f>
        <v/>
      </c>
      <c r="H1011" s="5" t="s">
        <v>143</v>
      </c>
      <c r="I1011" s="4" t="str">
        <f>IFERROR(VLOOKUP($H1011, [2]Vulnerability!$A$2:$C$39,2,FALSE),"")</f>
        <v/>
      </c>
      <c r="J1011" s="4" t="str">
        <f t="shared" si="10"/>
        <v>Reale</v>
      </c>
    </row>
    <row r="1012" spans="1:10" ht="105" x14ac:dyDescent="0.25">
      <c r="A1012" s="6" t="s">
        <v>71</v>
      </c>
      <c r="B1012" s="4" t="s">
        <v>72</v>
      </c>
      <c r="C1012" s="4" t="s">
        <v>12</v>
      </c>
      <c r="D1012" s="5" t="s">
        <v>13</v>
      </c>
      <c r="E1012" s="4" t="s">
        <v>73</v>
      </c>
      <c r="F1012" s="5" t="s">
        <v>56</v>
      </c>
      <c r="G1012" s="4" t="str">
        <f>IFERROR(VLOOKUP($F1012, [1]Threats!$A$2:$C$29,2,FALSE),"")</f>
        <v/>
      </c>
      <c r="H1012" s="5" t="s">
        <v>22</v>
      </c>
      <c r="I1012" s="4" t="str">
        <f>IFERROR(VLOOKUP($H1012, [2]Vulnerability!$A$2:$C$39,2,FALSE),"")</f>
        <v/>
      </c>
      <c r="J1012" s="4" t="str">
        <f t="shared" si="10"/>
        <v>Reale</v>
      </c>
    </row>
    <row r="1013" spans="1:10" ht="105" x14ac:dyDescent="0.25">
      <c r="A1013" s="6" t="s">
        <v>71</v>
      </c>
      <c r="B1013" s="4" t="s">
        <v>72</v>
      </c>
      <c r="C1013" s="4" t="s">
        <v>12</v>
      </c>
      <c r="D1013" s="5" t="s">
        <v>13</v>
      </c>
      <c r="E1013" s="4" t="s">
        <v>73</v>
      </c>
      <c r="F1013" s="5" t="s">
        <v>56</v>
      </c>
      <c r="G1013" s="4" t="str">
        <f>IFERROR(VLOOKUP($F1013, [1]Threats!$A$2:$C$29,2,FALSE),"")</f>
        <v/>
      </c>
      <c r="H1013" s="5" t="s">
        <v>107</v>
      </c>
      <c r="I1013" s="4" t="str">
        <f>IFERROR(VLOOKUP($H1013, [2]Vulnerability!$A$2:$C$39,2,FALSE),"")</f>
        <v/>
      </c>
      <c r="J1013" s="4" t="str">
        <f t="shared" si="10"/>
        <v>Reale</v>
      </c>
    </row>
    <row r="1014" spans="1:10" ht="75" x14ac:dyDescent="0.25">
      <c r="A1014" s="6" t="s">
        <v>574</v>
      </c>
      <c r="B1014" s="6" t="s">
        <v>575</v>
      </c>
      <c r="C1014" s="6" t="s">
        <v>130</v>
      </c>
      <c r="D1014" s="3" t="s">
        <v>131</v>
      </c>
      <c r="E1014" s="4"/>
      <c r="G1014" s="4" t="str">
        <f>IFERROR(VLOOKUP($F1014, [1]Threats!$A$2:$C$29,2,FALSE),"")</f>
        <v/>
      </c>
      <c r="I1014" s="4" t="str">
        <f>IFERROR(VLOOKUP($H1014, [2]Vulnerability!$A$2:$C$39,2,FALSE),"")</f>
        <v/>
      </c>
      <c r="J1014" s="4" t="str">
        <f t="shared" si="10"/>
        <v/>
      </c>
    </row>
    <row r="1015" spans="1:10" ht="105" x14ac:dyDescent="0.25">
      <c r="A1015" s="6" t="s">
        <v>90</v>
      </c>
      <c r="B1015" s="4" t="s">
        <v>91</v>
      </c>
      <c r="C1015" s="4" t="s">
        <v>12</v>
      </c>
      <c r="D1015" s="5" t="s">
        <v>13</v>
      </c>
      <c r="E1015" s="4" t="s">
        <v>92</v>
      </c>
      <c r="F1015" s="3" t="s">
        <v>88</v>
      </c>
      <c r="G1015" s="4" t="str">
        <f>IFERROR(VLOOKUP($F1015, [1]Threats!$A$2:$C$29,2,FALSE),"")</f>
        <v/>
      </c>
      <c r="H1015" s="3" t="s">
        <v>63</v>
      </c>
      <c r="I1015" s="4" t="str">
        <f>IFERROR(VLOOKUP($H1015, [2]Vulnerability!$A$2:$C$39,2,FALSE),"")</f>
        <v/>
      </c>
      <c r="J1015" s="4" t="str">
        <f t="shared" si="10"/>
        <v>Reale</v>
      </c>
    </row>
    <row r="1016" spans="1:10" ht="105" x14ac:dyDescent="0.25">
      <c r="A1016" s="6" t="s">
        <v>90</v>
      </c>
      <c r="B1016" s="4" t="s">
        <v>91</v>
      </c>
      <c r="C1016" s="4" t="s">
        <v>12</v>
      </c>
      <c r="D1016" s="5" t="s">
        <v>13</v>
      </c>
      <c r="E1016" s="4" t="s">
        <v>92</v>
      </c>
      <c r="F1016" s="3" t="s">
        <v>88</v>
      </c>
      <c r="G1016" s="4" t="str">
        <f>IFERROR(VLOOKUP($F1016, [1]Threats!$A$2:$C$29,2,FALSE),"")</f>
        <v/>
      </c>
      <c r="H1016" s="3" t="s">
        <v>45</v>
      </c>
      <c r="I1016" s="4" t="str">
        <f>IFERROR(VLOOKUP($H1016, [2]Vulnerability!$A$2:$C$39,2,FALSE),"")</f>
        <v/>
      </c>
      <c r="J1016" s="4" t="str">
        <f t="shared" si="10"/>
        <v>Reale</v>
      </c>
    </row>
    <row r="1017" spans="1:10" ht="105" x14ac:dyDescent="0.25">
      <c r="A1017" s="6" t="s">
        <v>90</v>
      </c>
      <c r="B1017" s="4" t="s">
        <v>91</v>
      </c>
      <c r="C1017" s="4" t="s">
        <v>12</v>
      </c>
      <c r="D1017" s="5" t="s">
        <v>13</v>
      </c>
      <c r="E1017" s="4" t="s">
        <v>92</v>
      </c>
      <c r="F1017" s="3" t="s">
        <v>88</v>
      </c>
      <c r="G1017" s="4" t="str">
        <f>IFERROR(VLOOKUP($F1017, [1]Threats!$A$2:$C$29,2,FALSE),"")</f>
        <v/>
      </c>
      <c r="H1017" s="3" t="s">
        <v>57</v>
      </c>
      <c r="I1017" s="4" t="str">
        <f>IFERROR(VLOOKUP($H1017, [2]Vulnerability!$A$2:$C$39,2,FALSE),"")</f>
        <v/>
      </c>
      <c r="J1017" s="4" t="str">
        <f t="shared" si="10"/>
        <v>Reale</v>
      </c>
    </row>
    <row r="1018" spans="1:10" ht="105" x14ac:dyDescent="0.25">
      <c r="A1018" s="6" t="s">
        <v>90</v>
      </c>
      <c r="B1018" s="4" t="s">
        <v>91</v>
      </c>
      <c r="C1018" s="4" t="s">
        <v>12</v>
      </c>
      <c r="D1018" s="5" t="s">
        <v>13</v>
      </c>
      <c r="E1018" s="4" t="s">
        <v>92</v>
      </c>
      <c r="F1018" s="3" t="s">
        <v>44</v>
      </c>
      <c r="G1018" s="4" t="str">
        <f>IFERROR(VLOOKUP($F1018, [1]Threats!$A$2:$C$29,2,FALSE),"")</f>
        <v/>
      </c>
      <c r="H1018" s="3" t="s">
        <v>63</v>
      </c>
      <c r="I1018" s="4" t="str">
        <f>IFERROR(VLOOKUP($H1018, [2]Vulnerability!$A$2:$C$39,2,FALSE),"")</f>
        <v/>
      </c>
      <c r="J1018" s="4" t="str">
        <f t="shared" si="10"/>
        <v>Reale</v>
      </c>
    </row>
    <row r="1019" spans="1:10" ht="105" x14ac:dyDescent="0.25">
      <c r="A1019" s="6" t="s">
        <v>90</v>
      </c>
      <c r="B1019" s="4" t="s">
        <v>91</v>
      </c>
      <c r="C1019" s="4" t="s">
        <v>12</v>
      </c>
      <c r="D1019" s="5" t="s">
        <v>13</v>
      </c>
      <c r="E1019" s="4" t="s">
        <v>92</v>
      </c>
      <c r="F1019" s="3" t="s">
        <v>44</v>
      </c>
      <c r="G1019" s="4" t="str">
        <f>IFERROR(VLOOKUP($F1019, [1]Threats!$A$2:$C$29,2,FALSE),"")</f>
        <v/>
      </c>
      <c r="H1019" s="3" t="s">
        <v>45</v>
      </c>
      <c r="I1019" s="4" t="str">
        <f>IFERROR(VLOOKUP($H1019, [2]Vulnerability!$A$2:$C$39,2,FALSE),"")</f>
        <v/>
      </c>
      <c r="J1019" s="4" t="str">
        <f t="shared" si="10"/>
        <v>Reale</v>
      </c>
    </row>
    <row r="1020" spans="1:10" ht="105" x14ac:dyDescent="0.25">
      <c r="A1020" s="6" t="s">
        <v>90</v>
      </c>
      <c r="B1020" s="4" t="s">
        <v>91</v>
      </c>
      <c r="C1020" s="4" t="s">
        <v>12</v>
      </c>
      <c r="D1020" s="5" t="s">
        <v>13</v>
      </c>
      <c r="E1020" s="4" t="s">
        <v>92</v>
      </c>
      <c r="F1020" s="5" t="s">
        <v>44</v>
      </c>
      <c r="G1020" s="4" t="str">
        <f>IFERROR(VLOOKUP($F1020, [1]Threats!$A$2:$C$29,2,FALSE),"")</f>
        <v/>
      </c>
      <c r="H1020" s="5" t="s">
        <v>22</v>
      </c>
      <c r="I1020" s="4" t="str">
        <f>IFERROR(VLOOKUP($H1020, [2]Vulnerability!$A$2:$C$39,2,FALSE),"")</f>
        <v/>
      </c>
      <c r="J1020" s="4" t="str">
        <f t="shared" si="10"/>
        <v>Reale</v>
      </c>
    </row>
    <row r="1021" spans="1:10" ht="105" x14ac:dyDescent="0.25">
      <c r="A1021" s="6" t="s">
        <v>90</v>
      </c>
      <c r="B1021" s="4" t="s">
        <v>91</v>
      </c>
      <c r="C1021" s="4" t="s">
        <v>12</v>
      </c>
      <c r="D1021" s="5" t="s">
        <v>13</v>
      </c>
      <c r="E1021" s="4" t="s">
        <v>92</v>
      </c>
      <c r="F1021" s="3" t="s">
        <v>44</v>
      </c>
      <c r="G1021" s="4" t="str">
        <f>IFERROR(VLOOKUP($F1021, [1]Threats!$A$2:$C$29,2,FALSE),"")</f>
        <v/>
      </c>
      <c r="H1021" s="3" t="s">
        <v>57</v>
      </c>
      <c r="I1021" s="4" t="str">
        <f>IFERROR(VLOOKUP($H1021, [2]Vulnerability!$A$2:$C$39,2,FALSE),"")</f>
        <v/>
      </c>
      <c r="J1021" s="4" t="str">
        <f t="shared" si="10"/>
        <v>Reale</v>
      </c>
    </row>
    <row r="1022" spans="1:10" ht="105" x14ac:dyDescent="0.25">
      <c r="A1022" s="6" t="s">
        <v>90</v>
      </c>
      <c r="B1022" s="4" t="s">
        <v>91</v>
      </c>
      <c r="C1022" s="4" t="s">
        <v>12</v>
      </c>
      <c r="D1022" s="5" t="s">
        <v>13</v>
      </c>
      <c r="E1022" s="4" t="s">
        <v>92</v>
      </c>
      <c r="F1022" s="3" t="s">
        <v>61</v>
      </c>
      <c r="G1022" s="4" t="str">
        <f>IFERROR(VLOOKUP($F1022, [1]Threats!$A$2:$C$29,2,FALSE),"")</f>
        <v/>
      </c>
      <c r="H1022" s="3" t="s">
        <v>63</v>
      </c>
      <c r="I1022" s="4" t="str">
        <f>IFERROR(VLOOKUP($H1022, [2]Vulnerability!$A$2:$C$39,2,FALSE),"")</f>
        <v/>
      </c>
      <c r="J1022" s="4" t="str">
        <f t="shared" si="10"/>
        <v>Reale</v>
      </c>
    </row>
    <row r="1023" spans="1:10" ht="105" x14ac:dyDescent="0.25">
      <c r="A1023" s="6" t="s">
        <v>90</v>
      </c>
      <c r="B1023" s="4" t="s">
        <v>91</v>
      </c>
      <c r="C1023" s="4" t="s">
        <v>12</v>
      </c>
      <c r="D1023" s="5" t="s">
        <v>13</v>
      </c>
      <c r="E1023" s="4" t="s">
        <v>92</v>
      </c>
      <c r="F1023" s="3" t="s">
        <v>61</v>
      </c>
      <c r="G1023" s="4" t="str">
        <f>IFERROR(VLOOKUP($F1023, [1]Threats!$A$2:$C$29,2,FALSE),"")</f>
        <v/>
      </c>
      <c r="H1023" s="3" t="s">
        <v>45</v>
      </c>
      <c r="I1023" s="4" t="str">
        <f>IFERROR(VLOOKUP($H1023, [2]Vulnerability!$A$2:$C$39,2,FALSE),"")</f>
        <v/>
      </c>
      <c r="J1023" s="4" t="str">
        <f t="shared" si="10"/>
        <v>Reale</v>
      </c>
    </row>
    <row r="1024" spans="1:10" ht="105" x14ac:dyDescent="0.25">
      <c r="A1024" s="6" t="s">
        <v>90</v>
      </c>
      <c r="B1024" s="4" t="s">
        <v>91</v>
      </c>
      <c r="C1024" s="4" t="s">
        <v>12</v>
      </c>
      <c r="D1024" s="5" t="s">
        <v>13</v>
      </c>
      <c r="E1024" s="4" t="s">
        <v>92</v>
      </c>
      <c r="F1024" s="5" t="s">
        <v>61</v>
      </c>
      <c r="G1024" s="4" t="str">
        <f>IFERROR(VLOOKUP($F1024, [1]Threats!$A$2:$C$29,2,FALSE),"")</f>
        <v/>
      </c>
      <c r="H1024" s="5" t="s">
        <v>22</v>
      </c>
      <c r="I1024" s="4" t="str">
        <f>IFERROR(VLOOKUP($H1024, [2]Vulnerability!$A$2:$C$39,2,FALSE),"")</f>
        <v/>
      </c>
      <c r="J1024" s="4" t="str">
        <f t="shared" si="10"/>
        <v>Reale</v>
      </c>
    </row>
    <row r="1025" spans="1:10" ht="105" x14ac:dyDescent="0.25">
      <c r="A1025" s="6" t="s">
        <v>90</v>
      </c>
      <c r="B1025" s="4" t="s">
        <v>91</v>
      </c>
      <c r="C1025" s="4" t="s">
        <v>12</v>
      </c>
      <c r="D1025" s="5" t="s">
        <v>13</v>
      </c>
      <c r="E1025" s="4" t="s">
        <v>92</v>
      </c>
      <c r="F1025" s="3" t="s">
        <v>61</v>
      </c>
      <c r="G1025" s="4" t="str">
        <f>IFERROR(VLOOKUP($F1025, [1]Threats!$A$2:$C$29,2,FALSE),"")</f>
        <v/>
      </c>
      <c r="H1025" s="3" t="s">
        <v>57</v>
      </c>
      <c r="I1025" s="4" t="str">
        <f>IFERROR(VLOOKUP($H1025, [2]Vulnerability!$A$2:$C$39,2,FALSE),"")</f>
        <v/>
      </c>
      <c r="J1025" s="4" t="str">
        <f t="shared" si="10"/>
        <v>Reale</v>
      </c>
    </row>
    <row r="1026" spans="1:10" ht="105" x14ac:dyDescent="0.25">
      <c r="A1026" s="6" t="s">
        <v>90</v>
      </c>
      <c r="B1026" s="4" t="s">
        <v>91</v>
      </c>
      <c r="C1026" s="4" t="s">
        <v>12</v>
      </c>
      <c r="D1026" s="5" t="s">
        <v>13</v>
      </c>
      <c r="E1026" s="4" t="s">
        <v>92</v>
      </c>
      <c r="F1026" s="3" t="s">
        <v>144</v>
      </c>
      <c r="G1026" s="4" t="str">
        <f>IFERROR(VLOOKUP($F1026, [1]Threats!$A$2:$C$29,2,FALSE),"")</f>
        <v/>
      </c>
      <c r="H1026" s="3" t="s">
        <v>63</v>
      </c>
      <c r="I1026" s="4" t="str">
        <f>IFERROR(VLOOKUP($H1026, [2]Vulnerability!$A$2:$C$39,2,FALSE),"")</f>
        <v/>
      </c>
      <c r="J1026" s="4" t="str">
        <f t="shared" si="10"/>
        <v>Reale</v>
      </c>
    </row>
    <row r="1027" spans="1:10" ht="105" x14ac:dyDescent="0.25">
      <c r="A1027" s="6" t="s">
        <v>90</v>
      </c>
      <c r="B1027" s="4" t="s">
        <v>91</v>
      </c>
      <c r="C1027" s="4" t="s">
        <v>12</v>
      </c>
      <c r="D1027" s="5" t="s">
        <v>13</v>
      </c>
      <c r="E1027" s="4" t="s">
        <v>92</v>
      </c>
      <c r="F1027" s="3" t="s">
        <v>144</v>
      </c>
      <c r="G1027" s="4" t="str">
        <f>IFERROR(VLOOKUP($F1027, [1]Threats!$A$2:$C$29,2,FALSE),"")</f>
        <v/>
      </c>
      <c r="H1027" s="3" t="s">
        <v>45</v>
      </c>
      <c r="I1027" s="4" t="str">
        <f>IFERROR(VLOOKUP($H1027, [2]Vulnerability!$A$2:$C$39,2,FALSE),"")</f>
        <v/>
      </c>
      <c r="J1027" s="4" t="str">
        <f t="shared" si="10"/>
        <v>Reale</v>
      </c>
    </row>
    <row r="1028" spans="1:10" ht="105" x14ac:dyDescent="0.25">
      <c r="A1028" s="6" t="s">
        <v>90</v>
      </c>
      <c r="B1028" s="4" t="s">
        <v>91</v>
      </c>
      <c r="C1028" s="4" t="s">
        <v>12</v>
      </c>
      <c r="D1028" s="5" t="s">
        <v>13</v>
      </c>
      <c r="E1028" s="4" t="s">
        <v>92</v>
      </c>
      <c r="F1028" s="5" t="s">
        <v>144</v>
      </c>
      <c r="G1028" s="4" t="str">
        <f>IFERROR(VLOOKUP($F1028, [1]Threats!$A$2:$C$29,2,FALSE),"")</f>
        <v/>
      </c>
      <c r="H1028" s="5" t="s">
        <v>22</v>
      </c>
      <c r="I1028" s="4" t="str">
        <f>IFERROR(VLOOKUP($H1028, [2]Vulnerability!$A$2:$C$39,2,FALSE),"")</f>
        <v/>
      </c>
      <c r="J1028" s="4" t="str">
        <f t="shared" si="10"/>
        <v>Reale</v>
      </c>
    </row>
    <row r="1029" spans="1:10" ht="105" x14ac:dyDescent="0.25">
      <c r="A1029" s="6" t="s">
        <v>90</v>
      </c>
      <c r="B1029" s="4" t="s">
        <v>91</v>
      </c>
      <c r="C1029" s="4" t="s">
        <v>12</v>
      </c>
      <c r="D1029" s="5" t="s">
        <v>13</v>
      </c>
      <c r="E1029" s="4" t="s">
        <v>92</v>
      </c>
      <c r="F1029" s="3" t="s">
        <v>144</v>
      </c>
      <c r="G1029" s="4" t="str">
        <f>IFERROR(VLOOKUP($F1029, [1]Threats!$A$2:$C$29,2,FALSE),"")</f>
        <v/>
      </c>
      <c r="H1029" s="3" t="s">
        <v>57</v>
      </c>
      <c r="I1029" s="4" t="str">
        <f>IFERROR(VLOOKUP($H1029, [2]Vulnerability!$A$2:$C$39,2,FALSE),"")</f>
        <v/>
      </c>
      <c r="J1029" s="4" t="str">
        <f t="shared" si="10"/>
        <v>Reale</v>
      </c>
    </row>
    <row r="1030" spans="1:10" ht="105" x14ac:dyDescent="0.25">
      <c r="A1030" s="6" t="s">
        <v>90</v>
      </c>
      <c r="B1030" s="4" t="s">
        <v>91</v>
      </c>
      <c r="C1030" s="4" t="s">
        <v>12</v>
      </c>
      <c r="D1030" s="5" t="s">
        <v>13</v>
      </c>
      <c r="E1030" s="4" t="s">
        <v>92</v>
      </c>
      <c r="F1030" s="3" t="s">
        <v>49</v>
      </c>
      <c r="G1030" s="4" t="str">
        <f>IFERROR(VLOOKUP($F1030, [1]Threats!$A$2:$C$29,2,FALSE),"")</f>
        <v/>
      </c>
      <c r="H1030" s="3" t="s">
        <v>63</v>
      </c>
      <c r="I1030" s="4" t="str">
        <f>IFERROR(VLOOKUP($H1030, [2]Vulnerability!$A$2:$C$39,2,FALSE),"")</f>
        <v/>
      </c>
      <c r="J1030" s="4" t="str">
        <f t="shared" si="10"/>
        <v>Reale</v>
      </c>
    </row>
    <row r="1031" spans="1:10" ht="105" x14ac:dyDescent="0.25">
      <c r="A1031" s="6" t="s">
        <v>90</v>
      </c>
      <c r="B1031" s="4" t="s">
        <v>91</v>
      </c>
      <c r="C1031" s="4" t="s">
        <v>12</v>
      </c>
      <c r="D1031" s="5" t="s">
        <v>13</v>
      </c>
      <c r="E1031" s="4" t="s">
        <v>92</v>
      </c>
      <c r="F1031" s="3" t="s">
        <v>49</v>
      </c>
      <c r="G1031" s="4" t="str">
        <f>IFERROR(VLOOKUP($F1031, [1]Threats!$A$2:$C$29,2,FALSE),"")</f>
        <v/>
      </c>
      <c r="H1031" s="3" t="s">
        <v>45</v>
      </c>
      <c r="I1031" s="4" t="str">
        <f>IFERROR(VLOOKUP($H1031, [2]Vulnerability!$A$2:$C$39,2,FALSE),"")</f>
        <v/>
      </c>
      <c r="J1031" s="4" t="str">
        <f t="shared" si="10"/>
        <v>Reale</v>
      </c>
    </row>
    <row r="1032" spans="1:10" ht="105" x14ac:dyDescent="0.25">
      <c r="A1032" s="6" t="s">
        <v>90</v>
      </c>
      <c r="B1032" s="4" t="s">
        <v>91</v>
      </c>
      <c r="C1032" s="4" t="s">
        <v>12</v>
      </c>
      <c r="D1032" s="5" t="s">
        <v>13</v>
      </c>
      <c r="E1032" s="4" t="s">
        <v>92</v>
      </c>
      <c r="F1032" s="3" t="s">
        <v>49</v>
      </c>
      <c r="G1032" s="4" t="str">
        <f>IFERROR(VLOOKUP($F1032, [1]Threats!$A$2:$C$29,2,FALSE),"")</f>
        <v/>
      </c>
      <c r="H1032" s="3" t="s">
        <v>57</v>
      </c>
      <c r="I1032" s="4" t="str">
        <f>IFERROR(VLOOKUP($H1032, [2]Vulnerability!$A$2:$C$39,2,FALSE),"")</f>
        <v/>
      </c>
      <c r="J1032" s="4" t="str">
        <f t="shared" si="10"/>
        <v>Reale</v>
      </c>
    </row>
    <row r="1033" spans="1:10" ht="105" x14ac:dyDescent="0.25">
      <c r="A1033" s="6" t="s">
        <v>90</v>
      </c>
      <c r="B1033" s="4" t="s">
        <v>91</v>
      </c>
      <c r="C1033" s="4" t="s">
        <v>12</v>
      </c>
      <c r="D1033" s="5" t="s">
        <v>13</v>
      </c>
      <c r="E1033" s="4" t="s">
        <v>92</v>
      </c>
      <c r="F1033" s="3" t="s">
        <v>152</v>
      </c>
      <c r="G1033" s="4" t="str">
        <f>IFERROR(VLOOKUP($F1033, [1]Threats!$A$2:$C$29,2,FALSE),"")</f>
        <v/>
      </c>
      <c r="H1033" s="3" t="s">
        <v>63</v>
      </c>
      <c r="I1033" s="4" t="str">
        <f>IFERROR(VLOOKUP($H1033, [2]Vulnerability!$A$2:$C$39,2,FALSE),"")</f>
        <v/>
      </c>
      <c r="J1033" s="4" t="str">
        <f t="shared" si="10"/>
        <v>Reale</v>
      </c>
    </row>
    <row r="1034" spans="1:10" ht="105" x14ac:dyDescent="0.25">
      <c r="A1034" s="6" t="s">
        <v>90</v>
      </c>
      <c r="B1034" s="4" t="s">
        <v>91</v>
      </c>
      <c r="C1034" s="4" t="s">
        <v>12</v>
      </c>
      <c r="D1034" s="5" t="s">
        <v>13</v>
      </c>
      <c r="E1034" s="4" t="s">
        <v>92</v>
      </c>
      <c r="F1034" s="3" t="s">
        <v>152</v>
      </c>
      <c r="G1034" s="4" t="str">
        <f>IFERROR(VLOOKUP($F1034, [1]Threats!$A$2:$C$29,2,FALSE),"")</f>
        <v/>
      </c>
      <c r="H1034" s="3" t="s">
        <v>45</v>
      </c>
      <c r="I1034" s="4" t="str">
        <f>IFERROR(VLOOKUP($H1034, [2]Vulnerability!$A$2:$C$39,2,FALSE),"")</f>
        <v/>
      </c>
      <c r="J1034" s="4" t="str">
        <f t="shared" si="10"/>
        <v>Reale</v>
      </c>
    </row>
    <row r="1035" spans="1:10" ht="105" x14ac:dyDescent="0.25">
      <c r="A1035" s="6" t="s">
        <v>90</v>
      </c>
      <c r="B1035" s="4" t="s">
        <v>91</v>
      </c>
      <c r="C1035" s="4" t="s">
        <v>12</v>
      </c>
      <c r="D1035" s="5" t="s">
        <v>13</v>
      </c>
      <c r="E1035" s="4" t="s">
        <v>92</v>
      </c>
      <c r="F1035" s="3" t="s">
        <v>152</v>
      </c>
      <c r="G1035" s="4" t="str">
        <f>IFERROR(VLOOKUP($F1035, [1]Threats!$A$2:$C$29,2,FALSE),"")</f>
        <v/>
      </c>
      <c r="H1035" s="3" t="s">
        <v>57</v>
      </c>
      <c r="I1035" s="4" t="str">
        <f>IFERROR(VLOOKUP($H1035, [2]Vulnerability!$A$2:$C$39,2,FALSE),"")</f>
        <v/>
      </c>
      <c r="J1035" s="4" t="str">
        <f t="shared" si="10"/>
        <v>Reale</v>
      </c>
    </row>
    <row r="1036" spans="1:10" ht="105" x14ac:dyDescent="0.25">
      <c r="A1036" s="6" t="s">
        <v>90</v>
      </c>
      <c r="B1036" s="4" t="s">
        <v>91</v>
      </c>
      <c r="C1036" s="4" t="s">
        <v>12</v>
      </c>
      <c r="D1036" s="5" t="s">
        <v>13</v>
      </c>
      <c r="E1036" s="4" t="s">
        <v>92</v>
      </c>
      <c r="F1036" s="5" t="s">
        <v>117</v>
      </c>
      <c r="G1036" s="4" t="str">
        <f>IFERROR(VLOOKUP($F1036, [1]Threats!$A$2:$C$29,2,FALSE),"")</f>
        <v/>
      </c>
      <c r="H1036" s="5" t="s">
        <v>118</v>
      </c>
      <c r="I1036" s="4" t="str">
        <f>IFERROR(VLOOKUP($H1036, [2]Vulnerability!$A$2:$C$39,2,FALSE),"")</f>
        <v/>
      </c>
      <c r="J1036" s="4" t="str">
        <f t="shared" si="10"/>
        <v>Reale</v>
      </c>
    </row>
    <row r="1037" spans="1:10" ht="105" x14ac:dyDescent="0.25">
      <c r="A1037" s="6" t="s">
        <v>90</v>
      </c>
      <c r="B1037" s="4" t="s">
        <v>91</v>
      </c>
      <c r="C1037" s="4" t="s">
        <v>12</v>
      </c>
      <c r="D1037" s="5" t="s">
        <v>13</v>
      </c>
      <c r="E1037" s="4" t="s">
        <v>92</v>
      </c>
      <c r="F1037" s="5" t="s">
        <v>21</v>
      </c>
      <c r="G1037" s="4" t="str">
        <f>IFERROR(VLOOKUP($F1037, [1]Threats!$A$2:$C$29,2,FALSE),"")</f>
        <v/>
      </c>
      <c r="H1037" s="5" t="s">
        <v>22</v>
      </c>
      <c r="I1037" s="4" t="str">
        <f>IFERROR(VLOOKUP($H1037, [2]Vulnerability!$A$2:$C$39,2,FALSE),"")</f>
        <v/>
      </c>
      <c r="J1037" s="4" t="str">
        <f t="shared" si="10"/>
        <v>Reale</v>
      </c>
    </row>
    <row r="1038" spans="1:10" ht="105" x14ac:dyDescent="0.25">
      <c r="A1038" s="6" t="s">
        <v>90</v>
      </c>
      <c r="B1038" s="4" t="s">
        <v>91</v>
      </c>
      <c r="C1038" s="4" t="s">
        <v>12</v>
      </c>
      <c r="D1038" s="5" t="s">
        <v>13</v>
      </c>
      <c r="E1038" s="4" t="s">
        <v>92</v>
      </c>
      <c r="F1038" s="5" t="s">
        <v>106</v>
      </c>
      <c r="G1038" s="4" t="str">
        <f>IFERROR(VLOOKUP($F1038, [1]Threats!$A$2:$C$29,2,FALSE),"")</f>
        <v/>
      </c>
      <c r="H1038" s="5" t="s">
        <v>22</v>
      </c>
      <c r="I1038" s="4" t="str">
        <f>IFERROR(VLOOKUP($H1038, [2]Vulnerability!$A$2:$C$39,2,FALSE),"")</f>
        <v/>
      </c>
      <c r="J1038" s="4" t="str">
        <f t="shared" si="10"/>
        <v>Reale</v>
      </c>
    </row>
    <row r="1039" spans="1:10" ht="105" x14ac:dyDescent="0.25">
      <c r="A1039" s="6" t="s">
        <v>90</v>
      </c>
      <c r="B1039" s="4" t="s">
        <v>91</v>
      </c>
      <c r="C1039" s="4" t="s">
        <v>12</v>
      </c>
      <c r="D1039" s="5" t="s">
        <v>13</v>
      </c>
      <c r="E1039" s="4" t="s">
        <v>92</v>
      </c>
      <c r="F1039" s="5" t="s">
        <v>119</v>
      </c>
      <c r="G1039" s="4" t="str">
        <f>IFERROR(VLOOKUP($F1039, [1]Threats!$A$2:$C$29,2,FALSE),"")</f>
        <v/>
      </c>
      <c r="H1039" s="5" t="s">
        <v>45</v>
      </c>
      <c r="I1039" s="4" t="str">
        <f>IFERROR(VLOOKUP($H1039, [2]Vulnerability!$A$2:$C$39,2,FALSE),"")</f>
        <v/>
      </c>
      <c r="J1039" s="4" t="str">
        <f t="shared" si="10"/>
        <v>Reale</v>
      </c>
    </row>
    <row r="1040" spans="1:10" ht="105" x14ac:dyDescent="0.25">
      <c r="A1040" s="6" t="s">
        <v>90</v>
      </c>
      <c r="B1040" s="4" t="s">
        <v>91</v>
      </c>
      <c r="C1040" s="4" t="s">
        <v>12</v>
      </c>
      <c r="D1040" s="5" t="s">
        <v>13</v>
      </c>
      <c r="E1040" s="4" t="s">
        <v>92</v>
      </c>
      <c r="F1040" s="5" t="s">
        <v>119</v>
      </c>
      <c r="G1040" s="4" t="str">
        <f>IFERROR(VLOOKUP($F1040, [1]Threats!$A$2:$C$29,2,FALSE),"")</f>
        <v/>
      </c>
      <c r="H1040" s="5" t="s">
        <v>22</v>
      </c>
      <c r="I1040" s="4" t="str">
        <f>IFERROR(VLOOKUP($H1040, [2]Vulnerability!$A$2:$C$39,2,FALSE),"")</f>
        <v/>
      </c>
      <c r="J1040" s="4" t="str">
        <f t="shared" si="10"/>
        <v>Reale</v>
      </c>
    </row>
    <row r="1041" spans="1:10" ht="105" x14ac:dyDescent="0.25">
      <c r="A1041" s="6" t="s">
        <v>90</v>
      </c>
      <c r="B1041" s="4" t="s">
        <v>91</v>
      </c>
      <c r="C1041" s="4" t="s">
        <v>12</v>
      </c>
      <c r="D1041" s="5" t="s">
        <v>13</v>
      </c>
      <c r="E1041" s="4" t="s">
        <v>92</v>
      </c>
      <c r="F1041" s="5" t="s">
        <v>119</v>
      </c>
      <c r="G1041" s="4" t="str">
        <f>IFERROR(VLOOKUP($F1041, [1]Threats!$A$2:$C$29,2,FALSE),"")</f>
        <v/>
      </c>
      <c r="H1041" s="5" t="s">
        <v>57</v>
      </c>
      <c r="I1041" s="4" t="str">
        <f>IFERROR(VLOOKUP($H1041, [2]Vulnerability!$A$2:$C$39,2,FALSE),"")</f>
        <v/>
      </c>
      <c r="J1041" s="4" t="str">
        <f t="shared" si="10"/>
        <v>Reale</v>
      </c>
    </row>
    <row r="1042" spans="1:10" ht="105" x14ac:dyDescent="0.25">
      <c r="A1042" s="6" t="s">
        <v>90</v>
      </c>
      <c r="B1042" s="4" t="s">
        <v>91</v>
      </c>
      <c r="C1042" s="4" t="s">
        <v>12</v>
      </c>
      <c r="D1042" s="5" t="s">
        <v>13</v>
      </c>
      <c r="E1042" s="4" t="s">
        <v>92</v>
      </c>
      <c r="F1042" s="5" t="s">
        <v>15</v>
      </c>
      <c r="G1042" s="4" t="str">
        <f>IFERROR(VLOOKUP($F1042, [1]Threats!$A$2:$C$29,2,FALSE),"")</f>
        <v/>
      </c>
      <c r="H1042" s="5" t="s">
        <v>22</v>
      </c>
      <c r="I1042" s="4" t="str">
        <f>IFERROR(VLOOKUP($H1042, [2]Vulnerability!$A$2:$C$39,2,FALSE),"")</f>
        <v/>
      </c>
      <c r="J1042" s="4" t="str">
        <f t="shared" si="10"/>
        <v>Reale</v>
      </c>
    </row>
    <row r="1043" spans="1:10" ht="105" x14ac:dyDescent="0.25">
      <c r="A1043" s="6" t="s">
        <v>90</v>
      </c>
      <c r="B1043" s="4" t="s">
        <v>91</v>
      </c>
      <c r="C1043" s="4" t="s">
        <v>12</v>
      </c>
      <c r="D1043" s="5" t="s">
        <v>13</v>
      </c>
      <c r="E1043" s="4" t="s">
        <v>92</v>
      </c>
      <c r="F1043" s="5" t="s">
        <v>98</v>
      </c>
      <c r="G1043" s="4" t="str">
        <f>IFERROR(VLOOKUP($F1043, [1]Threats!$A$2:$C$29,2,FALSE),"")</f>
        <v/>
      </c>
      <c r="H1043" s="5" t="s">
        <v>36</v>
      </c>
      <c r="I1043" s="4" t="str">
        <f>IFERROR(VLOOKUP($H1043, [2]Vulnerability!$A$2:$C$39,2,FALSE),"")</f>
        <v/>
      </c>
      <c r="J1043" s="4" t="str">
        <f t="shared" si="10"/>
        <v>Reale</v>
      </c>
    </row>
    <row r="1044" spans="1:10" ht="105" x14ac:dyDescent="0.25">
      <c r="A1044" s="6" t="s">
        <v>90</v>
      </c>
      <c r="B1044" s="4" t="s">
        <v>91</v>
      </c>
      <c r="C1044" s="4" t="s">
        <v>12</v>
      </c>
      <c r="D1044" s="5" t="s">
        <v>13</v>
      </c>
      <c r="E1044" s="4" t="s">
        <v>92</v>
      </c>
      <c r="F1044" s="5" t="s">
        <v>98</v>
      </c>
      <c r="G1044" s="4" t="str">
        <f>IFERROR(VLOOKUP($F1044, [1]Threats!$A$2:$C$29,2,FALSE),"")</f>
        <v/>
      </c>
      <c r="H1044" s="5" t="s">
        <v>63</v>
      </c>
      <c r="I1044" s="4" t="str">
        <f>IFERROR(VLOOKUP($H1044, [2]Vulnerability!$A$2:$C$39,2,FALSE),"")</f>
        <v/>
      </c>
      <c r="J1044" s="4" t="str">
        <f t="shared" si="10"/>
        <v>Reale</v>
      </c>
    </row>
    <row r="1045" spans="1:10" ht="105" x14ac:dyDescent="0.25">
      <c r="A1045" s="6" t="s">
        <v>90</v>
      </c>
      <c r="B1045" s="4" t="s">
        <v>91</v>
      </c>
      <c r="C1045" s="4" t="s">
        <v>12</v>
      </c>
      <c r="D1045" s="5" t="s">
        <v>13</v>
      </c>
      <c r="E1045" s="4" t="s">
        <v>92</v>
      </c>
      <c r="F1045" s="5" t="s">
        <v>98</v>
      </c>
      <c r="G1045" s="4" t="str">
        <f>IFERROR(VLOOKUP($F1045, [1]Threats!$A$2:$C$29,2,FALSE),"")</f>
        <v/>
      </c>
      <c r="H1045" s="5" t="s">
        <v>45</v>
      </c>
      <c r="I1045" s="4" t="str">
        <f>IFERROR(VLOOKUP($H1045, [2]Vulnerability!$A$2:$C$39,2,FALSE),"")</f>
        <v/>
      </c>
      <c r="J1045" s="4" t="str">
        <f t="shared" si="10"/>
        <v>Reale</v>
      </c>
    </row>
    <row r="1046" spans="1:10" ht="105" x14ac:dyDescent="0.25">
      <c r="A1046" s="6" t="s">
        <v>90</v>
      </c>
      <c r="B1046" s="4" t="s">
        <v>91</v>
      </c>
      <c r="C1046" s="4" t="s">
        <v>12</v>
      </c>
      <c r="D1046" s="5" t="s">
        <v>13</v>
      </c>
      <c r="E1046" s="4" t="s">
        <v>92</v>
      </c>
      <c r="F1046" s="5" t="s">
        <v>163</v>
      </c>
      <c r="G1046" s="4" t="str">
        <f>IFERROR(VLOOKUP($F1046, [1]Threats!$A$2:$C$29,2,FALSE),"")</f>
        <v/>
      </c>
      <c r="H1046" s="5" t="s">
        <v>36</v>
      </c>
      <c r="I1046" s="4" t="str">
        <f>IFERROR(VLOOKUP($H1046, [2]Vulnerability!$A$2:$C$39,2,FALSE),"")</f>
        <v/>
      </c>
      <c r="J1046" s="4" t="str">
        <f t="shared" si="10"/>
        <v>Reale</v>
      </c>
    </row>
    <row r="1047" spans="1:10" ht="105" x14ac:dyDescent="0.25">
      <c r="A1047" s="6" t="s">
        <v>90</v>
      </c>
      <c r="B1047" s="4" t="s">
        <v>91</v>
      </c>
      <c r="C1047" s="4" t="s">
        <v>12</v>
      </c>
      <c r="D1047" s="5" t="s">
        <v>13</v>
      </c>
      <c r="E1047" s="4" t="s">
        <v>92</v>
      </c>
      <c r="F1047" s="5" t="s">
        <v>163</v>
      </c>
      <c r="G1047" s="4" t="str">
        <f>IFERROR(VLOOKUP($F1047, [1]Threats!$A$2:$C$29,2,FALSE),"")</f>
        <v/>
      </c>
      <c r="H1047" s="5" t="s">
        <v>63</v>
      </c>
      <c r="I1047" s="4" t="str">
        <f>IFERROR(VLOOKUP($H1047, [2]Vulnerability!$A$2:$C$39,2,FALSE),"")</f>
        <v/>
      </c>
      <c r="J1047" s="4" t="str">
        <f t="shared" si="10"/>
        <v>Reale</v>
      </c>
    </row>
    <row r="1048" spans="1:10" ht="105" x14ac:dyDescent="0.25">
      <c r="A1048" s="6" t="s">
        <v>90</v>
      </c>
      <c r="B1048" s="4" t="s">
        <v>91</v>
      </c>
      <c r="C1048" s="4" t="s">
        <v>12</v>
      </c>
      <c r="D1048" s="5" t="s">
        <v>13</v>
      </c>
      <c r="E1048" s="4" t="s">
        <v>92</v>
      </c>
      <c r="F1048" s="5" t="s">
        <v>163</v>
      </c>
      <c r="G1048" s="4" t="str">
        <f>IFERROR(VLOOKUP($F1048, [1]Threats!$A$2:$C$29,2,FALSE),"")</f>
        <v/>
      </c>
      <c r="H1048" s="5" t="s">
        <v>45</v>
      </c>
      <c r="I1048" s="4" t="str">
        <f>IFERROR(VLOOKUP($H1048, [2]Vulnerability!$A$2:$C$39,2,FALSE),"")</f>
        <v/>
      </c>
      <c r="J1048" s="4" t="str">
        <f t="shared" si="10"/>
        <v>Reale</v>
      </c>
    </row>
    <row r="1049" spans="1:10" ht="105" x14ac:dyDescent="0.25">
      <c r="A1049" s="6" t="s">
        <v>90</v>
      </c>
      <c r="B1049" s="4" t="s">
        <v>91</v>
      </c>
      <c r="C1049" s="4" t="s">
        <v>12</v>
      </c>
      <c r="D1049" s="5" t="s">
        <v>13</v>
      </c>
      <c r="E1049" s="4" t="s">
        <v>92</v>
      </c>
      <c r="F1049" s="5" t="s">
        <v>77</v>
      </c>
      <c r="G1049" s="4" t="str">
        <f>IFERROR(VLOOKUP($F1049, [1]Threats!$A$2:$C$29,2,FALSE),"")</f>
        <v/>
      </c>
      <c r="H1049" s="5" t="s">
        <v>22</v>
      </c>
      <c r="I1049" s="4" t="str">
        <f>IFERROR(VLOOKUP($H1049, [2]Vulnerability!$A$2:$C$39,2,FALSE),"")</f>
        <v/>
      </c>
      <c r="J1049" s="4" t="str">
        <f t="shared" si="10"/>
        <v>Reale</v>
      </c>
    </row>
    <row r="1050" spans="1:10" ht="105" x14ac:dyDescent="0.25">
      <c r="A1050" s="6" t="s">
        <v>90</v>
      </c>
      <c r="B1050" s="4" t="s">
        <v>91</v>
      </c>
      <c r="C1050" s="4" t="s">
        <v>12</v>
      </c>
      <c r="D1050" s="5" t="s">
        <v>13</v>
      </c>
      <c r="E1050" s="4" t="s">
        <v>92</v>
      </c>
      <c r="F1050" s="5" t="s">
        <v>70</v>
      </c>
      <c r="G1050" s="4" t="str">
        <f>IFERROR(VLOOKUP($F1050, [1]Threats!$A$2:$C$29,2,FALSE),"")</f>
        <v/>
      </c>
      <c r="H1050" s="5" t="s">
        <v>45</v>
      </c>
      <c r="I1050" s="4" t="str">
        <f>IFERROR(VLOOKUP($H1050, [2]Vulnerability!$A$2:$C$39,2,FALSE),"")</f>
        <v/>
      </c>
      <c r="J1050" s="4" t="str">
        <f t="shared" si="10"/>
        <v>Reale</v>
      </c>
    </row>
    <row r="1051" spans="1:10" ht="105" x14ac:dyDescent="0.25">
      <c r="A1051" s="6" t="s">
        <v>90</v>
      </c>
      <c r="B1051" s="4" t="s">
        <v>91</v>
      </c>
      <c r="C1051" s="4" t="s">
        <v>12</v>
      </c>
      <c r="D1051" s="5" t="s">
        <v>13</v>
      </c>
      <c r="E1051" s="4" t="s">
        <v>92</v>
      </c>
      <c r="F1051" s="5" t="s">
        <v>70</v>
      </c>
      <c r="G1051" s="4" t="str">
        <f>IFERROR(VLOOKUP($F1051, [1]Threats!$A$2:$C$29,2,FALSE),"")</f>
        <v/>
      </c>
      <c r="H1051" s="5" t="s">
        <v>22</v>
      </c>
      <c r="I1051" s="4" t="str">
        <f>IFERROR(VLOOKUP($H1051, [2]Vulnerability!$A$2:$C$39,2,FALSE),"")</f>
        <v/>
      </c>
      <c r="J1051" s="4" t="str">
        <f t="shared" si="10"/>
        <v>Reale</v>
      </c>
    </row>
    <row r="1052" spans="1:10" ht="105" x14ac:dyDescent="0.25">
      <c r="A1052" s="6" t="s">
        <v>90</v>
      </c>
      <c r="B1052" s="4" t="s">
        <v>91</v>
      </c>
      <c r="C1052" s="4" t="s">
        <v>12</v>
      </c>
      <c r="D1052" s="5" t="s">
        <v>13</v>
      </c>
      <c r="E1052" s="4" t="s">
        <v>92</v>
      </c>
      <c r="F1052" s="5" t="s">
        <v>70</v>
      </c>
      <c r="G1052" s="4" t="str">
        <f>IFERROR(VLOOKUP($F1052, [1]Threats!$A$2:$C$29,2,FALSE),"")</f>
        <v/>
      </c>
      <c r="H1052" s="5" t="s">
        <v>57</v>
      </c>
      <c r="I1052" s="4" t="str">
        <f>IFERROR(VLOOKUP($H1052, [2]Vulnerability!$A$2:$C$39,2,FALSE),"")</f>
        <v/>
      </c>
      <c r="J1052" s="4" t="str">
        <f t="shared" ref="J1052:J1337" si="11">IF($D1052="Yes","Reale",IF($D1052="More","Potenziale",""))</f>
        <v>Reale</v>
      </c>
    </row>
    <row r="1053" spans="1:10" ht="105" x14ac:dyDescent="0.25">
      <c r="A1053" s="6" t="s">
        <v>90</v>
      </c>
      <c r="B1053" s="4" t="s">
        <v>91</v>
      </c>
      <c r="C1053" s="4" t="s">
        <v>12</v>
      </c>
      <c r="D1053" s="5" t="s">
        <v>13</v>
      </c>
      <c r="E1053" s="4" t="s">
        <v>92</v>
      </c>
      <c r="F1053" s="5" t="s">
        <v>70</v>
      </c>
      <c r="G1053" s="4" t="str">
        <f>IFERROR(VLOOKUP($F1053, [1]Threats!$A$2:$C$29,2,FALSE),"")</f>
        <v/>
      </c>
      <c r="H1053" s="5" t="s">
        <v>280</v>
      </c>
      <c r="I1053" s="4" t="str">
        <f>IFERROR(VLOOKUP($H1053, [2]Vulnerability!$A$2:$C$39,2,FALSE),"")</f>
        <v/>
      </c>
      <c r="J1053" s="4" t="str">
        <f t="shared" si="11"/>
        <v>Reale</v>
      </c>
    </row>
    <row r="1054" spans="1:10" ht="105" x14ac:dyDescent="0.25">
      <c r="A1054" s="6" t="s">
        <v>90</v>
      </c>
      <c r="B1054" s="4" t="s">
        <v>91</v>
      </c>
      <c r="C1054" s="4" t="s">
        <v>12</v>
      </c>
      <c r="D1054" s="5" t="s">
        <v>13</v>
      </c>
      <c r="E1054" s="4" t="s">
        <v>92</v>
      </c>
      <c r="F1054" s="5" t="s">
        <v>34</v>
      </c>
      <c r="G1054" s="4" t="str">
        <f>IFERROR(VLOOKUP($F1054, [1]Threats!$A$2:$C$29,2,FALSE),"")</f>
        <v/>
      </c>
      <c r="H1054" s="5" t="s">
        <v>36</v>
      </c>
      <c r="I1054" s="4" t="str">
        <f>IFERROR(VLOOKUP($H1054, [2]Vulnerability!$A$2:$C$39,2,FALSE),"")</f>
        <v/>
      </c>
      <c r="J1054" s="4" t="str">
        <f t="shared" si="11"/>
        <v>Reale</v>
      </c>
    </row>
    <row r="1055" spans="1:10" ht="105" x14ac:dyDescent="0.25">
      <c r="A1055" s="6" t="s">
        <v>90</v>
      </c>
      <c r="B1055" s="4" t="s">
        <v>91</v>
      </c>
      <c r="C1055" s="4" t="s">
        <v>12</v>
      </c>
      <c r="D1055" s="5" t="s">
        <v>13</v>
      </c>
      <c r="E1055" s="4" t="s">
        <v>92</v>
      </c>
      <c r="F1055" s="5" t="s">
        <v>34</v>
      </c>
      <c r="G1055" s="4" t="str">
        <f>IFERROR(VLOOKUP($F1055, [1]Threats!$A$2:$C$29,2,FALSE),"")</f>
        <v/>
      </c>
      <c r="H1055" s="5" t="s">
        <v>63</v>
      </c>
      <c r="I1055" s="4" t="str">
        <f>IFERROR(VLOOKUP($H1055, [2]Vulnerability!$A$2:$C$39,2,FALSE),"")</f>
        <v/>
      </c>
      <c r="J1055" s="4" t="str">
        <f t="shared" si="11"/>
        <v>Reale</v>
      </c>
    </row>
    <row r="1056" spans="1:10" ht="105" x14ac:dyDescent="0.25">
      <c r="A1056" s="6" t="s">
        <v>90</v>
      </c>
      <c r="B1056" s="4" t="s">
        <v>91</v>
      </c>
      <c r="C1056" s="4" t="s">
        <v>12</v>
      </c>
      <c r="D1056" s="5" t="s">
        <v>13</v>
      </c>
      <c r="E1056" s="4" t="s">
        <v>92</v>
      </c>
      <c r="F1056" s="5" t="s">
        <v>34</v>
      </c>
      <c r="G1056" s="4" t="str">
        <f>IFERROR(VLOOKUP($F1056, [1]Threats!$A$2:$C$29,2,FALSE),"")</f>
        <v/>
      </c>
      <c r="H1056" s="5" t="s">
        <v>45</v>
      </c>
      <c r="I1056" s="4" t="str">
        <f>IFERROR(VLOOKUP($H1056, [2]Vulnerability!$A$2:$C$39,2,FALSE),"")</f>
        <v/>
      </c>
      <c r="J1056" s="4" t="str">
        <f t="shared" si="11"/>
        <v>Reale</v>
      </c>
    </row>
    <row r="1057" spans="1:10" ht="105" x14ac:dyDescent="0.25">
      <c r="A1057" s="6" t="s">
        <v>90</v>
      </c>
      <c r="B1057" s="4" t="s">
        <v>91</v>
      </c>
      <c r="C1057" s="4" t="s">
        <v>12</v>
      </c>
      <c r="D1057" s="5" t="s">
        <v>13</v>
      </c>
      <c r="E1057" s="4" t="s">
        <v>92</v>
      </c>
      <c r="F1057" s="5" t="s">
        <v>34</v>
      </c>
      <c r="G1057" s="4" t="str">
        <f>IFERROR(VLOOKUP($F1057, [1]Threats!$A$2:$C$29,2,FALSE),"")</f>
        <v/>
      </c>
      <c r="H1057" s="5" t="s">
        <v>57</v>
      </c>
      <c r="I1057" s="4" t="str">
        <f>IFERROR(VLOOKUP($H1057, [2]Vulnerability!$A$2:$C$39,2,FALSE),"")</f>
        <v/>
      </c>
      <c r="J1057" s="4" t="str">
        <f t="shared" si="11"/>
        <v>Reale</v>
      </c>
    </row>
    <row r="1058" spans="1:10" ht="45" x14ac:dyDescent="0.25">
      <c r="A1058" s="6" t="s">
        <v>576</v>
      </c>
      <c r="B1058" s="6" t="s">
        <v>577</v>
      </c>
      <c r="C1058" s="6" t="s">
        <v>130</v>
      </c>
      <c r="D1058" s="3" t="s">
        <v>131</v>
      </c>
      <c r="E1058" s="4"/>
      <c r="G1058" s="4" t="str">
        <f>IFERROR(VLOOKUP($F1058, [1]Threats!$A$2:$C$29,2,FALSE),"")</f>
        <v/>
      </c>
      <c r="I1058" s="4" t="str">
        <f>IFERROR(VLOOKUP($H1058, [2]Vulnerability!$A$2:$C$39,2,FALSE),"")</f>
        <v/>
      </c>
      <c r="J1058" s="4" t="str">
        <f t="shared" si="11"/>
        <v/>
      </c>
    </row>
    <row r="1059" spans="1:10" ht="90" x14ac:dyDescent="0.25">
      <c r="A1059" s="6" t="s">
        <v>140</v>
      </c>
      <c r="B1059" s="4" t="s">
        <v>141</v>
      </c>
      <c r="C1059" s="4" t="s">
        <v>12</v>
      </c>
      <c r="D1059" s="5" t="s">
        <v>13</v>
      </c>
      <c r="E1059" s="4" t="s">
        <v>142</v>
      </c>
      <c r="F1059" s="5" t="s">
        <v>44</v>
      </c>
      <c r="G1059" s="4" t="str">
        <f>IFERROR(VLOOKUP($F1059, [1]Threats!$A$2:$C$29,2,FALSE),"")</f>
        <v/>
      </c>
      <c r="H1059" s="5" t="s">
        <v>22</v>
      </c>
      <c r="I1059" s="4" t="str">
        <f>IFERROR(VLOOKUP($H1059, [2]Vulnerability!$A$2:$C$39,2,FALSE),"")</f>
        <v/>
      </c>
      <c r="J1059" s="4" t="str">
        <f t="shared" si="11"/>
        <v>Reale</v>
      </c>
    </row>
    <row r="1060" spans="1:10" ht="90" x14ac:dyDescent="0.25">
      <c r="A1060" s="6" t="s">
        <v>140</v>
      </c>
      <c r="B1060" s="4" t="s">
        <v>141</v>
      </c>
      <c r="C1060" s="4" t="s">
        <v>12</v>
      </c>
      <c r="D1060" s="5" t="s">
        <v>13</v>
      </c>
      <c r="E1060" s="4" t="s">
        <v>142</v>
      </c>
      <c r="F1060" s="5" t="s">
        <v>61</v>
      </c>
      <c r="G1060" s="4" t="str">
        <f>IFERROR(VLOOKUP($F1060, [1]Threats!$A$2:$C$29,2,FALSE),"")</f>
        <v/>
      </c>
      <c r="H1060" s="5" t="s">
        <v>22</v>
      </c>
      <c r="I1060" s="4" t="str">
        <f>IFERROR(VLOOKUP($H1060, [2]Vulnerability!$A$2:$C$39,2,FALSE),"")</f>
        <v/>
      </c>
      <c r="J1060" s="4" t="str">
        <f t="shared" si="11"/>
        <v>Reale</v>
      </c>
    </row>
    <row r="1061" spans="1:10" ht="90" x14ac:dyDescent="0.25">
      <c r="A1061" s="6" t="s">
        <v>140</v>
      </c>
      <c r="B1061" s="4" t="s">
        <v>141</v>
      </c>
      <c r="C1061" s="4" t="s">
        <v>12</v>
      </c>
      <c r="D1061" s="5" t="s">
        <v>13</v>
      </c>
      <c r="E1061" s="4" t="s">
        <v>142</v>
      </c>
      <c r="F1061" s="5" t="s">
        <v>144</v>
      </c>
      <c r="G1061" s="4" t="str">
        <f>IFERROR(VLOOKUP($F1061, [1]Threats!$A$2:$C$29,2,FALSE),"")</f>
        <v/>
      </c>
      <c r="H1061" s="5" t="s">
        <v>22</v>
      </c>
      <c r="I1061" s="4" t="str">
        <f>IFERROR(VLOOKUP($H1061, [2]Vulnerability!$A$2:$C$39,2,FALSE),"")</f>
        <v/>
      </c>
      <c r="J1061" s="4" t="str">
        <f t="shared" si="11"/>
        <v>Reale</v>
      </c>
    </row>
    <row r="1062" spans="1:10" ht="90" x14ac:dyDescent="0.25">
      <c r="A1062" s="6" t="s">
        <v>140</v>
      </c>
      <c r="B1062" s="4" t="s">
        <v>141</v>
      </c>
      <c r="C1062" s="4" t="s">
        <v>12</v>
      </c>
      <c r="D1062" s="5" t="s">
        <v>13</v>
      </c>
      <c r="E1062" s="4" t="s">
        <v>142</v>
      </c>
      <c r="F1062" s="5" t="s">
        <v>21</v>
      </c>
      <c r="G1062" s="4" t="str">
        <f>IFERROR(VLOOKUP($F1062, [1]Threats!$A$2:$C$29,2,FALSE),"")</f>
        <v/>
      </c>
      <c r="H1062" s="5" t="s">
        <v>22</v>
      </c>
      <c r="I1062" s="4" t="str">
        <f>IFERROR(VLOOKUP($H1062, [2]Vulnerability!$A$2:$C$39,2,FALSE),"")</f>
        <v/>
      </c>
      <c r="J1062" s="4" t="str">
        <f t="shared" si="11"/>
        <v>Reale</v>
      </c>
    </row>
    <row r="1063" spans="1:10" ht="90" x14ac:dyDescent="0.25">
      <c r="A1063" s="6" t="s">
        <v>140</v>
      </c>
      <c r="B1063" s="4" t="s">
        <v>141</v>
      </c>
      <c r="C1063" s="4" t="s">
        <v>12</v>
      </c>
      <c r="D1063" s="5" t="s">
        <v>13</v>
      </c>
      <c r="E1063" s="4" t="s">
        <v>142</v>
      </c>
      <c r="F1063" s="5" t="s">
        <v>106</v>
      </c>
      <c r="G1063" s="4" t="str">
        <f>IFERROR(VLOOKUP($F1063, [1]Threats!$A$2:$C$29,2,FALSE),"")</f>
        <v/>
      </c>
      <c r="H1063" s="5" t="s">
        <v>22</v>
      </c>
      <c r="I1063" s="4" t="str">
        <f>IFERROR(VLOOKUP($H1063, [2]Vulnerability!$A$2:$C$39,2,FALSE),"")</f>
        <v/>
      </c>
      <c r="J1063" s="4" t="str">
        <f t="shared" si="11"/>
        <v>Reale</v>
      </c>
    </row>
    <row r="1064" spans="1:10" ht="90" x14ac:dyDescent="0.25">
      <c r="A1064" s="6" t="s">
        <v>140</v>
      </c>
      <c r="B1064" s="4" t="s">
        <v>141</v>
      </c>
      <c r="C1064" s="4" t="s">
        <v>12</v>
      </c>
      <c r="D1064" s="5" t="s">
        <v>13</v>
      </c>
      <c r="E1064" s="4" t="s">
        <v>142</v>
      </c>
      <c r="F1064" s="5" t="s">
        <v>119</v>
      </c>
      <c r="G1064" s="4" t="str">
        <f>IFERROR(VLOOKUP($F1064, [1]Threats!$A$2:$C$29,2,FALSE),"")</f>
        <v/>
      </c>
      <c r="H1064" s="5" t="s">
        <v>22</v>
      </c>
      <c r="I1064" s="4" t="str">
        <f>IFERROR(VLOOKUP($H1064, [2]Vulnerability!$A$2:$C$39,2,FALSE),"")</f>
        <v/>
      </c>
      <c r="J1064" s="4" t="str">
        <f t="shared" si="11"/>
        <v>Reale</v>
      </c>
    </row>
    <row r="1065" spans="1:10" ht="90" x14ac:dyDescent="0.25">
      <c r="A1065" s="6" t="s">
        <v>140</v>
      </c>
      <c r="B1065" s="4" t="s">
        <v>141</v>
      </c>
      <c r="C1065" s="4" t="s">
        <v>12</v>
      </c>
      <c r="D1065" s="5" t="s">
        <v>13</v>
      </c>
      <c r="E1065" s="4" t="s">
        <v>142</v>
      </c>
      <c r="F1065" s="5" t="s">
        <v>15</v>
      </c>
      <c r="G1065" s="4" t="str">
        <f>IFERROR(VLOOKUP($F1065, [1]Threats!$A$2:$C$29,2,FALSE),"")</f>
        <v/>
      </c>
      <c r="H1065" s="5" t="s">
        <v>22</v>
      </c>
      <c r="I1065" s="4" t="str">
        <f>IFERROR(VLOOKUP($H1065, [2]Vulnerability!$A$2:$C$39,2,FALSE),"")</f>
        <v/>
      </c>
      <c r="J1065" s="4" t="str">
        <f t="shared" si="11"/>
        <v>Reale</v>
      </c>
    </row>
    <row r="1066" spans="1:10" ht="90" x14ac:dyDescent="0.25">
      <c r="A1066" s="6" t="s">
        <v>140</v>
      </c>
      <c r="B1066" s="4" t="s">
        <v>141</v>
      </c>
      <c r="C1066" s="4" t="s">
        <v>12</v>
      </c>
      <c r="D1066" s="5" t="s">
        <v>13</v>
      </c>
      <c r="E1066" s="4" t="s">
        <v>142</v>
      </c>
      <c r="F1066" s="5" t="s">
        <v>15</v>
      </c>
      <c r="G1066" s="4" t="str">
        <f>IFERROR(VLOOKUP($F1066, [1]Threats!$A$2:$C$29,2,FALSE),"")</f>
        <v/>
      </c>
      <c r="H1066" s="5" t="s">
        <v>280</v>
      </c>
      <c r="I1066" s="4" t="str">
        <f>IFERROR(VLOOKUP($H1066, [2]Vulnerability!$A$2:$C$39,2,FALSE),"")</f>
        <v/>
      </c>
      <c r="J1066" s="4" t="str">
        <f t="shared" si="11"/>
        <v>Reale</v>
      </c>
    </row>
    <row r="1067" spans="1:10" ht="90" x14ac:dyDescent="0.25">
      <c r="A1067" s="6" t="s">
        <v>140</v>
      </c>
      <c r="B1067" s="4" t="s">
        <v>141</v>
      </c>
      <c r="C1067" s="4" t="s">
        <v>12</v>
      </c>
      <c r="D1067" s="5" t="s">
        <v>13</v>
      </c>
      <c r="E1067" s="4" t="s">
        <v>142</v>
      </c>
      <c r="F1067" s="5" t="s">
        <v>77</v>
      </c>
      <c r="G1067" s="4" t="str">
        <f>IFERROR(VLOOKUP($F1067, [1]Threats!$A$2:$C$29,2,FALSE),"")</f>
        <v/>
      </c>
      <c r="H1067" s="5" t="s">
        <v>22</v>
      </c>
      <c r="I1067" s="4" t="str">
        <f>IFERROR(VLOOKUP($H1067, [2]Vulnerability!$A$2:$C$39,2,FALSE),"")</f>
        <v/>
      </c>
      <c r="J1067" s="4" t="str">
        <f t="shared" si="11"/>
        <v>Reale</v>
      </c>
    </row>
    <row r="1068" spans="1:10" ht="90" x14ac:dyDescent="0.25">
      <c r="A1068" s="6" t="s">
        <v>140</v>
      </c>
      <c r="B1068" s="4" t="s">
        <v>141</v>
      </c>
      <c r="C1068" s="4" t="s">
        <v>12</v>
      </c>
      <c r="D1068" s="5" t="s">
        <v>13</v>
      </c>
      <c r="E1068" s="4" t="s">
        <v>142</v>
      </c>
      <c r="F1068" s="5" t="s">
        <v>70</v>
      </c>
      <c r="G1068" s="4" t="str">
        <f>IFERROR(VLOOKUP($F1068, [1]Threats!$A$2:$C$29,2,FALSE),"")</f>
        <v/>
      </c>
      <c r="H1068" s="5" t="s">
        <v>280</v>
      </c>
      <c r="I1068" s="4" t="str">
        <f>IFERROR(VLOOKUP($H1068, [2]Vulnerability!$A$2:$C$39,2,FALSE),"")</f>
        <v/>
      </c>
      <c r="J1068" s="4" t="str">
        <f t="shared" si="11"/>
        <v>Reale</v>
      </c>
    </row>
    <row r="1069" spans="1:10" ht="90" x14ac:dyDescent="0.25">
      <c r="A1069" s="6" t="s">
        <v>140</v>
      </c>
      <c r="B1069" s="4" t="s">
        <v>141</v>
      </c>
      <c r="C1069" s="4" t="s">
        <v>12</v>
      </c>
      <c r="D1069" s="5" t="s">
        <v>13</v>
      </c>
      <c r="E1069" s="4" t="s">
        <v>142</v>
      </c>
      <c r="F1069" s="5" t="s">
        <v>70</v>
      </c>
      <c r="G1069" s="4" t="str">
        <f>IFERROR(VLOOKUP($F1069, [1]Threats!$A$2:$C$29,2,FALSE),"")</f>
        <v/>
      </c>
      <c r="H1069" s="5" t="s">
        <v>22</v>
      </c>
      <c r="I1069" s="4" t="str">
        <f>IFERROR(VLOOKUP($H1069, [2]Vulnerability!$A$2:$C$39,2,FALSE),"")</f>
        <v/>
      </c>
      <c r="J1069" s="4" t="str">
        <f t="shared" si="11"/>
        <v>Reale</v>
      </c>
    </row>
    <row r="1070" spans="1:10" ht="90" x14ac:dyDescent="0.25">
      <c r="A1070" s="6" t="s">
        <v>140</v>
      </c>
      <c r="B1070" s="4" t="s">
        <v>141</v>
      </c>
      <c r="C1070" s="4" t="s">
        <v>12</v>
      </c>
      <c r="D1070" s="5" t="s">
        <v>13</v>
      </c>
      <c r="E1070" s="4" t="s">
        <v>142</v>
      </c>
      <c r="F1070" s="5" t="s">
        <v>56</v>
      </c>
      <c r="G1070" s="4" t="str">
        <f>IFERROR(VLOOKUP($F1070, [1]Threats!$A$2:$C$29,2,FALSE),"")</f>
        <v/>
      </c>
      <c r="H1070" s="5" t="s">
        <v>22</v>
      </c>
      <c r="I1070" s="4" t="str">
        <f>IFERROR(VLOOKUP($H1070, [2]Vulnerability!$A$2:$C$39,2,FALSE),"")</f>
        <v/>
      </c>
      <c r="J1070" s="4" t="str">
        <f t="shared" si="11"/>
        <v>Reale</v>
      </c>
    </row>
    <row r="1071" spans="1:10" ht="45" x14ac:dyDescent="0.25">
      <c r="A1071" s="6" t="s">
        <v>578</v>
      </c>
      <c r="B1071" s="6" t="s">
        <v>579</v>
      </c>
      <c r="C1071" s="6" t="s">
        <v>130</v>
      </c>
      <c r="D1071" s="3" t="s">
        <v>131</v>
      </c>
      <c r="E1071" s="4"/>
      <c r="G1071" s="4" t="str">
        <f>IFERROR(VLOOKUP($F1071, [1]Threats!$A$2:$C$29,2,FALSE),"")</f>
        <v/>
      </c>
      <c r="I1071" s="4" t="str">
        <f>IFERROR(VLOOKUP($H1071, [2]Vulnerability!$A$2:$C$39,2,FALSE),"")</f>
        <v/>
      </c>
      <c r="J1071" s="4" t="str">
        <f t="shared" si="11"/>
        <v/>
      </c>
    </row>
    <row r="1072" spans="1:10" ht="75" x14ac:dyDescent="0.25">
      <c r="A1072" s="6" t="s">
        <v>201</v>
      </c>
      <c r="B1072" s="4" t="s">
        <v>580</v>
      </c>
      <c r="C1072" s="4" t="s">
        <v>12</v>
      </c>
      <c r="D1072" s="5" t="s">
        <v>13</v>
      </c>
      <c r="E1072" s="4" t="s">
        <v>203</v>
      </c>
      <c r="F1072" s="5" t="s">
        <v>120</v>
      </c>
      <c r="G1072" s="4" t="str">
        <f>IFERROR(VLOOKUP($F1072, [1]Threats!$A$2:$C$29,2,FALSE),"")</f>
        <v/>
      </c>
      <c r="H1072" s="5" t="s">
        <v>40</v>
      </c>
      <c r="I1072" s="4" t="str">
        <f>IFERROR(VLOOKUP($H1072, [2]Vulnerability!$A$2:$C$39,2,FALSE),"")</f>
        <v/>
      </c>
      <c r="J1072" s="4" t="str">
        <f t="shared" si="11"/>
        <v>Reale</v>
      </c>
    </row>
    <row r="1073" spans="1:10" ht="75" x14ac:dyDescent="0.25">
      <c r="A1073" s="6" t="s">
        <v>201</v>
      </c>
      <c r="B1073" s="4" t="s">
        <v>580</v>
      </c>
      <c r="C1073" s="4" t="s">
        <v>12</v>
      </c>
      <c r="D1073" s="5" t="s">
        <v>13</v>
      </c>
      <c r="E1073" s="4" t="s">
        <v>203</v>
      </c>
      <c r="F1073" s="5" t="s">
        <v>44</v>
      </c>
      <c r="G1073" s="4" t="str">
        <f>IFERROR(VLOOKUP($F1073, [1]Threats!$A$2:$C$29,2,FALSE),"")</f>
        <v/>
      </c>
      <c r="H1073" s="5" t="s">
        <v>150</v>
      </c>
      <c r="I1073" s="4" t="str">
        <f>IFERROR(VLOOKUP($H1073, [2]Vulnerability!$A$2:$C$39,2,FALSE),"")</f>
        <v/>
      </c>
      <c r="J1073" s="4" t="str">
        <f t="shared" si="11"/>
        <v>Reale</v>
      </c>
    </row>
    <row r="1074" spans="1:10" ht="75" x14ac:dyDescent="0.25">
      <c r="A1074" s="6" t="s">
        <v>201</v>
      </c>
      <c r="B1074" s="4" t="s">
        <v>580</v>
      </c>
      <c r="C1074" s="4" t="s">
        <v>12</v>
      </c>
      <c r="D1074" s="5" t="s">
        <v>13</v>
      </c>
      <c r="E1074" s="4" t="s">
        <v>203</v>
      </c>
      <c r="F1074" s="5" t="s">
        <v>44</v>
      </c>
      <c r="G1074" s="4" t="str">
        <f>IFERROR(VLOOKUP($F1074, [1]Threats!$A$2:$C$29,2,FALSE),"")</f>
        <v/>
      </c>
      <c r="H1074" s="5" t="s">
        <v>40</v>
      </c>
      <c r="I1074" s="4" t="str">
        <f>IFERROR(VLOOKUP($H1074, [2]Vulnerability!$A$2:$C$39,2,FALSE),"")</f>
        <v/>
      </c>
      <c r="J1074" s="4" t="str">
        <f t="shared" si="11"/>
        <v>Reale</v>
      </c>
    </row>
    <row r="1075" spans="1:10" ht="75" x14ac:dyDescent="0.25">
      <c r="A1075" s="6" t="s">
        <v>201</v>
      </c>
      <c r="B1075" s="4" t="s">
        <v>580</v>
      </c>
      <c r="C1075" s="4" t="s">
        <v>12</v>
      </c>
      <c r="D1075" s="5" t="s">
        <v>13</v>
      </c>
      <c r="E1075" s="4" t="s">
        <v>203</v>
      </c>
      <c r="F1075" s="5" t="s">
        <v>61</v>
      </c>
      <c r="G1075" s="4" t="str">
        <f>IFERROR(VLOOKUP($F1075, [1]Threats!$A$2:$C$29,2,FALSE),"")</f>
        <v/>
      </c>
      <c r="H1075" s="5" t="s">
        <v>150</v>
      </c>
      <c r="I1075" s="4" t="str">
        <f>IFERROR(VLOOKUP($H1075, [2]Vulnerability!$A$2:$C$39,2,FALSE),"")</f>
        <v/>
      </c>
      <c r="J1075" s="4" t="str">
        <f t="shared" si="11"/>
        <v>Reale</v>
      </c>
    </row>
    <row r="1076" spans="1:10" ht="75" x14ac:dyDescent="0.25">
      <c r="A1076" s="6" t="s">
        <v>201</v>
      </c>
      <c r="B1076" s="4" t="s">
        <v>580</v>
      </c>
      <c r="C1076" s="4" t="s">
        <v>12</v>
      </c>
      <c r="D1076" s="5" t="s">
        <v>13</v>
      </c>
      <c r="E1076" s="4" t="s">
        <v>203</v>
      </c>
      <c r="F1076" s="5" t="s">
        <v>61</v>
      </c>
      <c r="G1076" s="4" t="str">
        <f>IFERROR(VLOOKUP($F1076, [1]Threats!$A$2:$C$29,2,FALSE),"")</f>
        <v/>
      </c>
      <c r="H1076" s="5" t="s">
        <v>40</v>
      </c>
      <c r="I1076" s="4" t="str">
        <f>IFERROR(VLOOKUP($H1076, [2]Vulnerability!$A$2:$C$39,2,FALSE),"")</f>
        <v/>
      </c>
      <c r="J1076" s="4" t="str">
        <f t="shared" si="11"/>
        <v>Reale</v>
      </c>
    </row>
    <row r="1077" spans="1:10" ht="75" x14ac:dyDescent="0.25">
      <c r="A1077" s="6" t="s">
        <v>201</v>
      </c>
      <c r="B1077" s="4" t="s">
        <v>580</v>
      </c>
      <c r="C1077" s="4" t="s">
        <v>12</v>
      </c>
      <c r="D1077" s="5" t="s">
        <v>13</v>
      </c>
      <c r="E1077" s="4" t="s">
        <v>203</v>
      </c>
      <c r="F1077" s="5" t="s">
        <v>144</v>
      </c>
      <c r="G1077" s="4" t="str">
        <f>IFERROR(VLOOKUP($F1077, [1]Threats!$A$2:$C$29,2,FALSE),"")</f>
        <v/>
      </c>
      <c r="H1077" s="5" t="s">
        <v>150</v>
      </c>
      <c r="I1077" s="4" t="str">
        <f>IFERROR(VLOOKUP($H1077, [2]Vulnerability!$A$2:$C$39,2,FALSE),"")</f>
        <v/>
      </c>
      <c r="J1077" s="4" t="str">
        <f t="shared" si="11"/>
        <v>Reale</v>
      </c>
    </row>
    <row r="1078" spans="1:10" ht="75" x14ac:dyDescent="0.25">
      <c r="A1078" s="6" t="s">
        <v>201</v>
      </c>
      <c r="B1078" s="4" t="s">
        <v>580</v>
      </c>
      <c r="C1078" s="4" t="s">
        <v>12</v>
      </c>
      <c r="D1078" s="5" t="s">
        <v>13</v>
      </c>
      <c r="E1078" s="4" t="s">
        <v>203</v>
      </c>
      <c r="F1078" s="5" t="s">
        <v>144</v>
      </c>
      <c r="G1078" s="4" t="str">
        <f>IFERROR(VLOOKUP($F1078, [1]Threats!$A$2:$C$29,2,FALSE),"")</f>
        <v/>
      </c>
      <c r="H1078" s="5" t="s">
        <v>40</v>
      </c>
      <c r="I1078" s="4" t="str">
        <f>IFERROR(VLOOKUP($H1078, [2]Vulnerability!$A$2:$C$39,2,FALSE),"")</f>
        <v/>
      </c>
      <c r="J1078" s="4" t="str">
        <f t="shared" si="11"/>
        <v>Reale</v>
      </c>
    </row>
    <row r="1079" spans="1:10" ht="75" x14ac:dyDescent="0.25">
      <c r="A1079" s="6" t="s">
        <v>201</v>
      </c>
      <c r="B1079" s="4" t="s">
        <v>580</v>
      </c>
      <c r="C1079" s="4" t="s">
        <v>12</v>
      </c>
      <c r="D1079" s="5" t="s">
        <v>13</v>
      </c>
      <c r="E1079" s="4" t="s">
        <v>203</v>
      </c>
      <c r="F1079" s="5" t="s">
        <v>15</v>
      </c>
      <c r="G1079" s="4" t="str">
        <f>IFERROR(VLOOKUP($F1079, [1]Threats!$A$2:$C$29,2,FALSE),"")</f>
        <v/>
      </c>
      <c r="H1079" s="5" t="s">
        <v>40</v>
      </c>
      <c r="I1079" s="4" t="str">
        <f>IFERROR(VLOOKUP($H1079, [2]Vulnerability!$A$2:$C$39,2,FALSE),"")</f>
        <v/>
      </c>
      <c r="J1079" s="4" t="str">
        <f t="shared" si="11"/>
        <v>Reale</v>
      </c>
    </row>
    <row r="1080" spans="1:10" ht="75" x14ac:dyDescent="0.25">
      <c r="A1080" s="6" t="s">
        <v>201</v>
      </c>
      <c r="B1080" s="4" t="s">
        <v>580</v>
      </c>
      <c r="C1080" s="4" t="s">
        <v>12</v>
      </c>
      <c r="D1080" s="5" t="s">
        <v>13</v>
      </c>
      <c r="E1080" s="4" t="s">
        <v>203</v>
      </c>
      <c r="F1080" s="5" t="s">
        <v>34</v>
      </c>
      <c r="G1080" s="4" t="str">
        <f>IFERROR(VLOOKUP($F1080, [1]Threats!$A$2:$C$29,2,FALSE),"")</f>
        <v/>
      </c>
      <c r="H1080" s="5" t="s">
        <v>40</v>
      </c>
      <c r="I1080" s="4" t="str">
        <f>IFERROR(VLOOKUP($H1080, [2]Vulnerability!$A$2:$C$39,2,FALSE),"")</f>
        <v/>
      </c>
      <c r="J1080" s="4" t="str">
        <f t="shared" si="11"/>
        <v>Reale</v>
      </c>
    </row>
    <row r="1081" spans="1:10" ht="75" x14ac:dyDescent="0.25">
      <c r="A1081" s="6" t="s">
        <v>201</v>
      </c>
      <c r="B1081" s="4" t="s">
        <v>580</v>
      </c>
      <c r="C1081" s="4" t="s">
        <v>12</v>
      </c>
      <c r="D1081" s="5" t="s">
        <v>13</v>
      </c>
      <c r="E1081" s="4" t="s">
        <v>203</v>
      </c>
      <c r="F1081" s="5" t="s">
        <v>56</v>
      </c>
      <c r="G1081" s="4" t="str">
        <f>IFERROR(VLOOKUP($F1081, [1]Threats!$A$2:$C$29,2,FALSE),"")</f>
        <v/>
      </c>
      <c r="H1081" s="5" t="s">
        <v>150</v>
      </c>
      <c r="I1081" s="4" t="str">
        <f>IFERROR(VLOOKUP($H1081, [2]Vulnerability!$A$2:$C$39,2,FALSE),"")</f>
        <v/>
      </c>
      <c r="J1081" s="4" t="str">
        <f t="shared" si="11"/>
        <v>Reale</v>
      </c>
    </row>
    <row r="1082" spans="1:10" ht="75" x14ac:dyDescent="0.25">
      <c r="A1082" s="6" t="s">
        <v>201</v>
      </c>
      <c r="B1082" s="4" t="s">
        <v>580</v>
      </c>
      <c r="C1082" s="4" t="s">
        <v>12</v>
      </c>
      <c r="D1082" s="5" t="s">
        <v>13</v>
      </c>
      <c r="E1082" s="4" t="s">
        <v>203</v>
      </c>
      <c r="F1082" s="5" t="s">
        <v>56</v>
      </c>
      <c r="G1082" s="4" t="str">
        <f>IFERROR(VLOOKUP($F1082, [1]Threats!$A$2:$C$29,2,FALSE),"")</f>
        <v/>
      </c>
      <c r="H1082" s="5" t="s">
        <v>40</v>
      </c>
      <c r="I1082" s="4" t="str">
        <f>IFERROR(VLOOKUP($H1082, [2]Vulnerability!$A$2:$C$39,2,FALSE),"")</f>
        <v/>
      </c>
      <c r="J1082" s="4" t="str">
        <f t="shared" si="11"/>
        <v>Reale</v>
      </c>
    </row>
    <row r="1083" spans="1:10" ht="60" x14ac:dyDescent="0.25">
      <c r="A1083" s="6" t="s">
        <v>581</v>
      </c>
      <c r="B1083" s="6" t="s">
        <v>582</v>
      </c>
      <c r="C1083" s="6" t="s">
        <v>130</v>
      </c>
      <c r="D1083" s="3" t="s">
        <v>131</v>
      </c>
      <c r="E1083" s="4"/>
      <c r="G1083" s="4" t="str">
        <f>IFERROR(VLOOKUP($F1083, [1]Threats!$A$2:$C$29,2,FALSE),"")</f>
        <v/>
      </c>
      <c r="I1083" s="4" t="str">
        <f>IFERROR(VLOOKUP($H1083, [2]Vulnerability!$A$2:$C$39,2,FALSE),"")</f>
        <v/>
      </c>
      <c r="J1083" s="4" t="str">
        <f t="shared" si="11"/>
        <v/>
      </c>
    </row>
    <row r="1084" spans="1:10" ht="105" x14ac:dyDescent="0.25">
      <c r="A1084" s="6" t="s">
        <v>231</v>
      </c>
      <c r="B1084" s="4" t="s">
        <v>583</v>
      </c>
      <c r="C1084" s="4" t="s">
        <v>12</v>
      </c>
      <c r="D1084" s="5" t="s">
        <v>13</v>
      </c>
      <c r="E1084" s="4" t="s">
        <v>233</v>
      </c>
      <c r="F1084" s="5" t="s">
        <v>120</v>
      </c>
      <c r="G1084" s="4" t="str">
        <f>IFERROR(VLOOKUP($F1084, [1]Threats!$A$2:$C$29,2,FALSE),"")</f>
        <v/>
      </c>
      <c r="H1084" s="5" t="s">
        <v>40</v>
      </c>
      <c r="I1084" s="4" t="str">
        <f>IFERROR(VLOOKUP($H1084, [2]Vulnerability!$A$2:$C$39,2,FALSE),"")</f>
        <v/>
      </c>
      <c r="J1084" s="4" t="str">
        <f t="shared" si="11"/>
        <v>Reale</v>
      </c>
    </row>
    <row r="1085" spans="1:10" ht="105" x14ac:dyDescent="0.25">
      <c r="A1085" s="6" t="s">
        <v>231</v>
      </c>
      <c r="B1085" s="4" t="s">
        <v>583</v>
      </c>
      <c r="C1085" s="4" t="s">
        <v>12</v>
      </c>
      <c r="D1085" s="5" t="s">
        <v>13</v>
      </c>
      <c r="E1085" s="4" t="s">
        <v>233</v>
      </c>
      <c r="F1085" s="5" t="s">
        <v>88</v>
      </c>
      <c r="G1085" s="4" t="str">
        <f>IFERROR(VLOOKUP($F1085, [1]Threats!$A$2:$C$29,2,FALSE),"")</f>
        <v/>
      </c>
      <c r="H1085" s="5" t="s">
        <v>234</v>
      </c>
      <c r="I1085" s="4" t="str">
        <f>IFERROR(VLOOKUP($H1085, [2]Vulnerability!$A$2:$C$39,2,FALSE),"")</f>
        <v/>
      </c>
      <c r="J1085" s="4" t="str">
        <f t="shared" si="11"/>
        <v>Reale</v>
      </c>
    </row>
    <row r="1086" spans="1:10" ht="105" x14ac:dyDescent="0.25">
      <c r="A1086" s="6" t="s">
        <v>231</v>
      </c>
      <c r="B1086" s="4" t="s">
        <v>583</v>
      </c>
      <c r="C1086" s="4" t="s">
        <v>12</v>
      </c>
      <c r="D1086" s="5" t="s">
        <v>13</v>
      </c>
      <c r="E1086" s="4" t="s">
        <v>233</v>
      </c>
      <c r="F1086" s="5" t="s">
        <v>44</v>
      </c>
      <c r="G1086" s="4" t="str">
        <f>IFERROR(VLOOKUP($F1086, [1]Threats!$A$2:$C$29,2,FALSE),"")</f>
        <v/>
      </c>
      <c r="H1086" s="5" t="s">
        <v>150</v>
      </c>
      <c r="I1086" s="4" t="str">
        <f>IFERROR(VLOOKUP($H1086, [2]Vulnerability!$A$2:$C$39,2,FALSE),"")</f>
        <v/>
      </c>
      <c r="J1086" s="4" t="str">
        <f t="shared" si="11"/>
        <v>Reale</v>
      </c>
    </row>
    <row r="1087" spans="1:10" ht="105" x14ac:dyDescent="0.25">
      <c r="A1087" s="6" t="s">
        <v>231</v>
      </c>
      <c r="B1087" s="4" t="s">
        <v>583</v>
      </c>
      <c r="C1087" s="4" t="s">
        <v>12</v>
      </c>
      <c r="D1087" s="5" t="s">
        <v>13</v>
      </c>
      <c r="E1087" s="4" t="s">
        <v>233</v>
      </c>
      <c r="F1087" s="5" t="s">
        <v>44</v>
      </c>
      <c r="G1087" s="4" t="str">
        <f>IFERROR(VLOOKUP($F1087, [1]Threats!$A$2:$C$29,2,FALSE),"")</f>
        <v/>
      </c>
      <c r="H1087" s="5" t="s">
        <v>40</v>
      </c>
      <c r="I1087" s="4" t="str">
        <f>IFERROR(VLOOKUP($H1087, [2]Vulnerability!$A$2:$C$39,2,FALSE),"")</f>
        <v/>
      </c>
      <c r="J1087" s="4" t="str">
        <f t="shared" si="11"/>
        <v>Reale</v>
      </c>
    </row>
    <row r="1088" spans="1:10" ht="105" x14ac:dyDescent="0.25">
      <c r="A1088" s="6" t="s">
        <v>231</v>
      </c>
      <c r="B1088" s="4" t="s">
        <v>583</v>
      </c>
      <c r="C1088" s="4" t="s">
        <v>12</v>
      </c>
      <c r="D1088" s="5" t="s">
        <v>13</v>
      </c>
      <c r="E1088" s="4" t="s">
        <v>233</v>
      </c>
      <c r="F1088" s="5" t="s">
        <v>61</v>
      </c>
      <c r="G1088" s="4" t="str">
        <f>IFERROR(VLOOKUP($F1088, [1]Threats!$A$2:$C$29,2,FALSE),"")</f>
        <v/>
      </c>
      <c r="H1088" s="5" t="s">
        <v>150</v>
      </c>
      <c r="I1088" s="4" t="str">
        <f>IFERROR(VLOOKUP($H1088, [2]Vulnerability!$A$2:$C$39,2,FALSE),"")</f>
        <v/>
      </c>
      <c r="J1088" s="4" t="str">
        <f t="shared" si="11"/>
        <v>Reale</v>
      </c>
    </row>
    <row r="1089" spans="1:10" ht="105" x14ac:dyDescent="0.25">
      <c r="A1089" s="6" t="s">
        <v>231</v>
      </c>
      <c r="B1089" s="4" t="s">
        <v>583</v>
      </c>
      <c r="C1089" s="4" t="s">
        <v>12</v>
      </c>
      <c r="D1089" s="5" t="s">
        <v>13</v>
      </c>
      <c r="E1089" s="4" t="s">
        <v>233</v>
      </c>
      <c r="F1089" s="5" t="s">
        <v>61</v>
      </c>
      <c r="G1089" s="4" t="str">
        <f>IFERROR(VLOOKUP($F1089, [1]Threats!$A$2:$C$29,2,FALSE),"")</f>
        <v/>
      </c>
      <c r="H1089" s="5" t="s">
        <v>40</v>
      </c>
      <c r="I1089" s="4" t="str">
        <f>IFERROR(VLOOKUP($H1089, [2]Vulnerability!$A$2:$C$39,2,FALSE),"")</f>
        <v/>
      </c>
      <c r="J1089" s="4" t="str">
        <f t="shared" si="11"/>
        <v>Reale</v>
      </c>
    </row>
    <row r="1090" spans="1:10" ht="105" x14ac:dyDescent="0.25">
      <c r="A1090" s="6" t="s">
        <v>231</v>
      </c>
      <c r="B1090" s="4" t="s">
        <v>583</v>
      </c>
      <c r="C1090" s="4" t="s">
        <v>12</v>
      </c>
      <c r="D1090" s="5" t="s">
        <v>13</v>
      </c>
      <c r="E1090" s="4" t="s">
        <v>233</v>
      </c>
      <c r="F1090" s="5" t="s">
        <v>144</v>
      </c>
      <c r="G1090" s="4" t="str">
        <f>IFERROR(VLOOKUP($F1090, [1]Threats!$A$2:$C$29,2,FALSE),"")</f>
        <v/>
      </c>
      <c r="H1090" s="5" t="s">
        <v>150</v>
      </c>
      <c r="I1090" s="4" t="str">
        <f>IFERROR(VLOOKUP($H1090, [2]Vulnerability!$A$2:$C$39,2,FALSE),"")</f>
        <v/>
      </c>
      <c r="J1090" s="4" t="str">
        <f t="shared" si="11"/>
        <v>Reale</v>
      </c>
    </row>
    <row r="1091" spans="1:10" ht="105" x14ac:dyDescent="0.25">
      <c r="A1091" s="6" t="s">
        <v>231</v>
      </c>
      <c r="B1091" s="4" t="s">
        <v>583</v>
      </c>
      <c r="C1091" s="4" t="s">
        <v>12</v>
      </c>
      <c r="D1091" s="5" t="s">
        <v>13</v>
      </c>
      <c r="E1091" s="4" t="s">
        <v>233</v>
      </c>
      <c r="F1091" s="5" t="s">
        <v>144</v>
      </c>
      <c r="G1091" s="4" t="str">
        <f>IFERROR(VLOOKUP($F1091, [1]Threats!$A$2:$C$29,2,FALSE),"")</f>
        <v/>
      </c>
      <c r="H1091" s="5" t="s">
        <v>40</v>
      </c>
      <c r="I1091" s="4" t="str">
        <f>IFERROR(VLOOKUP($H1091, [2]Vulnerability!$A$2:$C$39,2,FALSE),"")</f>
        <v/>
      </c>
      <c r="J1091" s="4" t="str">
        <f t="shared" si="11"/>
        <v>Reale</v>
      </c>
    </row>
    <row r="1092" spans="1:10" ht="105" x14ac:dyDescent="0.25">
      <c r="A1092" s="6" t="s">
        <v>231</v>
      </c>
      <c r="B1092" s="4" t="s">
        <v>583</v>
      </c>
      <c r="C1092" s="4" t="s">
        <v>12</v>
      </c>
      <c r="D1092" s="5" t="s">
        <v>13</v>
      </c>
      <c r="E1092" s="4" t="s">
        <v>233</v>
      </c>
      <c r="F1092" s="5" t="s">
        <v>15</v>
      </c>
      <c r="G1092" s="4" t="str">
        <f>IFERROR(VLOOKUP($F1092, [1]Threats!$A$2:$C$29,2,FALSE),"")</f>
        <v/>
      </c>
      <c r="H1092" s="5" t="s">
        <v>40</v>
      </c>
      <c r="I1092" s="4" t="str">
        <f>IFERROR(VLOOKUP($H1092, [2]Vulnerability!$A$2:$C$39,2,FALSE),"")</f>
        <v/>
      </c>
      <c r="J1092" s="4" t="str">
        <f t="shared" si="11"/>
        <v>Reale</v>
      </c>
    </row>
    <row r="1093" spans="1:10" ht="105" x14ac:dyDescent="0.25">
      <c r="A1093" s="6" t="s">
        <v>231</v>
      </c>
      <c r="B1093" s="4" t="s">
        <v>583</v>
      </c>
      <c r="C1093" s="4" t="s">
        <v>12</v>
      </c>
      <c r="D1093" s="5" t="s">
        <v>13</v>
      </c>
      <c r="E1093" s="4" t="s">
        <v>233</v>
      </c>
      <c r="F1093" s="5" t="s">
        <v>70</v>
      </c>
      <c r="G1093" s="4" t="str">
        <f>IFERROR(VLOOKUP($F1093, [1]Threats!$A$2:$C$29,2,FALSE),"")</f>
        <v/>
      </c>
      <c r="H1093" s="5" t="s">
        <v>234</v>
      </c>
      <c r="I1093" s="4" t="str">
        <f>IFERROR(VLOOKUP($H1093, [2]Vulnerability!$A$2:$C$39,2,FALSE),"")</f>
        <v/>
      </c>
      <c r="J1093" s="4" t="str">
        <f t="shared" si="11"/>
        <v>Reale</v>
      </c>
    </row>
    <row r="1094" spans="1:10" ht="105" x14ac:dyDescent="0.25">
      <c r="A1094" s="6" t="s">
        <v>231</v>
      </c>
      <c r="B1094" s="4" t="s">
        <v>583</v>
      </c>
      <c r="C1094" s="4" t="s">
        <v>12</v>
      </c>
      <c r="D1094" s="5" t="s">
        <v>13</v>
      </c>
      <c r="E1094" s="4" t="s">
        <v>233</v>
      </c>
      <c r="F1094" s="5" t="s">
        <v>34</v>
      </c>
      <c r="G1094" s="4" t="str">
        <f>IFERROR(VLOOKUP($F1094, [1]Threats!$A$2:$C$29,2,FALSE),"")</f>
        <v/>
      </c>
      <c r="H1094" s="5" t="s">
        <v>40</v>
      </c>
      <c r="I1094" s="4" t="str">
        <f>IFERROR(VLOOKUP($H1094, [2]Vulnerability!$A$2:$C$39,2,FALSE),"")</f>
        <v/>
      </c>
      <c r="J1094" s="4" t="str">
        <f t="shared" si="11"/>
        <v>Reale</v>
      </c>
    </row>
    <row r="1095" spans="1:10" ht="105" x14ac:dyDescent="0.25">
      <c r="A1095" s="6" t="s">
        <v>231</v>
      </c>
      <c r="B1095" s="4" t="s">
        <v>583</v>
      </c>
      <c r="C1095" s="4" t="s">
        <v>12</v>
      </c>
      <c r="D1095" s="5" t="s">
        <v>13</v>
      </c>
      <c r="E1095" s="4" t="s">
        <v>233</v>
      </c>
      <c r="F1095" s="5" t="s">
        <v>56</v>
      </c>
      <c r="G1095" s="4" t="str">
        <f>IFERROR(VLOOKUP($F1095, [1]Threats!$A$2:$C$29,2,FALSE),"")</f>
        <v/>
      </c>
      <c r="H1095" s="5" t="s">
        <v>150</v>
      </c>
      <c r="I1095" s="4" t="str">
        <f>IFERROR(VLOOKUP($H1095, [2]Vulnerability!$A$2:$C$39,2,FALSE),"")</f>
        <v/>
      </c>
      <c r="J1095" s="4" t="str">
        <f t="shared" si="11"/>
        <v>Reale</v>
      </c>
    </row>
    <row r="1096" spans="1:10" ht="105" x14ac:dyDescent="0.25">
      <c r="A1096" s="6" t="s">
        <v>231</v>
      </c>
      <c r="B1096" s="4" t="s">
        <v>583</v>
      </c>
      <c r="C1096" s="4" t="s">
        <v>12</v>
      </c>
      <c r="D1096" s="5" t="s">
        <v>13</v>
      </c>
      <c r="E1096" s="4" t="s">
        <v>233</v>
      </c>
      <c r="F1096" s="5" t="s">
        <v>56</v>
      </c>
      <c r="G1096" s="4" t="str">
        <f>IFERROR(VLOOKUP($F1096, [1]Threats!$A$2:$C$29,2,FALSE),"")</f>
        <v/>
      </c>
      <c r="H1096" s="5" t="s">
        <v>40</v>
      </c>
      <c r="I1096" s="4" t="str">
        <f>IFERROR(VLOOKUP($H1096, [2]Vulnerability!$A$2:$C$39,2,FALSE),"")</f>
        <v/>
      </c>
      <c r="J1096" s="4" t="str">
        <f t="shared" si="11"/>
        <v>Reale</v>
      </c>
    </row>
    <row r="1097" spans="1:10" ht="30" x14ac:dyDescent="0.25">
      <c r="A1097" s="6" t="s">
        <v>584</v>
      </c>
      <c r="B1097" s="6" t="s">
        <v>585</v>
      </c>
      <c r="C1097" s="6" t="s">
        <v>130</v>
      </c>
      <c r="D1097" s="3" t="s">
        <v>131</v>
      </c>
      <c r="E1097" s="4"/>
      <c r="G1097" s="4" t="str">
        <f>IFERROR(VLOOKUP($F1097, [1]Threats!$A$2:$C$29,2,FALSE),"")</f>
        <v/>
      </c>
      <c r="I1097" s="4" t="str">
        <f>IFERROR(VLOOKUP($H1097, [2]Vulnerability!$A$2:$C$39,2,FALSE),"")</f>
        <v/>
      </c>
      <c r="J1097" s="4" t="str">
        <f t="shared" si="11"/>
        <v/>
      </c>
    </row>
    <row r="1098" spans="1:10" ht="75" x14ac:dyDescent="0.25">
      <c r="A1098" s="6" t="s">
        <v>10</v>
      </c>
      <c r="B1098" s="4" t="s">
        <v>11</v>
      </c>
      <c r="C1098" s="4" t="s">
        <v>12</v>
      </c>
      <c r="D1098" s="5" t="s">
        <v>13</v>
      </c>
      <c r="E1098" s="4" t="s">
        <v>14</v>
      </c>
      <c r="F1098" s="5" t="s">
        <v>15</v>
      </c>
      <c r="G1098" s="4" t="str">
        <f>IFERROR(VLOOKUP($F1098, [1]Threats!$A$2:$C$29,2,FALSE),"")</f>
        <v/>
      </c>
      <c r="H1098" s="5" t="s">
        <v>17</v>
      </c>
      <c r="I1098" s="4" t="str">
        <f>IFERROR(VLOOKUP($H1098, [2]Vulnerability!$A$2:$C$39,2,FALSE),"")</f>
        <v/>
      </c>
      <c r="J1098" s="4" t="str">
        <f t="shared" si="11"/>
        <v>Reale</v>
      </c>
    </row>
    <row r="1099" spans="1:10" ht="75" x14ac:dyDescent="0.25">
      <c r="A1099" s="6" t="s">
        <v>10</v>
      </c>
      <c r="B1099" s="4" t="s">
        <v>11</v>
      </c>
      <c r="C1099" s="4" t="s">
        <v>12</v>
      </c>
      <c r="D1099" s="5" t="s">
        <v>13</v>
      </c>
      <c r="E1099" s="4" t="s">
        <v>14</v>
      </c>
      <c r="F1099" s="5" t="s">
        <v>15</v>
      </c>
      <c r="G1099" s="4" t="str">
        <f>IFERROR(VLOOKUP($F1099, [1]Threats!$A$2:$C$29,2,FALSE),"")</f>
        <v/>
      </c>
      <c r="H1099" s="5" t="s">
        <v>280</v>
      </c>
      <c r="I1099" s="4" t="str">
        <f>IFERROR(VLOOKUP($H1099, [2]Vulnerability!$A$2:$C$39,2,FALSE),"")</f>
        <v/>
      </c>
      <c r="J1099" s="4" t="str">
        <f t="shared" si="11"/>
        <v>Reale</v>
      </c>
    </row>
    <row r="1100" spans="1:10" ht="75" x14ac:dyDescent="0.25">
      <c r="A1100" s="6" t="s">
        <v>10</v>
      </c>
      <c r="B1100" s="4" t="s">
        <v>11</v>
      </c>
      <c r="C1100" s="4" t="s">
        <v>12</v>
      </c>
      <c r="D1100" s="5" t="s">
        <v>13</v>
      </c>
      <c r="E1100" s="4" t="s">
        <v>14</v>
      </c>
      <c r="F1100" s="5" t="s">
        <v>70</v>
      </c>
      <c r="G1100" s="4" t="str">
        <f>IFERROR(VLOOKUP($F1100, [1]Threats!$A$2:$C$29,2,FALSE),"")</f>
        <v/>
      </c>
      <c r="H1100" s="5" t="s">
        <v>17</v>
      </c>
      <c r="I1100" s="4" t="str">
        <f>IFERROR(VLOOKUP($H1100, [2]Vulnerability!$A$2:$C$39,2,FALSE),"")</f>
        <v/>
      </c>
      <c r="J1100" s="4" t="str">
        <f t="shared" si="11"/>
        <v>Reale</v>
      </c>
    </row>
    <row r="1101" spans="1:10" ht="75" x14ac:dyDescent="0.25">
      <c r="A1101" s="6" t="s">
        <v>10</v>
      </c>
      <c r="B1101" s="4" t="s">
        <v>11</v>
      </c>
      <c r="C1101" s="4" t="s">
        <v>12</v>
      </c>
      <c r="D1101" s="5" t="s">
        <v>13</v>
      </c>
      <c r="E1101" s="4" t="s">
        <v>14</v>
      </c>
      <c r="F1101" s="5" t="s">
        <v>70</v>
      </c>
      <c r="G1101" s="4" t="str">
        <f>IFERROR(VLOOKUP($F1101, [1]Threats!$A$2:$C$29,2,FALSE),"")</f>
        <v/>
      </c>
      <c r="H1101" s="5" t="s">
        <v>280</v>
      </c>
      <c r="I1101" s="4" t="str">
        <f>IFERROR(VLOOKUP($H1101, [2]Vulnerability!$A$2:$C$39,2,FALSE),"")</f>
        <v/>
      </c>
      <c r="J1101" s="4" t="str">
        <f t="shared" si="11"/>
        <v>Reale</v>
      </c>
    </row>
    <row r="1102" spans="1:10" ht="240" x14ac:dyDescent="0.25">
      <c r="A1102" s="6" t="s">
        <v>586</v>
      </c>
      <c r="B1102" s="6" t="s">
        <v>587</v>
      </c>
      <c r="C1102" s="6" t="s">
        <v>130</v>
      </c>
      <c r="D1102" s="3" t="s">
        <v>131</v>
      </c>
      <c r="E1102" s="4"/>
      <c r="G1102" s="4" t="str">
        <f>IFERROR(VLOOKUP($F1102, [1]Threats!$A$2:$C$29,2,FALSE),"")</f>
        <v/>
      </c>
      <c r="I1102" s="4" t="str">
        <f>IFERROR(VLOOKUP($H1102, [2]Vulnerability!$A$2:$C$39,2,FALSE),"")</f>
        <v/>
      </c>
      <c r="J1102" s="4" t="str">
        <f t="shared" si="11"/>
        <v/>
      </c>
    </row>
    <row r="1103" spans="1:10" ht="240" x14ac:dyDescent="0.25">
      <c r="A1103" s="6" t="s">
        <v>58</v>
      </c>
      <c r="B1103" s="4" t="s">
        <v>588</v>
      </c>
      <c r="C1103" s="4" t="s">
        <v>12</v>
      </c>
      <c r="D1103" s="5" t="s">
        <v>13</v>
      </c>
      <c r="E1103" s="4" t="s">
        <v>60</v>
      </c>
      <c r="F1103" s="5" t="s">
        <v>120</v>
      </c>
      <c r="G1103" s="4" t="str">
        <f>IFERROR(VLOOKUP($F1103, [1]Threats!$A$2:$C$29,2,FALSE),"")</f>
        <v/>
      </c>
      <c r="H1103" s="5" t="s">
        <v>40</v>
      </c>
      <c r="I1103" s="4" t="str">
        <f>IFERROR(VLOOKUP($H1103, [2]Vulnerability!$A$2:$C$39,2,FALSE),"")</f>
        <v/>
      </c>
      <c r="J1103" s="4" t="str">
        <f t="shared" si="11"/>
        <v>Reale</v>
      </c>
    </row>
    <row r="1104" spans="1:10" ht="240" x14ac:dyDescent="0.25">
      <c r="A1104" s="6" t="s">
        <v>58</v>
      </c>
      <c r="B1104" s="4" t="s">
        <v>588</v>
      </c>
      <c r="C1104" s="4" t="s">
        <v>12</v>
      </c>
      <c r="D1104" s="5" t="s">
        <v>13</v>
      </c>
      <c r="E1104" s="4" t="s">
        <v>60</v>
      </c>
      <c r="F1104" s="5" t="s">
        <v>120</v>
      </c>
      <c r="G1104" s="4" t="str">
        <f>IFERROR(VLOOKUP($F1104, [1]Threats!$A$2:$C$29,2,FALSE),"")</f>
        <v/>
      </c>
      <c r="H1104" s="5" t="s">
        <v>124</v>
      </c>
      <c r="I1104" s="4" t="str">
        <f>IFERROR(VLOOKUP($H1104, [2]Vulnerability!$A$2:$C$39,2,FALSE),"")</f>
        <v/>
      </c>
      <c r="J1104" s="4" t="str">
        <f t="shared" si="11"/>
        <v>Reale</v>
      </c>
    </row>
    <row r="1105" spans="1:10" ht="240" x14ac:dyDescent="0.25">
      <c r="A1105" s="6" t="s">
        <v>58</v>
      </c>
      <c r="B1105" s="4" t="s">
        <v>588</v>
      </c>
      <c r="C1105" s="4" t="s">
        <v>12</v>
      </c>
      <c r="D1105" s="5" t="s">
        <v>13</v>
      </c>
      <c r="E1105" s="4" t="s">
        <v>60</v>
      </c>
      <c r="F1105" s="5" t="s">
        <v>120</v>
      </c>
      <c r="G1105" s="4" t="str">
        <f>IFERROR(VLOOKUP($F1105, [1]Threats!$A$2:$C$29,2,FALSE),"")</f>
        <v/>
      </c>
      <c r="H1105" s="5" t="s">
        <v>200</v>
      </c>
      <c r="I1105" s="4" t="str">
        <f>IFERROR(VLOOKUP($H1105, [2]Vulnerability!$A$2:$C$39,2,FALSE),"")</f>
        <v/>
      </c>
      <c r="J1105" s="4" t="str">
        <f t="shared" si="11"/>
        <v>Reale</v>
      </c>
    </row>
    <row r="1106" spans="1:10" ht="240" x14ac:dyDescent="0.25">
      <c r="A1106" s="6" t="s">
        <v>58</v>
      </c>
      <c r="B1106" s="4" t="s">
        <v>588</v>
      </c>
      <c r="C1106" s="4" t="s">
        <v>12</v>
      </c>
      <c r="D1106" s="5" t="s">
        <v>13</v>
      </c>
      <c r="E1106" s="4" t="s">
        <v>60</v>
      </c>
      <c r="F1106" s="5" t="s">
        <v>88</v>
      </c>
      <c r="G1106" s="4" t="str">
        <f>IFERROR(VLOOKUP($F1106, [1]Threats!$A$2:$C$29,2,FALSE),"")</f>
        <v/>
      </c>
      <c r="H1106" s="5" t="s">
        <v>63</v>
      </c>
      <c r="I1106" s="4" t="str">
        <f>IFERROR(VLOOKUP($H1106, [2]Vulnerability!$A$2:$C$39,2,FALSE),"")</f>
        <v/>
      </c>
      <c r="J1106" s="4" t="str">
        <f t="shared" si="11"/>
        <v>Reale</v>
      </c>
    </row>
    <row r="1107" spans="1:10" ht="240" x14ac:dyDescent="0.25">
      <c r="A1107" s="6" t="s">
        <v>58</v>
      </c>
      <c r="B1107" s="4" t="s">
        <v>588</v>
      </c>
      <c r="C1107" s="4" t="s">
        <v>12</v>
      </c>
      <c r="D1107" s="5" t="s">
        <v>13</v>
      </c>
      <c r="E1107" s="4" t="s">
        <v>60</v>
      </c>
      <c r="F1107" s="5" t="s">
        <v>88</v>
      </c>
      <c r="G1107" s="4" t="str">
        <f>IFERROR(VLOOKUP($F1107, [1]Threats!$A$2:$C$29,2,FALSE),"")</f>
        <v/>
      </c>
      <c r="H1107" s="5" t="s">
        <v>51</v>
      </c>
      <c r="I1107" s="4" t="str">
        <f>IFERROR(VLOOKUP($H1107, [2]Vulnerability!$A$2:$C$39,2,FALSE),"")</f>
        <v/>
      </c>
      <c r="J1107" s="4" t="str">
        <f t="shared" si="11"/>
        <v>Reale</v>
      </c>
    </row>
    <row r="1108" spans="1:10" ht="240" x14ac:dyDescent="0.25">
      <c r="A1108" s="6" t="s">
        <v>58</v>
      </c>
      <c r="B1108" s="4" t="s">
        <v>588</v>
      </c>
      <c r="C1108" s="4" t="s">
        <v>12</v>
      </c>
      <c r="D1108" s="5" t="s">
        <v>13</v>
      </c>
      <c r="E1108" s="4" t="s">
        <v>60</v>
      </c>
      <c r="F1108" s="5" t="s">
        <v>88</v>
      </c>
      <c r="G1108" s="4" t="str">
        <f>IFERROR(VLOOKUP($F1108, [1]Threats!$A$2:$C$29,2,FALSE),"")</f>
        <v/>
      </c>
      <c r="H1108" s="5" t="s">
        <v>45</v>
      </c>
      <c r="I1108" s="4" t="str">
        <f>IFERROR(VLOOKUP($H1108, [2]Vulnerability!$A$2:$C$39,2,FALSE),"")</f>
        <v/>
      </c>
      <c r="J1108" s="4" t="str">
        <f t="shared" si="11"/>
        <v>Reale</v>
      </c>
    </row>
    <row r="1109" spans="1:10" ht="240" x14ac:dyDescent="0.25">
      <c r="A1109" s="6" t="s">
        <v>58</v>
      </c>
      <c r="B1109" s="4" t="s">
        <v>588</v>
      </c>
      <c r="C1109" s="4" t="s">
        <v>12</v>
      </c>
      <c r="D1109" s="5" t="s">
        <v>13</v>
      </c>
      <c r="E1109" s="4" t="s">
        <v>60</v>
      </c>
      <c r="F1109" s="5" t="s">
        <v>88</v>
      </c>
      <c r="G1109" s="4" t="str">
        <f>IFERROR(VLOOKUP($F1109, [1]Threats!$A$2:$C$29,2,FALSE),"")</f>
        <v/>
      </c>
      <c r="H1109" s="5" t="s">
        <v>57</v>
      </c>
      <c r="I1109" s="4" t="str">
        <f>IFERROR(VLOOKUP($H1109, [2]Vulnerability!$A$2:$C$39,2,FALSE),"")</f>
        <v/>
      </c>
      <c r="J1109" s="4" t="str">
        <f t="shared" si="11"/>
        <v>Reale</v>
      </c>
    </row>
    <row r="1110" spans="1:10" ht="240" x14ac:dyDescent="0.25">
      <c r="A1110" s="6" t="s">
        <v>58</v>
      </c>
      <c r="B1110" s="4" t="s">
        <v>588</v>
      </c>
      <c r="C1110" s="4" t="s">
        <v>12</v>
      </c>
      <c r="D1110" s="5" t="s">
        <v>13</v>
      </c>
      <c r="E1110" s="4" t="s">
        <v>60</v>
      </c>
      <c r="F1110" s="5" t="s">
        <v>88</v>
      </c>
      <c r="G1110" s="4" t="str">
        <f>IFERROR(VLOOKUP($F1110, [1]Threats!$A$2:$C$29,2,FALSE),"")</f>
        <v/>
      </c>
      <c r="H1110" s="5" t="s">
        <v>234</v>
      </c>
      <c r="I1110" s="4" t="str">
        <f>IFERROR(VLOOKUP($H1110, [2]Vulnerability!$A$2:$C$39,2,FALSE),"")</f>
        <v/>
      </c>
      <c r="J1110" s="4" t="str">
        <f t="shared" si="11"/>
        <v>Reale</v>
      </c>
    </row>
    <row r="1111" spans="1:10" ht="240" x14ac:dyDescent="0.25">
      <c r="A1111" s="6" t="s">
        <v>58</v>
      </c>
      <c r="B1111" s="4" t="s">
        <v>588</v>
      </c>
      <c r="C1111" s="4" t="s">
        <v>12</v>
      </c>
      <c r="D1111" s="5" t="s">
        <v>13</v>
      </c>
      <c r="E1111" s="4" t="s">
        <v>60</v>
      </c>
      <c r="F1111" s="5" t="s">
        <v>44</v>
      </c>
      <c r="G1111" s="4" t="str">
        <f>IFERROR(VLOOKUP($F1111, [1]Threats!$A$2:$C$29,2,FALSE),"")</f>
        <v/>
      </c>
      <c r="H1111" s="5" t="s">
        <v>63</v>
      </c>
      <c r="I1111" s="4" t="str">
        <f>IFERROR(VLOOKUP($H1111, [2]Vulnerability!$A$2:$C$39,2,FALSE),"")</f>
        <v/>
      </c>
      <c r="J1111" s="4" t="str">
        <f t="shared" si="11"/>
        <v>Reale</v>
      </c>
    </row>
    <row r="1112" spans="1:10" ht="240" x14ac:dyDescent="0.25">
      <c r="A1112" s="6" t="s">
        <v>58</v>
      </c>
      <c r="B1112" s="4" t="s">
        <v>588</v>
      </c>
      <c r="C1112" s="4" t="s">
        <v>12</v>
      </c>
      <c r="D1112" s="5" t="s">
        <v>13</v>
      </c>
      <c r="E1112" s="4" t="s">
        <v>60</v>
      </c>
      <c r="F1112" s="5" t="s">
        <v>44</v>
      </c>
      <c r="G1112" s="4" t="str">
        <f>IFERROR(VLOOKUP($F1112, [1]Threats!$A$2:$C$29,2,FALSE),"")</f>
        <v/>
      </c>
      <c r="H1112" s="5" t="s">
        <v>51</v>
      </c>
      <c r="I1112" s="4" t="str">
        <f>IFERROR(VLOOKUP($H1112, [2]Vulnerability!$A$2:$C$39,2,FALSE),"")</f>
        <v/>
      </c>
      <c r="J1112" s="4" t="str">
        <f t="shared" si="11"/>
        <v>Reale</v>
      </c>
    </row>
    <row r="1113" spans="1:10" ht="240" x14ac:dyDescent="0.25">
      <c r="A1113" s="6" t="s">
        <v>58</v>
      </c>
      <c r="B1113" s="4" t="s">
        <v>588</v>
      </c>
      <c r="C1113" s="4" t="s">
        <v>12</v>
      </c>
      <c r="D1113" s="5" t="s">
        <v>13</v>
      </c>
      <c r="E1113" s="4" t="s">
        <v>60</v>
      </c>
      <c r="F1113" s="5" t="s">
        <v>44</v>
      </c>
      <c r="G1113" s="4" t="str">
        <f>IFERROR(VLOOKUP($F1113, [1]Threats!$A$2:$C$29,2,FALSE),"")</f>
        <v/>
      </c>
      <c r="H1113" s="5" t="s">
        <v>45</v>
      </c>
      <c r="I1113" s="4" t="str">
        <f>IFERROR(VLOOKUP($H1113, [2]Vulnerability!$A$2:$C$39,2,FALSE),"")</f>
        <v/>
      </c>
      <c r="J1113" s="4" t="str">
        <f t="shared" si="11"/>
        <v>Reale</v>
      </c>
    </row>
    <row r="1114" spans="1:10" ht="240" x14ac:dyDescent="0.25">
      <c r="A1114" s="6" t="s">
        <v>58</v>
      </c>
      <c r="B1114" s="4" t="s">
        <v>588</v>
      </c>
      <c r="C1114" s="4" t="s">
        <v>12</v>
      </c>
      <c r="D1114" s="5" t="s">
        <v>13</v>
      </c>
      <c r="E1114" s="4" t="s">
        <v>60</v>
      </c>
      <c r="F1114" s="5" t="s">
        <v>44</v>
      </c>
      <c r="G1114" s="4" t="str">
        <f>IFERROR(VLOOKUP($F1114, [1]Threats!$A$2:$C$29,2,FALSE),"")</f>
        <v/>
      </c>
      <c r="H1114" s="5" t="s">
        <v>40</v>
      </c>
      <c r="I1114" s="4" t="str">
        <f>IFERROR(VLOOKUP($H1114, [2]Vulnerability!$A$2:$C$39,2,FALSE),"")</f>
        <v/>
      </c>
      <c r="J1114" s="4" t="str">
        <f t="shared" si="11"/>
        <v>Reale</v>
      </c>
    </row>
    <row r="1115" spans="1:10" ht="240" x14ac:dyDescent="0.25">
      <c r="A1115" s="6" t="s">
        <v>58</v>
      </c>
      <c r="B1115" s="4" t="s">
        <v>588</v>
      </c>
      <c r="C1115" s="4" t="s">
        <v>12</v>
      </c>
      <c r="D1115" s="5" t="s">
        <v>13</v>
      </c>
      <c r="E1115" s="4" t="s">
        <v>60</v>
      </c>
      <c r="F1115" s="5" t="s">
        <v>44</v>
      </c>
      <c r="G1115" s="4" t="str">
        <f>IFERROR(VLOOKUP($F1115, [1]Threats!$A$2:$C$29,2,FALSE),"")</f>
        <v/>
      </c>
      <c r="H1115" s="5" t="s">
        <v>150</v>
      </c>
      <c r="I1115" s="4" t="str">
        <f>IFERROR(VLOOKUP($H1115, [2]Vulnerability!$A$2:$C$39,2,FALSE),"")</f>
        <v/>
      </c>
      <c r="J1115" s="4" t="str">
        <f t="shared" si="11"/>
        <v>Reale</v>
      </c>
    </row>
    <row r="1116" spans="1:10" ht="240" x14ac:dyDescent="0.25">
      <c r="A1116" s="6" t="s">
        <v>58</v>
      </c>
      <c r="B1116" s="4" t="s">
        <v>588</v>
      </c>
      <c r="C1116" s="4" t="s">
        <v>12</v>
      </c>
      <c r="D1116" s="5" t="s">
        <v>13</v>
      </c>
      <c r="E1116" s="4" t="s">
        <v>60</v>
      </c>
      <c r="F1116" s="5" t="s">
        <v>44</v>
      </c>
      <c r="G1116" s="4" t="str">
        <f>IFERROR(VLOOKUP($F1116, [1]Threats!$A$2:$C$29,2,FALSE),"")</f>
        <v/>
      </c>
      <c r="H1116" s="5" t="s">
        <v>22</v>
      </c>
      <c r="I1116" s="4" t="str">
        <f>IFERROR(VLOOKUP($H1116, [2]Vulnerability!$A$2:$C$39,2,FALSE),"")</f>
        <v/>
      </c>
      <c r="J1116" s="4" t="str">
        <f t="shared" si="11"/>
        <v>Reale</v>
      </c>
    </row>
    <row r="1117" spans="1:10" ht="240" x14ac:dyDescent="0.25">
      <c r="A1117" s="6" t="s">
        <v>58</v>
      </c>
      <c r="B1117" s="4" t="s">
        <v>588</v>
      </c>
      <c r="C1117" s="4" t="s">
        <v>12</v>
      </c>
      <c r="D1117" s="5" t="s">
        <v>13</v>
      </c>
      <c r="E1117" s="4" t="s">
        <v>60</v>
      </c>
      <c r="F1117" s="5" t="s">
        <v>44</v>
      </c>
      <c r="G1117" s="4" t="str">
        <f>IFERROR(VLOOKUP($F1117, [1]Threats!$A$2:$C$29,2,FALSE),"")</f>
        <v/>
      </c>
      <c r="H1117" s="5" t="s">
        <v>57</v>
      </c>
      <c r="I1117" s="4" t="str">
        <f>IFERROR(VLOOKUP($H1117, [2]Vulnerability!$A$2:$C$39,2,FALSE),"")</f>
        <v/>
      </c>
      <c r="J1117" s="4" t="str">
        <f t="shared" si="11"/>
        <v>Reale</v>
      </c>
    </row>
    <row r="1118" spans="1:10" ht="240" x14ac:dyDescent="0.25">
      <c r="A1118" s="6" t="s">
        <v>58</v>
      </c>
      <c r="B1118" s="4" t="s">
        <v>588</v>
      </c>
      <c r="C1118" s="4" t="s">
        <v>12</v>
      </c>
      <c r="D1118" s="5" t="s">
        <v>13</v>
      </c>
      <c r="E1118" s="4" t="s">
        <v>60</v>
      </c>
      <c r="F1118" s="5" t="s">
        <v>61</v>
      </c>
      <c r="G1118" s="4" t="str">
        <f>IFERROR(VLOOKUP($F1118, [1]Threats!$A$2:$C$29,2,FALSE),"")</f>
        <v/>
      </c>
      <c r="H1118" s="5" t="s">
        <v>63</v>
      </c>
      <c r="I1118" s="4" t="str">
        <f>IFERROR(VLOOKUP($H1118, [2]Vulnerability!$A$2:$C$39,2,FALSE),"")</f>
        <v/>
      </c>
      <c r="J1118" s="4" t="str">
        <f t="shared" si="11"/>
        <v>Reale</v>
      </c>
    </row>
    <row r="1119" spans="1:10" ht="240" x14ac:dyDescent="0.25">
      <c r="A1119" s="6" t="s">
        <v>58</v>
      </c>
      <c r="B1119" s="4" t="s">
        <v>588</v>
      </c>
      <c r="C1119" s="4" t="s">
        <v>12</v>
      </c>
      <c r="D1119" s="5" t="s">
        <v>13</v>
      </c>
      <c r="E1119" s="4" t="s">
        <v>60</v>
      </c>
      <c r="F1119" s="5" t="s">
        <v>61</v>
      </c>
      <c r="G1119" s="4" t="str">
        <f>IFERROR(VLOOKUP($F1119, [1]Threats!$A$2:$C$29,2,FALSE),"")</f>
        <v/>
      </c>
      <c r="H1119" s="5" t="s">
        <v>51</v>
      </c>
      <c r="I1119" s="4" t="str">
        <f>IFERROR(VLOOKUP($H1119, [2]Vulnerability!$A$2:$C$39,2,FALSE),"")</f>
        <v/>
      </c>
      <c r="J1119" s="4" t="str">
        <f t="shared" si="11"/>
        <v>Reale</v>
      </c>
    </row>
    <row r="1120" spans="1:10" ht="240" x14ac:dyDescent="0.25">
      <c r="A1120" s="6" t="s">
        <v>58</v>
      </c>
      <c r="B1120" s="4" t="s">
        <v>588</v>
      </c>
      <c r="C1120" s="4" t="s">
        <v>12</v>
      </c>
      <c r="D1120" s="5" t="s">
        <v>13</v>
      </c>
      <c r="E1120" s="4" t="s">
        <v>60</v>
      </c>
      <c r="F1120" s="5" t="s">
        <v>61</v>
      </c>
      <c r="G1120" s="4" t="str">
        <f>IFERROR(VLOOKUP($F1120, [1]Threats!$A$2:$C$29,2,FALSE),"")</f>
        <v/>
      </c>
      <c r="H1120" s="5" t="s">
        <v>45</v>
      </c>
      <c r="I1120" s="4" t="str">
        <f>IFERROR(VLOOKUP($H1120, [2]Vulnerability!$A$2:$C$39,2,FALSE),"")</f>
        <v/>
      </c>
      <c r="J1120" s="4" t="str">
        <f t="shared" si="11"/>
        <v>Reale</v>
      </c>
    </row>
    <row r="1121" spans="1:10" ht="240" x14ac:dyDescent="0.25">
      <c r="A1121" s="6" t="s">
        <v>58</v>
      </c>
      <c r="B1121" s="4" t="s">
        <v>588</v>
      </c>
      <c r="C1121" s="4" t="s">
        <v>12</v>
      </c>
      <c r="D1121" s="5" t="s">
        <v>13</v>
      </c>
      <c r="E1121" s="4" t="s">
        <v>60</v>
      </c>
      <c r="F1121" s="5" t="s">
        <v>61</v>
      </c>
      <c r="G1121" s="4" t="str">
        <f>IFERROR(VLOOKUP($F1121, [1]Threats!$A$2:$C$29,2,FALSE),"")</f>
        <v/>
      </c>
      <c r="H1121" s="5" t="s">
        <v>40</v>
      </c>
      <c r="I1121" s="4" t="str">
        <f>IFERROR(VLOOKUP($H1121, [2]Vulnerability!$A$2:$C$39,2,FALSE),"")</f>
        <v/>
      </c>
      <c r="J1121" s="4" t="str">
        <f t="shared" si="11"/>
        <v>Reale</v>
      </c>
    </row>
    <row r="1122" spans="1:10" ht="240" x14ac:dyDescent="0.25">
      <c r="A1122" s="6" t="s">
        <v>58</v>
      </c>
      <c r="B1122" s="4" t="s">
        <v>588</v>
      </c>
      <c r="C1122" s="4" t="s">
        <v>12</v>
      </c>
      <c r="D1122" s="5" t="s">
        <v>13</v>
      </c>
      <c r="E1122" s="4" t="s">
        <v>60</v>
      </c>
      <c r="F1122" s="5" t="s">
        <v>61</v>
      </c>
      <c r="G1122" s="4" t="str">
        <f>IFERROR(VLOOKUP($F1122, [1]Threats!$A$2:$C$29,2,FALSE),"")</f>
        <v/>
      </c>
      <c r="H1122" s="5" t="s">
        <v>150</v>
      </c>
      <c r="I1122" s="4" t="str">
        <f>IFERROR(VLOOKUP($H1122, [2]Vulnerability!$A$2:$C$39,2,FALSE),"")</f>
        <v/>
      </c>
      <c r="J1122" s="4" t="str">
        <f t="shared" si="11"/>
        <v>Reale</v>
      </c>
    </row>
    <row r="1123" spans="1:10" ht="240" x14ac:dyDescent="0.25">
      <c r="A1123" s="6" t="s">
        <v>58</v>
      </c>
      <c r="B1123" s="4" t="s">
        <v>588</v>
      </c>
      <c r="C1123" s="4" t="s">
        <v>12</v>
      </c>
      <c r="D1123" s="5" t="s">
        <v>13</v>
      </c>
      <c r="E1123" s="4" t="s">
        <v>60</v>
      </c>
      <c r="F1123" s="5" t="s">
        <v>61</v>
      </c>
      <c r="G1123" s="4" t="str">
        <f>IFERROR(VLOOKUP($F1123, [1]Threats!$A$2:$C$29,2,FALSE),"")</f>
        <v/>
      </c>
      <c r="H1123" s="5" t="s">
        <v>22</v>
      </c>
      <c r="I1123" s="4" t="str">
        <f>IFERROR(VLOOKUP($H1123, [2]Vulnerability!$A$2:$C$39,2,FALSE),"")</f>
        <v/>
      </c>
      <c r="J1123" s="4" t="str">
        <f t="shared" si="11"/>
        <v>Reale</v>
      </c>
    </row>
    <row r="1124" spans="1:10" ht="240" x14ac:dyDescent="0.25">
      <c r="A1124" s="6" t="s">
        <v>58</v>
      </c>
      <c r="B1124" s="4" t="s">
        <v>588</v>
      </c>
      <c r="C1124" s="4" t="s">
        <v>12</v>
      </c>
      <c r="D1124" s="5" t="s">
        <v>13</v>
      </c>
      <c r="E1124" s="4" t="s">
        <v>60</v>
      </c>
      <c r="F1124" s="5" t="s">
        <v>61</v>
      </c>
      <c r="G1124" s="4" t="str">
        <f>IFERROR(VLOOKUP($F1124, [1]Threats!$A$2:$C$29,2,FALSE),"")</f>
        <v/>
      </c>
      <c r="H1124" s="5" t="s">
        <v>57</v>
      </c>
      <c r="I1124" s="4" t="str">
        <f>IFERROR(VLOOKUP($H1124, [2]Vulnerability!$A$2:$C$39,2,FALSE),"")</f>
        <v/>
      </c>
      <c r="J1124" s="4" t="str">
        <f t="shared" si="11"/>
        <v>Reale</v>
      </c>
    </row>
    <row r="1125" spans="1:10" ht="240" x14ac:dyDescent="0.25">
      <c r="A1125" s="6" t="s">
        <v>58</v>
      </c>
      <c r="B1125" s="4" t="s">
        <v>588</v>
      </c>
      <c r="C1125" s="4" t="s">
        <v>12</v>
      </c>
      <c r="D1125" s="5" t="s">
        <v>13</v>
      </c>
      <c r="E1125" s="4" t="s">
        <v>60</v>
      </c>
      <c r="F1125" s="5" t="s">
        <v>144</v>
      </c>
      <c r="G1125" s="4" t="str">
        <f>IFERROR(VLOOKUP($F1125, [1]Threats!$A$2:$C$29,2,FALSE),"")</f>
        <v/>
      </c>
      <c r="H1125" s="5" t="s">
        <v>63</v>
      </c>
      <c r="I1125" s="4" t="str">
        <f>IFERROR(VLOOKUP($H1125, [2]Vulnerability!$A$2:$C$39,2,FALSE),"")</f>
        <v/>
      </c>
      <c r="J1125" s="4" t="str">
        <f t="shared" si="11"/>
        <v>Reale</v>
      </c>
    </row>
    <row r="1126" spans="1:10" ht="240" x14ac:dyDescent="0.25">
      <c r="A1126" s="6" t="s">
        <v>58</v>
      </c>
      <c r="B1126" s="4" t="s">
        <v>588</v>
      </c>
      <c r="C1126" s="4" t="s">
        <v>12</v>
      </c>
      <c r="D1126" s="5" t="s">
        <v>13</v>
      </c>
      <c r="E1126" s="4" t="s">
        <v>60</v>
      </c>
      <c r="F1126" s="5" t="s">
        <v>144</v>
      </c>
      <c r="G1126" s="4" t="str">
        <f>IFERROR(VLOOKUP($F1126, [1]Threats!$A$2:$C$29,2,FALSE),"")</f>
        <v/>
      </c>
      <c r="H1126" s="5" t="s">
        <v>51</v>
      </c>
      <c r="I1126" s="4" t="str">
        <f>IFERROR(VLOOKUP($H1126, [2]Vulnerability!$A$2:$C$39,2,FALSE),"")</f>
        <v/>
      </c>
      <c r="J1126" s="4" t="str">
        <f t="shared" si="11"/>
        <v>Reale</v>
      </c>
    </row>
    <row r="1127" spans="1:10" ht="240" x14ac:dyDescent="0.25">
      <c r="A1127" s="6" t="s">
        <v>58</v>
      </c>
      <c r="B1127" s="4" t="s">
        <v>588</v>
      </c>
      <c r="C1127" s="4" t="s">
        <v>12</v>
      </c>
      <c r="D1127" s="5" t="s">
        <v>13</v>
      </c>
      <c r="E1127" s="4" t="s">
        <v>60</v>
      </c>
      <c r="F1127" s="5" t="s">
        <v>144</v>
      </c>
      <c r="G1127" s="4" t="str">
        <f>IFERROR(VLOOKUP($F1127, [1]Threats!$A$2:$C$29,2,FALSE),"")</f>
        <v/>
      </c>
      <c r="H1127" s="5" t="s">
        <v>45</v>
      </c>
      <c r="I1127" s="4" t="str">
        <f>IFERROR(VLOOKUP($H1127, [2]Vulnerability!$A$2:$C$39,2,FALSE),"")</f>
        <v/>
      </c>
      <c r="J1127" s="4" t="str">
        <f t="shared" si="11"/>
        <v>Reale</v>
      </c>
    </row>
    <row r="1128" spans="1:10" ht="240" x14ac:dyDescent="0.25">
      <c r="A1128" s="6" t="s">
        <v>58</v>
      </c>
      <c r="B1128" s="4" t="s">
        <v>588</v>
      </c>
      <c r="C1128" s="4" t="s">
        <v>12</v>
      </c>
      <c r="D1128" s="5" t="s">
        <v>13</v>
      </c>
      <c r="E1128" s="4" t="s">
        <v>60</v>
      </c>
      <c r="F1128" s="5" t="s">
        <v>144</v>
      </c>
      <c r="G1128" s="4" t="str">
        <f>IFERROR(VLOOKUP($F1128, [1]Threats!$A$2:$C$29,2,FALSE),"")</f>
        <v/>
      </c>
      <c r="H1128" s="5" t="s">
        <v>40</v>
      </c>
      <c r="I1128" s="4" t="str">
        <f>IFERROR(VLOOKUP($H1128, [2]Vulnerability!$A$2:$C$39,2,FALSE),"")</f>
        <v/>
      </c>
      <c r="J1128" s="4" t="str">
        <f t="shared" si="11"/>
        <v>Reale</v>
      </c>
    </row>
    <row r="1129" spans="1:10" ht="240" x14ac:dyDescent="0.25">
      <c r="A1129" s="6" t="s">
        <v>58</v>
      </c>
      <c r="B1129" s="4" t="s">
        <v>588</v>
      </c>
      <c r="C1129" s="4" t="s">
        <v>12</v>
      </c>
      <c r="D1129" s="5" t="s">
        <v>13</v>
      </c>
      <c r="E1129" s="4" t="s">
        <v>60</v>
      </c>
      <c r="F1129" s="5" t="s">
        <v>144</v>
      </c>
      <c r="G1129" s="4" t="str">
        <f>IFERROR(VLOOKUP($F1129, [1]Threats!$A$2:$C$29,2,FALSE),"")</f>
        <v/>
      </c>
      <c r="H1129" s="5" t="s">
        <v>150</v>
      </c>
      <c r="I1129" s="4" t="str">
        <f>IFERROR(VLOOKUP($H1129, [2]Vulnerability!$A$2:$C$39,2,FALSE),"")</f>
        <v/>
      </c>
      <c r="J1129" s="4" t="str">
        <f t="shared" si="11"/>
        <v>Reale</v>
      </c>
    </row>
    <row r="1130" spans="1:10" ht="240" x14ac:dyDescent="0.25">
      <c r="A1130" s="6" t="s">
        <v>58</v>
      </c>
      <c r="B1130" s="4" t="s">
        <v>588</v>
      </c>
      <c r="C1130" s="4" t="s">
        <v>12</v>
      </c>
      <c r="D1130" s="5" t="s">
        <v>13</v>
      </c>
      <c r="E1130" s="4" t="s">
        <v>60</v>
      </c>
      <c r="F1130" s="5" t="s">
        <v>144</v>
      </c>
      <c r="G1130" s="4" t="str">
        <f>IFERROR(VLOOKUP($F1130, [1]Threats!$A$2:$C$29,2,FALSE),"")</f>
        <v/>
      </c>
      <c r="H1130" s="5" t="s">
        <v>22</v>
      </c>
      <c r="I1130" s="4" t="str">
        <f>IFERROR(VLOOKUP($H1130, [2]Vulnerability!$A$2:$C$39,2,FALSE),"")</f>
        <v/>
      </c>
      <c r="J1130" s="4" t="str">
        <f t="shared" si="11"/>
        <v>Reale</v>
      </c>
    </row>
    <row r="1131" spans="1:10" ht="240" x14ac:dyDescent="0.25">
      <c r="A1131" s="6" t="s">
        <v>58</v>
      </c>
      <c r="B1131" s="4" t="s">
        <v>588</v>
      </c>
      <c r="C1131" s="4" t="s">
        <v>12</v>
      </c>
      <c r="D1131" s="5" t="s">
        <v>13</v>
      </c>
      <c r="E1131" s="4" t="s">
        <v>60</v>
      </c>
      <c r="F1131" s="5" t="s">
        <v>144</v>
      </c>
      <c r="G1131" s="4" t="str">
        <f>IFERROR(VLOOKUP($F1131, [1]Threats!$A$2:$C$29,2,FALSE),"")</f>
        <v/>
      </c>
      <c r="H1131" s="5" t="s">
        <v>57</v>
      </c>
      <c r="I1131" s="4" t="str">
        <f>IFERROR(VLOOKUP($H1131, [2]Vulnerability!$A$2:$C$39,2,FALSE),"")</f>
        <v/>
      </c>
      <c r="J1131" s="4" t="str">
        <f t="shared" si="11"/>
        <v>Reale</v>
      </c>
    </row>
    <row r="1132" spans="1:10" ht="240" x14ac:dyDescent="0.25">
      <c r="A1132" s="6" t="s">
        <v>58</v>
      </c>
      <c r="B1132" s="4" t="s">
        <v>588</v>
      </c>
      <c r="C1132" s="4" t="s">
        <v>12</v>
      </c>
      <c r="D1132" s="5" t="s">
        <v>13</v>
      </c>
      <c r="E1132" s="4" t="s">
        <v>60</v>
      </c>
      <c r="F1132" s="5" t="s">
        <v>49</v>
      </c>
      <c r="G1132" s="4" t="str">
        <f>IFERROR(VLOOKUP($F1132, [1]Threats!$A$2:$C$29,2,FALSE),"")</f>
        <v/>
      </c>
      <c r="H1132" s="5" t="s">
        <v>63</v>
      </c>
      <c r="I1132" s="4" t="str">
        <f>IFERROR(VLOOKUP($H1132, [2]Vulnerability!$A$2:$C$39,2,FALSE),"")</f>
        <v/>
      </c>
      <c r="J1132" s="4" t="str">
        <f t="shared" si="11"/>
        <v>Reale</v>
      </c>
    </row>
    <row r="1133" spans="1:10" ht="240" x14ac:dyDescent="0.25">
      <c r="A1133" s="6" t="s">
        <v>58</v>
      </c>
      <c r="B1133" s="4" t="s">
        <v>588</v>
      </c>
      <c r="C1133" s="4" t="s">
        <v>12</v>
      </c>
      <c r="D1133" s="5" t="s">
        <v>13</v>
      </c>
      <c r="E1133" s="4" t="s">
        <v>60</v>
      </c>
      <c r="F1133" s="5" t="s">
        <v>49</v>
      </c>
      <c r="G1133" s="4" t="str">
        <f>IFERROR(VLOOKUP($F1133, [1]Threats!$A$2:$C$29,2,FALSE),"")</f>
        <v/>
      </c>
      <c r="H1133" s="5" t="s">
        <v>51</v>
      </c>
      <c r="I1133" s="4" t="str">
        <f>IFERROR(VLOOKUP($H1133, [2]Vulnerability!$A$2:$C$39,2,FALSE),"")</f>
        <v/>
      </c>
      <c r="J1133" s="4" t="str">
        <f t="shared" si="11"/>
        <v>Reale</v>
      </c>
    </row>
    <row r="1134" spans="1:10" ht="240" x14ac:dyDescent="0.25">
      <c r="A1134" s="6" t="s">
        <v>58</v>
      </c>
      <c r="B1134" s="4" t="s">
        <v>588</v>
      </c>
      <c r="C1134" s="4" t="s">
        <v>12</v>
      </c>
      <c r="D1134" s="5" t="s">
        <v>13</v>
      </c>
      <c r="E1134" s="4" t="s">
        <v>60</v>
      </c>
      <c r="F1134" s="5" t="s">
        <v>49</v>
      </c>
      <c r="G1134" s="4" t="str">
        <f>IFERROR(VLOOKUP($F1134, [1]Threats!$A$2:$C$29,2,FALSE),"")</f>
        <v/>
      </c>
      <c r="H1134" s="5" t="s">
        <v>45</v>
      </c>
      <c r="I1134" s="4" t="str">
        <f>IFERROR(VLOOKUP($H1134, [2]Vulnerability!$A$2:$C$39,2,FALSE),"")</f>
        <v/>
      </c>
      <c r="J1134" s="4" t="str">
        <f t="shared" si="11"/>
        <v>Reale</v>
      </c>
    </row>
    <row r="1135" spans="1:10" ht="240" x14ac:dyDescent="0.25">
      <c r="A1135" s="6" t="s">
        <v>58</v>
      </c>
      <c r="B1135" s="4" t="s">
        <v>588</v>
      </c>
      <c r="C1135" s="4" t="s">
        <v>12</v>
      </c>
      <c r="D1135" s="5" t="s">
        <v>13</v>
      </c>
      <c r="E1135" s="4" t="s">
        <v>60</v>
      </c>
      <c r="F1135" s="5" t="s">
        <v>49</v>
      </c>
      <c r="G1135" s="4" t="str">
        <f>IFERROR(VLOOKUP($F1135, [1]Threats!$A$2:$C$29,2,FALSE),"")</f>
        <v/>
      </c>
      <c r="H1135" s="5" t="s">
        <v>347</v>
      </c>
      <c r="I1135" s="4" t="str">
        <f>IFERROR(VLOOKUP($H1135, [2]Vulnerability!$A$2:$C$39,2,FALSE),"")</f>
        <v/>
      </c>
      <c r="J1135" s="4" t="str">
        <f t="shared" si="11"/>
        <v>Reale</v>
      </c>
    </row>
    <row r="1136" spans="1:10" ht="240" x14ac:dyDescent="0.25">
      <c r="A1136" s="6" t="s">
        <v>58</v>
      </c>
      <c r="B1136" s="4" t="s">
        <v>588</v>
      </c>
      <c r="C1136" s="4" t="s">
        <v>12</v>
      </c>
      <c r="D1136" s="5" t="s">
        <v>13</v>
      </c>
      <c r="E1136" s="4" t="s">
        <v>60</v>
      </c>
      <c r="F1136" s="5" t="s">
        <v>49</v>
      </c>
      <c r="G1136" s="4" t="str">
        <f>IFERROR(VLOOKUP($F1136, [1]Threats!$A$2:$C$29,2,FALSE),"")</f>
        <v/>
      </c>
      <c r="H1136" s="5" t="s">
        <v>57</v>
      </c>
      <c r="I1136" s="4" t="str">
        <f>IFERROR(VLOOKUP($H1136, [2]Vulnerability!$A$2:$C$39,2,FALSE),"")</f>
        <v/>
      </c>
      <c r="J1136" s="4" t="str">
        <f t="shared" si="11"/>
        <v>Reale</v>
      </c>
    </row>
    <row r="1137" spans="1:10" ht="240" x14ac:dyDescent="0.25">
      <c r="A1137" s="6" t="s">
        <v>58</v>
      </c>
      <c r="B1137" s="4" t="s">
        <v>588</v>
      </c>
      <c r="C1137" s="4" t="s">
        <v>12</v>
      </c>
      <c r="D1137" s="5" t="s">
        <v>13</v>
      </c>
      <c r="E1137" s="4" t="s">
        <v>60</v>
      </c>
      <c r="F1137" s="5" t="s">
        <v>49</v>
      </c>
      <c r="G1137" s="4" t="str">
        <f>IFERROR(VLOOKUP($F1137, [1]Threats!$A$2:$C$29,2,FALSE),"")</f>
        <v/>
      </c>
      <c r="H1137" s="5" t="s">
        <v>348</v>
      </c>
      <c r="I1137" s="4" t="str">
        <f>IFERROR(VLOOKUP($H1137, [2]Vulnerability!$A$2:$C$39,2,FALSE),"")</f>
        <v/>
      </c>
      <c r="J1137" s="4" t="str">
        <f t="shared" si="11"/>
        <v>Reale</v>
      </c>
    </row>
    <row r="1138" spans="1:10" ht="240" x14ac:dyDescent="0.25">
      <c r="A1138" s="6" t="s">
        <v>58</v>
      </c>
      <c r="B1138" s="4" t="s">
        <v>588</v>
      </c>
      <c r="C1138" s="4" t="s">
        <v>12</v>
      </c>
      <c r="D1138" s="5" t="s">
        <v>13</v>
      </c>
      <c r="E1138" s="4" t="s">
        <v>60</v>
      </c>
      <c r="F1138" s="5" t="s">
        <v>152</v>
      </c>
      <c r="G1138" s="4" t="str">
        <f>IFERROR(VLOOKUP($F1138, [1]Threats!$A$2:$C$29,2,FALSE),"")</f>
        <v/>
      </c>
      <c r="H1138" s="5" t="s">
        <v>63</v>
      </c>
      <c r="I1138" s="4" t="str">
        <f>IFERROR(VLOOKUP($H1138, [2]Vulnerability!$A$2:$C$39,2,FALSE),"")</f>
        <v/>
      </c>
      <c r="J1138" s="4" t="str">
        <f t="shared" si="11"/>
        <v>Reale</v>
      </c>
    </row>
    <row r="1139" spans="1:10" ht="240" x14ac:dyDescent="0.25">
      <c r="A1139" s="6" t="s">
        <v>58</v>
      </c>
      <c r="B1139" s="4" t="s">
        <v>588</v>
      </c>
      <c r="C1139" s="4" t="s">
        <v>12</v>
      </c>
      <c r="D1139" s="5" t="s">
        <v>13</v>
      </c>
      <c r="E1139" s="4" t="s">
        <v>60</v>
      </c>
      <c r="F1139" s="5" t="s">
        <v>152</v>
      </c>
      <c r="G1139" s="4" t="str">
        <f>IFERROR(VLOOKUP($F1139, [1]Threats!$A$2:$C$29,2,FALSE),"")</f>
        <v/>
      </c>
      <c r="H1139" s="5" t="s">
        <v>51</v>
      </c>
      <c r="I1139" s="4" t="str">
        <f>IFERROR(VLOOKUP($H1139, [2]Vulnerability!$A$2:$C$39,2,FALSE),"")</f>
        <v/>
      </c>
      <c r="J1139" s="4" t="str">
        <f t="shared" si="11"/>
        <v>Reale</v>
      </c>
    </row>
    <row r="1140" spans="1:10" ht="240" x14ac:dyDescent="0.25">
      <c r="A1140" s="6" t="s">
        <v>58</v>
      </c>
      <c r="B1140" s="4" t="s">
        <v>588</v>
      </c>
      <c r="C1140" s="4" t="s">
        <v>12</v>
      </c>
      <c r="D1140" s="5" t="s">
        <v>13</v>
      </c>
      <c r="E1140" s="4" t="s">
        <v>60</v>
      </c>
      <c r="F1140" s="5" t="s">
        <v>152</v>
      </c>
      <c r="G1140" s="4" t="str">
        <f>IFERROR(VLOOKUP($F1140, [1]Threats!$A$2:$C$29,2,FALSE),"")</f>
        <v/>
      </c>
      <c r="H1140" s="5" t="s">
        <v>45</v>
      </c>
      <c r="I1140" s="4" t="str">
        <f>IFERROR(VLOOKUP($H1140, [2]Vulnerability!$A$2:$C$39,2,FALSE),"")</f>
        <v/>
      </c>
      <c r="J1140" s="4" t="str">
        <f t="shared" si="11"/>
        <v>Reale</v>
      </c>
    </row>
    <row r="1141" spans="1:10" ht="240" x14ac:dyDescent="0.25">
      <c r="A1141" s="6" t="s">
        <v>58</v>
      </c>
      <c r="B1141" s="4" t="s">
        <v>588</v>
      </c>
      <c r="C1141" s="4" t="s">
        <v>12</v>
      </c>
      <c r="D1141" s="5" t="s">
        <v>13</v>
      </c>
      <c r="E1141" s="4" t="s">
        <v>60</v>
      </c>
      <c r="F1141" s="5" t="s">
        <v>152</v>
      </c>
      <c r="G1141" s="4" t="str">
        <f>IFERROR(VLOOKUP($F1141, [1]Threats!$A$2:$C$29,2,FALSE),"")</f>
        <v/>
      </c>
      <c r="H1141" s="5" t="s">
        <v>347</v>
      </c>
      <c r="I1141" s="4" t="str">
        <f>IFERROR(VLOOKUP($H1141, [2]Vulnerability!$A$2:$C$39,2,FALSE),"")</f>
        <v/>
      </c>
      <c r="J1141" s="4" t="str">
        <f t="shared" si="11"/>
        <v>Reale</v>
      </c>
    </row>
    <row r="1142" spans="1:10" ht="240" x14ac:dyDescent="0.25">
      <c r="A1142" s="6" t="s">
        <v>58</v>
      </c>
      <c r="B1142" s="4" t="s">
        <v>588</v>
      </c>
      <c r="C1142" s="4" t="s">
        <v>12</v>
      </c>
      <c r="D1142" s="5" t="s">
        <v>13</v>
      </c>
      <c r="E1142" s="4" t="s">
        <v>60</v>
      </c>
      <c r="F1142" s="5" t="s">
        <v>152</v>
      </c>
      <c r="G1142" s="4" t="str">
        <f>IFERROR(VLOOKUP($F1142, [1]Threats!$A$2:$C$29,2,FALSE),"")</f>
        <v/>
      </c>
      <c r="H1142" s="5" t="s">
        <v>57</v>
      </c>
      <c r="I1142" s="4" t="str">
        <f>IFERROR(VLOOKUP($H1142, [2]Vulnerability!$A$2:$C$39,2,FALSE),"")</f>
        <v/>
      </c>
      <c r="J1142" s="4" t="str">
        <f t="shared" si="11"/>
        <v>Reale</v>
      </c>
    </row>
    <row r="1143" spans="1:10" ht="240" x14ac:dyDescent="0.25">
      <c r="A1143" s="6" t="s">
        <v>58</v>
      </c>
      <c r="B1143" s="4" t="s">
        <v>588</v>
      </c>
      <c r="C1143" s="4" t="s">
        <v>12</v>
      </c>
      <c r="D1143" s="5" t="s">
        <v>13</v>
      </c>
      <c r="E1143" s="4" t="s">
        <v>60</v>
      </c>
      <c r="F1143" s="5" t="s">
        <v>152</v>
      </c>
      <c r="G1143" s="4" t="str">
        <f>IFERROR(VLOOKUP($F1143, [1]Threats!$A$2:$C$29,2,FALSE),"")</f>
        <v/>
      </c>
      <c r="H1143" s="5" t="s">
        <v>348</v>
      </c>
      <c r="I1143" s="4" t="str">
        <f>IFERROR(VLOOKUP($H1143, [2]Vulnerability!$A$2:$C$39,2,FALSE),"")</f>
        <v/>
      </c>
      <c r="J1143" s="4" t="str">
        <f t="shared" si="11"/>
        <v>Reale</v>
      </c>
    </row>
    <row r="1144" spans="1:10" ht="240" x14ac:dyDescent="0.25">
      <c r="A1144" s="6" t="s">
        <v>58</v>
      </c>
      <c r="B1144" s="4" t="s">
        <v>588</v>
      </c>
      <c r="C1144" s="4" t="s">
        <v>12</v>
      </c>
      <c r="D1144" s="5" t="s">
        <v>13</v>
      </c>
      <c r="E1144" s="4" t="s">
        <v>60</v>
      </c>
      <c r="F1144" s="5" t="s">
        <v>21</v>
      </c>
      <c r="G1144" s="4" t="str">
        <f>IFERROR(VLOOKUP($F1144, [1]Threats!$A$2:$C$29,2,FALSE),"")</f>
        <v/>
      </c>
      <c r="H1144" s="5" t="s">
        <v>180</v>
      </c>
      <c r="I1144" s="4" t="str">
        <f>IFERROR(VLOOKUP($H1144, [2]Vulnerability!$A$2:$C$39,2,FALSE),"")</f>
        <v/>
      </c>
      <c r="J1144" s="4" t="str">
        <f t="shared" si="11"/>
        <v>Reale</v>
      </c>
    </row>
    <row r="1145" spans="1:10" ht="240" x14ac:dyDescent="0.25">
      <c r="A1145" s="6" t="s">
        <v>58</v>
      </c>
      <c r="B1145" s="4" t="s">
        <v>588</v>
      </c>
      <c r="C1145" s="4" t="s">
        <v>12</v>
      </c>
      <c r="D1145" s="5" t="s">
        <v>13</v>
      </c>
      <c r="E1145" s="4" t="s">
        <v>60</v>
      </c>
      <c r="F1145" s="5" t="s">
        <v>21</v>
      </c>
      <c r="G1145" s="4" t="str">
        <f>IFERROR(VLOOKUP($F1145, [1]Threats!$A$2:$C$29,2,FALSE),"")</f>
        <v/>
      </c>
      <c r="H1145" s="5" t="s">
        <v>132</v>
      </c>
      <c r="I1145" s="4" t="str">
        <f>IFERROR(VLOOKUP($H1145, [2]Vulnerability!$A$2:$C$39,2,FALSE),"")</f>
        <v/>
      </c>
      <c r="J1145" s="4" t="str">
        <f t="shared" si="11"/>
        <v>Reale</v>
      </c>
    </row>
    <row r="1146" spans="1:10" ht="240" x14ac:dyDescent="0.25">
      <c r="A1146" s="6" t="s">
        <v>58</v>
      </c>
      <c r="B1146" s="4" t="s">
        <v>588</v>
      </c>
      <c r="C1146" s="4" t="s">
        <v>12</v>
      </c>
      <c r="D1146" s="5" t="s">
        <v>13</v>
      </c>
      <c r="E1146" s="4" t="s">
        <v>60</v>
      </c>
      <c r="F1146" s="5" t="s">
        <v>21</v>
      </c>
      <c r="G1146" s="4" t="str">
        <f>IFERROR(VLOOKUP($F1146, [1]Threats!$A$2:$C$29,2,FALSE),"")</f>
        <v/>
      </c>
      <c r="H1146" s="5" t="s">
        <v>139</v>
      </c>
      <c r="I1146" s="4" t="str">
        <f>IFERROR(VLOOKUP($H1146, [2]Vulnerability!$A$2:$C$39,2,FALSE),"")</f>
        <v/>
      </c>
      <c r="J1146" s="4" t="str">
        <f t="shared" si="11"/>
        <v>Reale</v>
      </c>
    </row>
    <row r="1147" spans="1:10" ht="240" x14ac:dyDescent="0.25">
      <c r="A1147" s="6" t="s">
        <v>58</v>
      </c>
      <c r="B1147" s="4" t="s">
        <v>588</v>
      </c>
      <c r="C1147" s="4" t="s">
        <v>12</v>
      </c>
      <c r="D1147" s="5" t="s">
        <v>13</v>
      </c>
      <c r="E1147" s="4" t="s">
        <v>60</v>
      </c>
      <c r="F1147" s="5" t="s">
        <v>21</v>
      </c>
      <c r="G1147" s="4" t="str">
        <f>IFERROR(VLOOKUP($F1147, [1]Threats!$A$2:$C$29,2,FALSE),"")</f>
        <v/>
      </c>
      <c r="H1147" s="5" t="s">
        <v>22</v>
      </c>
      <c r="I1147" s="4" t="str">
        <f>IFERROR(VLOOKUP($H1147, [2]Vulnerability!$A$2:$C$39,2,FALSE),"")</f>
        <v/>
      </c>
      <c r="J1147" s="4" t="str">
        <f t="shared" si="11"/>
        <v>Reale</v>
      </c>
    </row>
    <row r="1148" spans="1:10" ht="240" x14ac:dyDescent="0.25">
      <c r="A1148" s="6" t="s">
        <v>58</v>
      </c>
      <c r="B1148" s="4" t="s">
        <v>588</v>
      </c>
      <c r="C1148" s="4" t="s">
        <v>12</v>
      </c>
      <c r="D1148" s="5" t="s">
        <v>13</v>
      </c>
      <c r="E1148" s="4" t="s">
        <v>60</v>
      </c>
      <c r="F1148" s="5" t="s">
        <v>106</v>
      </c>
      <c r="G1148" s="4" t="str">
        <f>IFERROR(VLOOKUP($F1148, [1]Threats!$A$2:$C$29,2,FALSE),"")</f>
        <v/>
      </c>
      <c r="H1148" s="5" t="s">
        <v>132</v>
      </c>
      <c r="I1148" s="4" t="str">
        <f>IFERROR(VLOOKUP($H1148, [2]Vulnerability!$A$2:$C$39,2,FALSE),"")</f>
        <v/>
      </c>
      <c r="J1148" s="4" t="str">
        <f t="shared" si="11"/>
        <v>Reale</v>
      </c>
    </row>
    <row r="1149" spans="1:10" ht="240" x14ac:dyDescent="0.25">
      <c r="A1149" s="6" t="s">
        <v>58</v>
      </c>
      <c r="B1149" s="4" t="s">
        <v>588</v>
      </c>
      <c r="C1149" s="4" t="s">
        <v>12</v>
      </c>
      <c r="D1149" s="5" t="s">
        <v>13</v>
      </c>
      <c r="E1149" s="4" t="s">
        <v>60</v>
      </c>
      <c r="F1149" s="5" t="s">
        <v>106</v>
      </c>
      <c r="G1149" s="4" t="str">
        <f>IFERROR(VLOOKUP($F1149, [1]Threats!$A$2:$C$29,2,FALSE),"")</f>
        <v/>
      </c>
      <c r="H1149" s="5" t="s">
        <v>22</v>
      </c>
      <c r="I1149" s="4" t="str">
        <f>IFERROR(VLOOKUP($H1149, [2]Vulnerability!$A$2:$C$39,2,FALSE),"")</f>
        <v/>
      </c>
      <c r="J1149" s="4" t="str">
        <f t="shared" si="11"/>
        <v>Reale</v>
      </c>
    </row>
    <row r="1150" spans="1:10" ht="240" x14ac:dyDescent="0.25">
      <c r="A1150" s="6" t="s">
        <v>58</v>
      </c>
      <c r="B1150" s="4" t="s">
        <v>588</v>
      </c>
      <c r="C1150" s="4" t="s">
        <v>12</v>
      </c>
      <c r="D1150" s="5" t="s">
        <v>13</v>
      </c>
      <c r="E1150" s="4" t="s">
        <v>60</v>
      </c>
      <c r="F1150" s="5" t="s">
        <v>119</v>
      </c>
      <c r="G1150" s="4" t="str">
        <f>IFERROR(VLOOKUP($F1150, [1]Threats!$A$2:$C$29,2,FALSE),"")</f>
        <v/>
      </c>
      <c r="H1150" s="5" t="s">
        <v>45</v>
      </c>
      <c r="I1150" s="4" t="str">
        <f>IFERROR(VLOOKUP($H1150, [2]Vulnerability!$A$2:$C$39,2,FALSE),"")</f>
        <v/>
      </c>
      <c r="J1150" s="4" t="str">
        <f t="shared" si="11"/>
        <v>Reale</v>
      </c>
    </row>
    <row r="1151" spans="1:10" ht="240" x14ac:dyDescent="0.25">
      <c r="A1151" s="6" t="s">
        <v>58</v>
      </c>
      <c r="B1151" s="4" t="s">
        <v>588</v>
      </c>
      <c r="C1151" s="4" t="s">
        <v>12</v>
      </c>
      <c r="D1151" s="5" t="s">
        <v>13</v>
      </c>
      <c r="E1151" s="4" t="s">
        <v>60</v>
      </c>
      <c r="F1151" s="5" t="s">
        <v>119</v>
      </c>
      <c r="G1151" s="4" t="str">
        <f>IFERROR(VLOOKUP($F1151, [1]Threats!$A$2:$C$29,2,FALSE),"")</f>
        <v/>
      </c>
      <c r="H1151" s="5" t="s">
        <v>22</v>
      </c>
      <c r="I1151" s="4" t="str">
        <f>IFERROR(VLOOKUP($H1151, [2]Vulnerability!$A$2:$C$39,2,FALSE),"")</f>
        <v/>
      </c>
      <c r="J1151" s="4" t="str">
        <f t="shared" si="11"/>
        <v>Reale</v>
      </c>
    </row>
    <row r="1152" spans="1:10" ht="240" x14ac:dyDescent="0.25">
      <c r="A1152" s="6" t="s">
        <v>58</v>
      </c>
      <c r="B1152" s="4" t="s">
        <v>588</v>
      </c>
      <c r="C1152" s="4" t="s">
        <v>12</v>
      </c>
      <c r="D1152" s="5" t="s">
        <v>13</v>
      </c>
      <c r="E1152" s="4" t="s">
        <v>60</v>
      </c>
      <c r="F1152" s="5" t="s">
        <v>119</v>
      </c>
      <c r="G1152" s="4" t="str">
        <f>IFERROR(VLOOKUP($F1152, [1]Threats!$A$2:$C$29,2,FALSE),"")</f>
        <v/>
      </c>
      <c r="H1152" s="5" t="s">
        <v>57</v>
      </c>
      <c r="I1152" s="4" t="str">
        <f>IFERROR(VLOOKUP($H1152, [2]Vulnerability!$A$2:$C$39,2,FALSE),"")</f>
        <v/>
      </c>
      <c r="J1152" s="4" t="str">
        <f t="shared" si="11"/>
        <v>Reale</v>
      </c>
    </row>
    <row r="1153" spans="1:10" ht="240" x14ac:dyDescent="0.25">
      <c r="A1153" s="6" t="s">
        <v>58</v>
      </c>
      <c r="B1153" s="4" t="s">
        <v>588</v>
      </c>
      <c r="C1153" s="4" t="s">
        <v>12</v>
      </c>
      <c r="D1153" s="5" t="s">
        <v>13</v>
      </c>
      <c r="E1153" s="4" t="s">
        <v>60</v>
      </c>
      <c r="F1153" s="5" t="s">
        <v>15</v>
      </c>
      <c r="G1153" s="4" t="str">
        <f>IFERROR(VLOOKUP($F1153, [1]Threats!$A$2:$C$29,2,FALSE),"")</f>
        <v/>
      </c>
      <c r="H1153" s="5" t="s">
        <v>40</v>
      </c>
      <c r="I1153" s="4" t="str">
        <f>IFERROR(VLOOKUP($H1153, [2]Vulnerability!$A$2:$C$39,2,FALSE),"")</f>
        <v/>
      </c>
      <c r="J1153" s="4" t="str">
        <f t="shared" si="11"/>
        <v>Reale</v>
      </c>
    </row>
    <row r="1154" spans="1:10" ht="240" x14ac:dyDescent="0.25">
      <c r="A1154" s="6" t="s">
        <v>58</v>
      </c>
      <c r="B1154" s="4" t="s">
        <v>588</v>
      </c>
      <c r="C1154" s="4" t="s">
        <v>12</v>
      </c>
      <c r="D1154" s="5" t="s">
        <v>13</v>
      </c>
      <c r="E1154" s="4" t="s">
        <v>60</v>
      </c>
      <c r="F1154" s="5" t="s">
        <v>15</v>
      </c>
      <c r="G1154" s="4" t="str">
        <f>IFERROR(VLOOKUP($F1154, [1]Threats!$A$2:$C$29,2,FALSE),"")</f>
        <v/>
      </c>
      <c r="H1154" s="5" t="s">
        <v>22</v>
      </c>
      <c r="I1154" s="4" t="str">
        <f>IFERROR(VLOOKUP($H1154, [2]Vulnerability!$A$2:$C$39,2,FALSE),"")</f>
        <v/>
      </c>
      <c r="J1154" s="4" t="str">
        <f t="shared" si="11"/>
        <v>Reale</v>
      </c>
    </row>
    <row r="1155" spans="1:10" ht="240" x14ac:dyDescent="0.25">
      <c r="A1155" s="6" t="s">
        <v>58</v>
      </c>
      <c r="B1155" s="4" t="s">
        <v>588</v>
      </c>
      <c r="C1155" s="4" t="s">
        <v>12</v>
      </c>
      <c r="D1155" s="5" t="s">
        <v>13</v>
      </c>
      <c r="E1155" s="4" t="s">
        <v>60</v>
      </c>
      <c r="F1155" s="5" t="s">
        <v>15</v>
      </c>
      <c r="G1155" s="4" t="str">
        <f>IFERROR(VLOOKUP($F1155, [1]Threats!$A$2:$C$29,2,FALSE),"")</f>
        <v/>
      </c>
      <c r="H1155" s="5" t="s">
        <v>280</v>
      </c>
      <c r="I1155" s="4" t="str">
        <f>IFERROR(VLOOKUP($H1155, [2]Vulnerability!$A$2:$C$39,2,FALSE),"")</f>
        <v/>
      </c>
      <c r="J1155" s="4" t="str">
        <f t="shared" si="11"/>
        <v>Reale</v>
      </c>
    </row>
    <row r="1156" spans="1:10" ht="240" x14ac:dyDescent="0.25">
      <c r="A1156" s="6" t="s">
        <v>58</v>
      </c>
      <c r="B1156" s="4" t="s">
        <v>588</v>
      </c>
      <c r="C1156" s="4" t="s">
        <v>12</v>
      </c>
      <c r="D1156" s="5" t="s">
        <v>13</v>
      </c>
      <c r="E1156" s="4" t="s">
        <v>60</v>
      </c>
      <c r="F1156" s="5" t="s">
        <v>98</v>
      </c>
      <c r="G1156" s="4" t="str">
        <f>IFERROR(VLOOKUP($F1156, [1]Threats!$A$2:$C$29,2,FALSE),"")</f>
        <v/>
      </c>
      <c r="H1156" s="5" t="s">
        <v>36</v>
      </c>
      <c r="I1156" s="4" t="str">
        <f>IFERROR(VLOOKUP($H1156, [2]Vulnerability!$A$2:$C$39,2,FALSE),"")</f>
        <v/>
      </c>
      <c r="J1156" s="4" t="str">
        <f t="shared" si="11"/>
        <v>Reale</v>
      </c>
    </row>
    <row r="1157" spans="1:10" ht="240" x14ac:dyDescent="0.25">
      <c r="A1157" s="6" t="s">
        <v>58</v>
      </c>
      <c r="B1157" s="4" t="s">
        <v>588</v>
      </c>
      <c r="C1157" s="4" t="s">
        <v>12</v>
      </c>
      <c r="D1157" s="5" t="s">
        <v>13</v>
      </c>
      <c r="E1157" s="4" t="s">
        <v>60</v>
      </c>
      <c r="F1157" s="5" t="s">
        <v>98</v>
      </c>
      <c r="G1157" s="4" t="str">
        <f>IFERROR(VLOOKUP($F1157, [1]Threats!$A$2:$C$29,2,FALSE),"")</f>
        <v/>
      </c>
      <c r="H1157" s="5" t="s">
        <v>63</v>
      </c>
      <c r="I1157" s="4" t="str">
        <f>IFERROR(VLOOKUP($H1157, [2]Vulnerability!$A$2:$C$39,2,FALSE),"")</f>
        <v/>
      </c>
      <c r="J1157" s="4" t="str">
        <f t="shared" si="11"/>
        <v>Reale</v>
      </c>
    </row>
    <row r="1158" spans="1:10" ht="240" x14ac:dyDescent="0.25">
      <c r="A1158" s="6" t="s">
        <v>58</v>
      </c>
      <c r="B1158" s="4" t="s">
        <v>588</v>
      </c>
      <c r="C1158" s="4" t="s">
        <v>12</v>
      </c>
      <c r="D1158" s="5" t="s">
        <v>13</v>
      </c>
      <c r="E1158" s="4" t="s">
        <v>60</v>
      </c>
      <c r="F1158" s="5" t="s">
        <v>98</v>
      </c>
      <c r="G1158" s="4" t="str">
        <f>IFERROR(VLOOKUP($F1158, [1]Threats!$A$2:$C$29,2,FALSE),"")</f>
        <v/>
      </c>
      <c r="H1158" s="5" t="s">
        <v>99</v>
      </c>
      <c r="I1158" s="4" t="str">
        <f>IFERROR(VLOOKUP($H1158, [2]Vulnerability!$A$2:$C$39,2,FALSE),"")</f>
        <v/>
      </c>
      <c r="J1158" s="4" t="str">
        <f t="shared" si="11"/>
        <v>Reale</v>
      </c>
    </row>
    <row r="1159" spans="1:10" ht="240" x14ac:dyDescent="0.25">
      <c r="A1159" s="6" t="s">
        <v>58</v>
      </c>
      <c r="B1159" s="4" t="s">
        <v>588</v>
      </c>
      <c r="C1159" s="4" t="s">
        <v>12</v>
      </c>
      <c r="D1159" s="5" t="s">
        <v>13</v>
      </c>
      <c r="E1159" s="4" t="s">
        <v>60</v>
      </c>
      <c r="F1159" s="5" t="s">
        <v>98</v>
      </c>
      <c r="G1159" s="4" t="str">
        <f>IFERROR(VLOOKUP($F1159, [1]Threats!$A$2:$C$29,2,FALSE),"")</f>
        <v/>
      </c>
      <c r="H1159" s="5" t="s">
        <v>45</v>
      </c>
      <c r="I1159" s="4" t="str">
        <f>IFERROR(VLOOKUP($H1159, [2]Vulnerability!$A$2:$C$39,2,FALSE),"")</f>
        <v/>
      </c>
      <c r="J1159" s="4" t="str">
        <f t="shared" si="11"/>
        <v>Reale</v>
      </c>
    </row>
    <row r="1160" spans="1:10" ht="240" x14ac:dyDescent="0.25">
      <c r="A1160" s="6" t="s">
        <v>58</v>
      </c>
      <c r="B1160" s="4" t="s">
        <v>588</v>
      </c>
      <c r="C1160" s="4" t="s">
        <v>12</v>
      </c>
      <c r="D1160" s="5" t="s">
        <v>13</v>
      </c>
      <c r="E1160" s="4" t="s">
        <v>60</v>
      </c>
      <c r="F1160" s="5" t="s">
        <v>163</v>
      </c>
      <c r="G1160" s="4" t="str">
        <f>IFERROR(VLOOKUP($F1160, [1]Threats!$A$2:$C$29,2,FALSE),"")</f>
        <v/>
      </c>
      <c r="H1160" s="5" t="s">
        <v>36</v>
      </c>
      <c r="I1160" s="4" t="str">
        <f>IFERROR(VLOOKUP($H1160, [2]Vulnerability!$A$2:$C$39,2,FALSE),"")</f>
        <v/>
      </c>
      <c r="J1160" s="4" t="str">
        <f t="shared" si="11"/>
        <v>Reale</v>
      </c>
    </row>
    <row r="1161" spans="1:10" ht="240" x14ac:dyDescent="0.25">
      <c r="A1161" s="6" t="s">
        <v>58</v>
      </c>
      <c r="B1161" s="4" t="s">
        <v>588</v>
      </c>
      <c r="C1161" s="4" t="s">
        <v>12</v>
      </c>
      <c r="D1161" s="5" t="s">
        <v>13</v>
      </c>
      <c r="E1161" s="4" t="s">
        <v>60</v>
      </c>
      <c r="F1161" s="5" t="s">
        <v>163</v>
      </c>
      <c r="G1161" s="4" t="str">
        <f>IFERROR(VLOOKUP($F1161, [1]Threats!$A$2:$C$29,2,FALSE),"")</f>
        <v/>
      </c>
      <c r="H1161" s="5" t="s">
        <v>63</v>
      </c>
      <c r="I1161" s="4" t="str">
        <f>IFERROR(VLOOKUP($H1161, [2]Vulnerability!$A$2:$C$39,2,FALSE),"")</f>
        <v/>
      </c>
      <c r="J1161" s="4" t="str">
        <f t="shared" si="11"/>
        <v>Reale</v>
      </c>
    </row>
    <row r="1162" spans="1:10" ht="240" x14ac:dyDescent="0.25">
      <c r="A1162" s="6" t="s">
        <v>58</v>
      </c>
      <c r="B1162" s="4" t="s">
        <v>588</v>
      </c>
      <c r="C1162" s="4" t="s">
        <v>12</v>
      </c>
      <c r="D1162" s="5" t="s">
        <v>13</v>
      </c>
      <c r="E1162" s="4" t="s">
        <v>60</v>
      </c>
      <c r="F1162" s="5" t="s">
        <v>163</v>
      </c>
      <c r="G1162" s="4" t="str">
        <f>IFERROR(VLOOKUP($F1162, [1]Threats!$A$2:$C$29,2,FALSE),"")</f>
        <v/>
      </c>
      <c r="H1162" s="5" t="s">
        <v>99</v>
      </c>
      <c r="I1162" s="4" t="str">
        <f>IFERROR(VLOOKUP($H1162, [2]Vulnerability!$A$2:$C$39,2,FALSE),"")</f>
        <v/>
      </c>
      <c r="J1162" s="4" t="str">
        <f t="shared" si="11"/>
        <v>Reale</v>
      </c>
    </row>
    <row r="1163" spans="1:10" ht="240" x14ac:dyDescent="0.25">
      <c r="A1163" s="6" t="s">
        <v>58</v>
      </c>
      <c r="B1163" s="4" t="s">
        <v>588</v>
      </c>
      <c r="C1163" s="4" t="s">
        <v>12</v>
      </c>
      <c r="D1163" s="5" t="s">
        <v>13</v>
      </c>
      <c r="E1163" s="4" t="s">
        <v>60</v>
      </c>
      <c r="F1163" s="5" t="s">
        <v>163</v>
      </c>
      <c r="G1163" s="4" t="str">
        <f>IFERROR(VLOOKUP($F1163, [1]Threats!$A$2:$C$29,2,FALSE),"")</f>
        <v/>
      </c>
      <c r="H1163" s="5" t="s">
        <v>45</v>
      </c>
      <c r="I1163" s="4" t="str">
        <f>IFERROR(VLOOKUP($H1163, [2]Vulnerability!$A$2:$C$39,2,FALSE),"")</f>
        <v/>
      </c>
      <c r="J1163" s="4" t="str">
        <f t="shared" si="11"/>
        <v>Reale</v>
      </c>
    </row>
    <row r="1164" spans="1:10" ht="240" x14ac:dyDescent="0.25">
      <c r="A1164" s="6" t="s">
        <v>58</v>
      </c>
      <c r="B1164" s="4" t="s">
        <v>588</v>
      </c>
      <c r="C1164" s="4" t="s">
        <v>12</v>
      </c>
      <c r="D1164" s="5" t="s">
        <v>13</v>
      </c>
      <c r="E1164" s="4" t="s">
        <v>60</v>
      </c>
      <c r="F1164" s="5" t="s">
        <v>77</v>
      </c>
      <c r="G1164" s="4" t="str">
        <f>IFERROR(VLOOKUP($F1164, [1]Threats!$A$2:$C$29,2,FALSE),"")</f>
        <v/>
      </c>
      <c r="H1164" s="5" t="s">
        <v>22</v>
      </c>
      <c r="I1164" s="4" t="str">
        <f>IFERROR(VLOOKUP($H1164, [2]Vulnerability!$A$2:$C$39,2,FALSE),"")</f>
        <v/>
      </c>
      <c r="J1164" s="4" t="str">
        <f t="shared" si="11"/>
        <v>Reale</v>
      </c>
    </row>
    <row r="1165" spans="1:10" ht="240" x14ac:dyDescent="0.25">
      <c r="A1165" s="6" t="s">
        <v>58</v>
      </c>
      <c r="B1165" s="4" t="s">
        <v>588</v>
      </c>
      <c r="C1165" s="4" t="s">
        <v>12</v>
      </c>
      <c r="D1165" s="5" t="s">
        <v>13</v>
      </c>
      <c r="E1165" s="4" t="s">
        <v>60</v>
      </c>
      <c r="F1165" s="5" t="s">
        <v>70</v>
      </c>
      <c r="G1165" s="4" t="str">
        <f>IFERROR(VLOOKUP($F1165, [1]Threats!$A$2:$C$29,2,FALSE),"")</f>
        <v/>
      </c>
      <c r="H1165" s="5" t="s">
        <v>51</v>
      </c>
      <c r="I1165" s="4" t="str">
        <f>IFERROR(VLOOKUP($H1165, [2]Vulnerability!$A$2:$C$39,2,FALSE),"")</f>
        <v/>
      </c>
      <c r="J1165" s="4" t="str">
        <f t="shared" si="11"/>
        <v>Reale</v>
      </c>
    </row>
    <row r="1166" spans="1:10" ht="240" x14ac:dyDescent="0.25">
      <c r="A1166" s="6" t="s">
        <v>58</v>
      </c>
      <c r="B1166" s="4" t="s">
        <v>588</v>
      </c>
      <c r="C1166" s="4" t="s">
        <v>12</v>
      </c>
      <c r="D1166" s="5" t="s">
        <v>13</v>
      </c>
      <c r="E1166" s="4" t="s">
        <v>60</v>
      </c>
      <c r="F1166" s="5" t="s">
        <v>70</v>
      </c>
      <c r="G1166" s="4" t="str">
        <f>IFERROR(VLOOKUP($F1166, [1]Threats!$A$2:$C$29,2,FALSE),"")</f>
        <v/>
      </c>
      <c r="H1166" s="5" t="s">
        <v>45</v>
      </c>
      <c r="I1166" s="4" t="str">
        <f>IFERROR(VLOOKUP($H1166, [2]Vulnerability!$A$2:$C$39,2,FALSE),"")</f>
        <v/>
      </c>
      <c r="J1166" s="4" t="str">
        <f t="shared" si="11"/>
        <v>Reale</v>
      </c>
    </row>
    <row r="1167" spans="1:10" ht="240" x14ac:dyDescent="0.25">
      <c r="A1167" s="6" t="s">
        <v>58</v>
      </c>
      <c r="B1167" s="4" t="s">
        <v>588</v>
      </c>
      <c r="C1167" s="4" t="s">
        <v>12</v>
      </c>
      <c r="D1167" s="5" t="s">
        <v>13</v>
      </c>
      <c r="E1167" s="4" t="s">
        <v>60</v>
      </c>
      <c r="F1167" s="5" t="s">
        <v>70</v>
      </c>
      <c r="G1167" s="4" t="str">
        <f>IFERROR(VLOOKUP($F1167, [1]Threats!$A$2:$C$29,2,FALSE),"")</f>
        <v/>
      </c>
      <c r="H1167" s="5" t="s">
        <v>22</v>
      </c>
      <c r="I1167" s="4" t="str">
        <f>IFERROR(VLOOKUP($H1167, [2]Vulnerability!$A$2:$C$39,2,FALSE),"")</f>
        <v/>
      </c>
      <c r="J1167" s="4" t="str">
        <f t="shared" si="11"/>
        <v>Reale</v>
      </c>
    </row>
    <row r="1168" spans="1:10" ht="240" x14ac:dyDescent="0.25">
      <c r="A1168" s="6" t="s">
        <v>58</v>
      </c>
      <c r="B1168" s="4" t="s">
        <v>588</v>
      </c>
      <c r="C1168" s="4" t="s">
        <v>12</v>
      </c>
      <c r="D1168" s="5" t="s">
        <v>13</v>
      </c>
      <c r="E1168" s="4" t="s">
        <v>60</v>
      </c>
      <c r="F1168" s="5" t="s">
        <v>70</v>
      </c>
      <c r="G1168" s="4" t="str">
        <f>IFERROR(VLOOKUP($F1168, [1]Threats!$A$2:$C$29,2,FALSE),"")</f>
        <v/>
      </c>
      <c r="H1168" s="5" t="s">
        <v>234</v>
      </c>
      <c r="I1168" s="4" t="str">
        <f>IFERROR(VLOOKUP($H1168, [2]Vulnerability!$A$2:$C$39,2,FALSE),"")</f>
        <v/>
      </c>
      <c r="J1168" s="4" t="str">
        <f t="shared" si="11"/>
        <v>Reale</v>
      </c>
    </row>
    <row r="1169" spans="1:10" ht="240" x14ac:dyDescent="0.25">
      <c r="A1169" s="6" t="s">
        <v>58</v>
      </c>
      <c r="B1169" s="4" t="s">
        <v>588</v>
      </c>
      <c r="C1169" s="4" t="s">
        <v>12</v>
      </c>
      <c r="D1169" s="5" t="s">
        <v>13</v>
      </c>
      <c r="E1169" s="4" t="s">
        <v>60</v>
      </c>
      <c r="F1169" s="5" t="s">
        <v>70</v>
      </c>
      <c r="G1169" s="4" t="str">
        <f>IFERROR(VLOOKUP($F1169, [1]Threats!$A$2:$C$29,2,FALSE),"")</f>
        <v/>
      </c>
      <c r="H1169" s="5" t="s">
        <v>57</v>
      </c>
      <c r="I1169" s="4" t="str">
        <f>IFERROR(VLOOKUP($H1169, [2]Vulnerability!$A$2:$C$39,2,FALSE),"")</f>
        <v/>
      </c>
      <c r="J1169" s="4" t="str">
        <f t="shared" si="11"/>
        <v>Reale</v>
      </c>
    </row>
    <row r="1170" spans="1:10" ht="240" x14ac:dyDescent="0.25">
      <c r="A1170" s="6" t="s">
        <v>58</v>
      </c>
      <c r="B1170" s="4" t="s">
        <v>588</v>
      </c>
      <c r="C1170" s="4" t="s">
        <v>12</v>
      </c>
      <c r="D1170" s="5" t="s">
        <v>13</v>
      </c>
      <c r="E1170" s="4" t="s">
        <v>60</v>
      </c>
      <c r="F1170" s="5" t="s">
        <v>70</v>
      </c>
      <c r="G1170" s="4" t="str">
        <f>IFERROR(VLOOKUP($F1170, [1]Threats!$A$2:$C$29,2,FALSE),"")</f>
        <v/>
      </c>
      <c r="H1170" s="5" t="s">
        <v>280</v>
      </c>
      <c r="I1170" s="4" t="str">
        <f>IFERROR(VLOOKUP($H1170, [2]Vulnerability!$A$2:$C$39,2,FALSE),"")</f>
        <v/>
      </c>
      <c r="J1170" s="4" t="str">
        <f t="shared" si="11"/>
        <v>Reale</v>
      </c>
    </row>
    <row r="1171" spans="1:10" ht="240" x14ac:dyDescent="0.25">
      <c r="A1171" s="6" t="s">
        <v>58</v>
      </c>
      <c r="B1171" s="4" t="s">
        <v>588</v>
      </c>
      <c r="C1171" s="4" t="s">
        <v>12</v>
      </c>
      <c r="D1171" s="5" t="s">
        <v>13</v>
      </c>
      <c r="E1171" s="4" t="s">
        <v>60</v>
      </c>
      <c r="F1171" s="5" t="s">
        <v>34</v>
      </c>
      <c r="G1171" s="4" t="str">
        <f>IFERROR(VLOOKUP($F1171, [1]Threats!$A$2:$C$29,2,FALSE),"")</f>
        <v/>
      </c>
      <c r="H1171" s="5" t="s">
        <v>36</v>
      </c>
      <c r="I1171" s="4" t="str">
        <f>IFERROR(VLOOKUP($H1171, [2]Vulnerability!$A$2:$C$39,2,FALSE),"")</f>
        <v/>
      </c>
      <c r="J1171" s="4" t="str">
        <f t="shared" si="11"/>
        <v>Reale</v>
      </c>
    </row>
    <row r="1172" spans="1:10" ht="240" x14ac:dyDescent="0.25">
      <c r="A1172" s="6" t="s">
        <v>58</v>
      </c>
      <c r="B1172" s="4" t="s">
        <v>588</v>
      </c>
      <c r="C1172" s="4" t="s">
        <v>12</v>
      </c>
      <c r="D1172" s="5" t="s">
        <v>13</v>
      </c>
      <c r="E1172" s="4" t="s">
        <v>60</v>
      </c>
      <c r="F1172" s="5" t="s">
        <v>34</v>
      </c>
      <c r="G1172" s="4" t="str">
        <f>IFERROR(VLOOKUP($F1172, [1]Threats!$A$2:$C$29,2,FALSE),"")</f>
        <v/>
      </c>
      <c r="H1172" s="5" t="s">
        <v>63</v>
      </c>
      <c r="I1172" s="4" t="str">
        <f>IFERROR(VLOOKUP($H1172, [2]Vulnerability!$A$2:$C$39,2,FALSE),"")</f>
        <v/>
      </c>
      <c r="J1172" s="4" t="str">
        <f t="shared" si="11"/>
        <v>Reale</v>
      </c>
    </row>
    <row r="1173" spans="1:10" ht="240" x14ac:dyDescent="0.25">
      <c r="A1173" s="6" t="s">
        <v>58</v>
      </c>
      <c r="B1173" s="4" t="s">
        <v>588</v>
      </c>
      <c r="C1173" s="4" t="s">
        <v>12</v>
      </c>
      <c r="D1173" s="5" t="s">
        <v>13</v>
      </c>
      <c r="E1173" s="4" t="s">
        <v>60</v>
      </c>
      <c r="F1173" s="5" t="s">
        <v>34</v>
      </c>
      <c r="G1173" s="4" t="str">
        <f>IFERROR(VLOOKUP($F1173, [1]Threats!$A$2:$C$29,2,FALSE),"")</f>
        <v/>
      </c>
      <c r="H1173" s="5" t="s">
        <v>99</v>
      </c>
      <c r="I1173" s="4" t="str">
        <f>IFERROR(VLOOKUP($H1173, [2]Vulnerability!$A$2:$C$39,2,FALSE),"")</f>
        <v/>
      </c>
      <c r="J1173" s="4" t="str">
        <f t="shared" si="11"/>
        <v>Reale</v>
      </c>
    </row>
    <row r="1174" spans="1:10" ht="240" x14ac:dyDescent="0.25">
      <c r="A1174" s="6" t="s">
        <v>58</v>
      </c>
      <c r="B1174" s="4" t="s">
        <v>588</v>
      </c>
      <c r="C1174" s="4" t="s">
        <v>12</v>
      </c>
      <c r="D1174" s="5" t="s">
        <v>13</v>
      </c>
      <c r="E1174" s="4" t="s">
        <v>60</v>
      </c>
      <c r="F1174" s="5" t="s">
        <v>34</v>
      </c>
      <c r="G1174" s="4" t="str">
        <f>IFERROR(VLOOKUP($F1174, [1]Threats!$A$2:$C$29,2,FALSE),"")</f>
        <v/>
      </c>
      <c r="H1174" s="5" t="s">
        <v>45</v>
      </c>
      <c r="I1174" s="4" t="str">
        <f>IFERROR(VLOOKUP($H1174, [2]Vulnerability!$A$2:$C$39,2,FALSE),"")</f>
        <v/>
      </c>
      <c r="J1174" s="4" t="str">
        <f t="shared" si="11"/>
        <v>Reale</v>
      </c>
    </row>
    <row r="1175" spans="1:10" ht="240" x14ac:dyDescent="0.25">
      <c r="A1175" s="6" t="s">
        <v>58</v>
      </c>
      <c r="B1175" s="4" t="s">
        <v>588</v>
      </c>
      <c r="C1175" s="4" t="s">
        <v>12</v>
      </c>
      <c r="D1175" s="5" t="s">
        <v>13</v>
      </c>
      <c r="E1175" s="4" t="s">
        <v>60</v>
      </c>
      <c r="F1175" s="5" t="s">
        <v>34</v>
      </c>
      <c r="G1175" s="4" t="str">
        <f>IFERROR(VLOOKUP($F1175, [1]Threats!$A$2:$C$29,2,FALSE),"")</f>
        <v/>
      </c>
      <c r="H1175" s="5" t="s">
        <v>40</v>
      </c>
      <c r="I1175" s="4" t="str">
        <f>IFERROR(VLOOKUP($H1175, [2]Vulnerability!$A$2:$C$39,2,FALSE),"")</f>
        <v/>
      </c>
      <c r="J1175" s="4" t="str">
        <f t="shared" si="11"/>
        <v>Reale</v>
      </c>
    </row>
    <row r="1176" spans="1:10" ht="240" x14ac:dyDescent="0.25">
      <c r="A1176" s="6" t="s">
        <v>58</v>
      </c>
      <c r="B1176" s="4" t="s">
        <v>588</v>
      </c>
      <c r="C1176" s="4" t="s">
        <v>12</v>
      </c>
      <c r="D1176" s="5" t="s">
        <v>13</v>
      </c>
      <c r="E1176" s="4" t="s">
        <v>60</v>
      </c>
      <c r="F1176" s="5" t="s">
        <v>34</v>
      </c>
      <c r="G1176" s="4" t="str">
        <f>IFERROR(VLOOKUP($F1176, [1]Threats!$A$2:$C$29,2,FALSE),"")</f>
        <v/>
      </c>
      <c r="H1176" s="5" t="s">
        <v>57</v>
      </c>
      <c r="I1176" s="4" t="str">
        <f>IFERROR(VLOOKUP($H1176, [2]Vulnerability!$A$2:$C$39,2,FALSE),"")</f>
        <v/>
      </c>
      <c r="J1176" s="4" t="str">
        <f t="shared" si="11"/>
        <v>Reale</v>
      </c>
    </row>
    <row r="1177" spans="1:10" ht="240" x14ac:dyDescent="0.25">
      <c r="A1177" s="6" t="s">
        <v>58</v>
      </c>
      <c r="B1177" s="4" t="s">
        <v>588</v>
      </c>
      <c r="C1177" s="4" t="s">
        <v>12</v>
      </c>
      <c r="D1177" s="5" t="s">
        <v>13</v>
      </c>
      <c r="E1177" s="4" t="s">
        <v>60</v>
      </c>
      <c r="F1177" s="5" t="s">
        <v>56</v>
      </c>
      <c r="G1177" s="4" t="str">
        <f>IFERROR(VLOOKUP($F1177, [1]Threats!$A$2:$C$29,2,FALSE),"")</f>
        <v/>
      </c>
      <c r="H1177" s="5" t="s">
        <v>63</v>
      </c>
      <c r="I1177" s="4" t="str">
        <f>IFERROR(VLOOKUP($H1177, [2]Vulnerability!$A$2:$C$39,2,FALSE),"")</f>
        <v/>
      </c>
      <c r="J1177" s="4" t="str">
        <f t="shared" si="11"/>
        <v>Reale</v>
      </c>
    </row>
    <row r="1178" spans="1:10" ht="240" x14ac:dyDescent="0.25">
      <c r="A1178" s="6" t="s">
        <v>58</v>
      </c>
      <c r="B1178" s="4" t="s">
        <v>588</v>
      </c>
      <c r="C1178" s="4" t="s">
        <v>12</v>
      </c>
      <c r="D1178" s="5" t="s">
        <v>13</v>
      </c>
      <c r="E1178" s="4" t="s">
        <v>60</v>
      </c>
      <c r="F1178" s="5" t="s">
        <v>56</v>
      </c>
      <c r="G1178" s="4" t="str">
        <f>IFERROR(VLOOKUP($F1178, [1]Threats!$A$2:$C$29,2,FALSE),"")</f>
        <v/>
      </c>
      <c r="H1178" s="5" t="s">
        <v>51</v>
      </c>
      <c r="I1178" s="4" t="str">
        <f>IFERROR(VLOOKUP($H1178, [2]Vulnerability!$A$2:$C$39,2,FALSE),"")</f>
        <v/>
      </c>
      <c r="J1178" s="4" t="str">
        <f t="shared" si="11"/>
        <v>Reale</v>
      </c>
    </row>
    <row r="1179" spans="1:10" ht="240" x14ac:dyDescent="0.25">
      <c r="A1179" s="6" t="s">
        <v>58</v>
      </c>
      <c r="B1179" s="4" t="s">
        <v>588</v>
      </c>
      <c r="C1179" s="4" t="s">
        <v>12</v>
      </c>
      <c r="D1179" s="5" t="s">
        <v>13</v>
      </c>
      <c r="E1179" s="4" t="s">
        <v>60</v>
      </c>
      <c r="F1179" s="5" t="s">
        <v>56</v>
      </c>
      <c r="G1179" s="4" t="str">
        <f>IFERROR(VLOOKUP($F1179, [1]Threats!$A$2:$C$29,2,FALSE),"")</f>
        <v/>
      </c>
      <c r="H1179" s="5" t="s">
        <v>45</v>
      </c>
      <c r="I1179" s="4" t="str">
        <f>IFERROR(VLOOKUP($H1179, [2]Vulnerability!$A$2:$C$39,2,FALSE),"")</f>
        <v/>
      </c>
      <c r="J1179" s="4" t="str">
        <f t="shared" si="11"/>
        <v>Reale</v>
      </c>
    </row>
    <row r="1180" spans="1:10" ht="240" x14ac:dyDescent="0.25">
      <c r="A1180" s="6" t="s">
        <v>58</v>
      </c>
      <c r="B1180" s="4" t="s">
        <v>588</v>
      </c>
      <c r="C1180" s="4" t="s">
        <v>12</v>
      </c>
      <c r="D1180" s="5" t="s">
        <v>13</v>
      </c>
      <c r="E1180" s="4" t="s">
        <v>60</v>
      </c>
      <c r="F1180" s="5" t="s">
        <v>56</v>
      </c>
      <c r="G1180" s="4" t="str">
        <f>IFERROR(VLOOKUP($F1180, [1]Threats!$A$2:$C$29,2,FALSE),"")</f>
        <v/>
      </c>
      <c r="H1180" s="5" t="s">
        <v>40</v>
      </c>
      <c r="I1180" s="4" t="str">
        <f>IFERROR(VLOOKUP($H1180, [2]Vulnerability!$A$2:$C$39,2,FALSE),"")</f>
        <v/>
      </c>
      <c r="J1180" s="4" t="str">
        <f t="shared" si="11"/>
        <v>Reale</v>
      </c>
    </row>
    <row r="1181" spans="1:10" ht="240" x14ac:dyDescent="0.25">
      <c r="A1181" s="6" t="s">
        <v>58</v>
      </c>
      <c r="B1181" s="4" t="s">
        <v>588</v>
      </c>
      <c r="C1181" s="4" t="s">
        <v>12</v>
      </c>
      <c r="D1181" s="5" t="s">
        <v>13</v>
      </c>
      <c r="E1181" s="4" t="s">
        <v>60</v>
      </c>
      <c r="F1181" s="5" t="s">
        <v>56</v>
      </c>
      <c r="G1181" s="4" t="str">
        <f>IFERROR(VLOOKUP($F1181, [1]Threats!$A$2:$C$29,2,FALSE),"")</f>
        <v/>
      </c>
      <c r="H1181" s="5" t="s">
        <v>150</v>
      </c>
      <c r="I1181" s="4" t="str">
        <f>IFERROR(VLOOKUP($H1181, [2]Vulnerability!$A$2:$C$39,2,FALSE),"")</f>
        <v/>
      </c>
      <c r="J1181" s="4" t="str">
        <f t="shared" si="11"/>
        <v>Reale</v>
      </c>
    </row>
    <row r="1182" spans="1:10" ht="240" x14ac:dyDescent="0.25">
      <c r="A1182" s="6" t="s">
        <v>58</v>
      </c>
      <c r="B1182" s="4" t="s">
        <v>588</v>
      </c>
      <c r="C1182" s="4" t="s">
        <v>12</v>
      </c>
      <c r="D1182" s="5" t="s">
        <v>13</v>
      </c>
      <c r="E1182" s="4" t="s">
        <v>60</v>
      </c>
      <c r="F1182" s="5" t="s">
        <v>56</v>
      </c>
      <c r="G1182" s="4" t="str">
        <f>IFERROR(VLOOKUP($F1182, [1]Threats!$A$2:$C$29,2,FALSE),"")</f>
        <v/>
      </c>
      <c r="H1182" s="5" t="s">
        <v>22</v>
      </c>
      <c r="I1182" s="4" t="str">
        <f>IFERROR(VLOOKUP($H1182, [2]Vulnerability!$A$2:$C$39,2,FALSE),"")</f>
        <v/>
      </c>
      <c r="J1182" s="4" t="str">
        <f t="shared" si="11"/>
        <v>Reale</v>
      </c>
    </row>
    <row r="1183" spans="1:10" ht="240" x14ac:dyDescent="0.25">
      <c r="A1183" s="6" t="s">
        <v>58</v>
      </c>
      <c r="B1183" s="4" t="s">
        <v>588</v>
      </c>
      <c r="C1183" s="4" t="s">
        <v>12</v>
      </c>
      <c r="D1183" s="5" t="s">
        <v>13</v>
      </c>
      <c r="E1183" s="4" t="s">
        <v>60</v>
      </c>
      <c r="F1183" s="5" t="s">
        <v>56</v>
      </c>
      <c r="G1183" s="4" t="str">
        <f>IFERROR(VLOOKUP($F1183, [1]Threats!$A$2:$C$29,2,FALSE),"")</f>
        <v/>
      </c>
      <c r="H1183" s="5" t="s">
        <v>57</v>
      </c>
      <c r="I1183" s="4" t="str">
        <f>IFERROR(VLOOKUP($H1183, [2]Vulnerability!$A$2:$C$39,2,FALSE),"")</f>
        <v/>
      </c>
      <c r="J1183" s="4" t="str">
        <f t="shared" si="11"/>
        <v>Reale</v>
      </c>
    </row>
    <row r="1184" spans="1:10" ht="409.5" x14ac:dyDescent="0.25">
      <c r="A1184" s="6" t="s">
        <v>589</v>
      </c>
      <c r="B1184" s="6" t="s">
        <v>590</v>
      </c>
      <c r="C1184" s="6" t="s">
        <v>130</v>
      </c>
      <c r="D1184" s="3" t="s">
        <v>131</v>
      </c>
      <c r="E1184" s="4"/>
      <c r="G1184" s="4" t="str">
        <f>IFERROR(VLOOKUP($F1184, [1]Threats!$A$2:$C$29,2,FALSE),"")</f>
        <v/>
      </c>
      <c r="I1184" s="4" t="str">
        <f>IFERROR(VLOOKUP($H1184, [2]Vulnerability!$A$2:$C$39,2,FALSE),"")</f>
        <v/>
      </c>
      <c r="J1184" s="4" t="str">
        <f t="shared" si="11"/>
        <v/>
      </c>
    </row>
    <row r="1185" spans="1:10" ht="75" x14ac:dyDescent="0.25">
      <c r="A1185" s="6" t="s">
        <v>591</v>
      </c>
      <c r="B1185" s="4" t="s">
        <v>592</v>
      </c>
      <c r="C1185" s="4" t="s">
        <v>12</v>
      </c>
      <c r="D1185" s="5" t="s">
        <v>13</v>
      </c>
      <c r="E1185" s="4" t="s">
        <v>593</v>
      </c>
      <c r="F1185" s="5" t="s">
        <v>120</v>
      </c>
      <c r="G1185" s="4" t="str">
        <f>IFERROR(VLOOKUP($F1185, [1]Threats!$A$2:$C$29,2,FALSE),"")</f>
        <v/>
      </c>
      <c r="H1185" s="5" t="s">
        <v>40</v>
      </c>
      <c r="I1185" s="4" t="str">
        <f>IFERROR(VLOOKUP($H1185, [2]Vulnerability!$A$2:$C$39,2,FALSE),"")</f>
        <v/>
      </c>
      <c r="J1185" s="4" t="str">
        <f t="shared" si="11"/>
        <v>Reale</v>
      </c>
    </row>
    <row r="1186" spans="1:10" ht="75" x14ac:dyDescent="0.25">
      <c r="A1186" s="6" t="s">
        <v>591</v>
      </c>
      <c r="B1186" s="4" t="s">
        <v>592</v>
      </c>
      <c r="C1186" s="4" t="s">
        <v>12</v>
      </c>
      <c r="D1186" s="5" t="s">
        <v>13</v>
      </c>
      <c r="E1186" s="4" t="s">
        <v>593</v>
      </c>
      <c r="F1186" s="5" t="s">
        <v>44</v>
      </c>
      <c r="G1186" s="4" t="str">
        <f>IFERROR(VLOOKUP($F1186, [1]Threats!$A$2:$C$29,2,FALSE),"")</f>
        <v/>
      </c>
      <c r="H1186" s="5" t="s">
        <v>150</v>
      </c>
      <c r="I1186" s="4" t="str">
        <f>IFERROR(VLOOKUP($H1186, [2]Vulnerability!$A$2:$C$39,2,FALSE),"")</f>
        <v/>
      </c>
      <c r="J1186" s="4" t="str">
        <f t="shared" si="11"/>
        <v>Reale</v>
      </c>
    </row>
    <row r="1187" spans="1:10" ht="75" x14ac:dyDescent="0.25">
      <c r="A1187" s="6" t="s">
        <v>591</v>
      </c>
      <c r="B1187" s="4" t="s">
        <v>592</v>
      </c>
      <c r="C1187" s="4" t="s">
        <v>12</v>
      </c>
      <c r="D1187" s="5" t="s">
        <v>13</v>
      </c>
      <c r="E1187" s="4" t="s">
        <v>593</v>
      </c>
      <c r="F1187" s="5" t="s">
        <v>44</v>
      </c>
      <c r="G1187" s="4" t="str">
        <f>IFERROR(VLOOKUP($F1187, [1]Threats!$A$2:$C$29,2,FALSE),"")</f>
        <v/>
      </c>
      <c r="H1187" s="5" t="s">
        <v>40</v>
      </c>
      <c r="I1187" s="4" t="str">
        <f>IFERROR(VLOOKUP($H1187, [2]Vulnerability!$A$2:$C$39,2,FALSE),"")</f>
        <v/>
      </c>
      <c r="J1187" s="4" t="str">
        <f t="shared" si="11"/>
        <v>Reale</v>
      </c>
    </row>
    <row r="1188" spans="1:10" ht="75" x14ac:dyDescent="0.25">
      <c r="A1188" s="6" t="s">
        <v>591</v>
      </c>
      <c r="B1188" s="4" t="s">
        <v>592</v>
      </c>
      <c r="C1188" s="4" t="s">
        <v>12</v>
      </c>
      <c r="D1188" s="5" t="s">
        <v>13</v>
      </c>
      <c r="E1188" s="4" t="s">
        <v>593</v>
      </c>
      <c r="F1188" s="5" t="s">
        <v>61</v>
      </c>
      <c r="G1188" s="4" t="str">
        <f>IFERROR(VLOOKUP($F1188, [1]Threats!$A$2:$C$29,2,FALSE),"")</f>
        <v/>
      </c>
      <c r="H1188" s="5" t="s">
        <v>150</v>
      </c>
      <c r="I1188" s="4" t="str">
        <f>IFERROR(VLOOKUP($H1188, [2]Vulnerability!$A$2:$C$39,2,FALSE),"")</f>
        <v/>
      </c>
      <c r="J1188" s="4" t="str">
        <f t="shared" si="11"/>
        <v>Reale</v>
      </c>
    </row>
    <row r="1189" spans="1:10" ht="75" x14ac:dyDescent="0.25">
      <c r="A1189" s="6" t="s">
        <v>591</v>
      </c>
      <c r="B1189" s="4" t="s">
        <v>592</v>
      </c>
      <c r="C1189" s="4" t="s">
        <v>12</v>
      </c>
      <c r="D1189" s="5" t="s">
        <v>13</v>
      </c>
      <c r="E1189" s="4" t="s">
        <v>593</v>
      </c>
      <c r="F1189" s="5" t="s">
        <v>61</v>
      </c>
      <c r="G1189" s="4" t="str">
        <f>IFERROR(VLOOKUP($F1189, [1]Threats!$A$2:$C$29,2,FALSE),"")</f>
        <v/>
      </c>
      <c r="H1189" s="5" t="s">
        <v>40</v>
      </c>
      <c r="I1189" s="4" t="str">
        <f>IFERROR(VLOOKUP($H1189, [2]Vulnerability!$A$2:$C$39,2,FALSE),"")</f>
        <v/>
      </c>
      <c r="J1189" s="4" t="str">
        <f t="shared" si="11"/>
        <v>Reale</v>
      </c>
    </row>
    <row r="1190" spans="1:10" ht="75" x14ac:dyDescent="0.25">
      <c r="A1190" s="6" t="s">
        <v>591</v>
      </c>
      <c r="B1190" s="4" t="s">
        <v>592</v>
      </c>
      <c r="C1190" s="4" t="s">
        <v>12</v>
      </c>
      <c r="D1190" s="5" t="s">
        <v>13</v>
      </c>
      <c r="E1190" s="4" t="s">
        <v>593</v>
      </c>
      <c r="F1190" s="5" t="s">
        <v>144</v>
      </c>
      <c r="G1190" s="4" t="str">
        <f>IFERROR(VLOOKUP($F1190, [1]Threats!$A$2:$C$29,2,FALSE),"")</f>
        <v/>
      </c>
      <c r="H1190" s="5" t="s">
        <v>150</v>
      </c>
      <c r="I1190" s="4" t="str">
        <f>IFERROR(VLOOKUP($H1190, [2]Vulnerability!$A$2:$C$39,2,FALSE),"")</f>
        <v/>
      </c>
      <c r="J1190" s="4" t="str">
        <f t="shared" si="11"/>
        <v>Reale</v>
      </c>
    </row>
    <row r="1191" spans="1:10" ht="75" x14ac:dyDescent="0.25">
      <c r="A1191" s="6" t="s">
        <v>591</v>
      </c>
      <c r="B1191" s="4" t="s">
        <v>592</v>
      </c>
      <c r="C1191" s="4" t="s">
        <v>12</v>
      </c>
      <c r="D1191" s="5" t="s">
        <v>13</v>
      </c>
      <c r="E1191" s="4" t="s">
        <v>593</v>
      </c>
      <c r="F1191" s="5" t="s">
        <v>144</v>
      </c>
      <c r="G1191" s="4" t="str">
        <f>IFERROR(VLOOKUP($F1191, [1]Threats!$A$2:$C$29,2,FALSE),"")</f>
        <v/>
      </c>
      <c r="H1191" s="5" t="s">
        <v>40</v>
      </c>
      <c r="I1191" s="4" t="str">
        <f>IFERROR(VLOOKUP($H1191, [2]Vulnerability!$A$2:$C$39,2,FALSE),"")</f>
        <v/>
      </c>
      <c r="J1191" s="4" t="str">
        <f t="shared" si="11"/>
        <v>Reale</v>
      </c>
    </row>
    <row r="1192" spans="1:10" ht="75" x14ac:dyDescent="0.25">
      <c r="A1192" s="6" t="s">
        <v>591</v>
      </c>
      <c r="B1192" s="4" t="s">
        <v>592</v>
      </c>
      <c r="C1192" s="4" t="s">
        <v>12</v>
      </c>
      <c r="D1192" s="5" t="s">
        <v>13</v>
      </c>
      <c r="E1192" s="4" t="s">
        <v>593</v>
      </c>
      <c r="F1192" s="5" t="s">
        <v>15</v>
      </c>
      <c r="G1192" s="4" t="str">
        <f>IFERROR(VLOOKUP($F1192, [1]Threats!$A$2:$C$29,2,FALSE),"")</f>
        <v/>
      </c>
      <c r="H1192" s="5" t="s">
        <v>40</v>
      </c>
      <c r="I1192" s="4" t="str">
        <f>IFERROR(VLOOKUP($H1192, [2]Vulnerability!$A$2:$C$39,2,FALSE),"")</f>
        <v/>
      </c>
      <c r="J1192" s="4" t="str">
        <f t="shared" si="11"/>
        <v>Reale</v>
      </c>
    </row>
    <row r="1193" spans="1:10" ht="75" x14ac:dyDescent="0.25">
      <c r="A1193" s="6" t="s">
        <v>591</v>
      </c>
      <c r="B1193" s="4" t="s">
        <v>592</v>
      </c>
      <c r="C1193" s="4" t="s">
        <v>12</v>
      </c>
      <c r="D1193" s="5" t="s">
        <v>13</v>
      </c>
      <c r="E1193" s="4" t="s">
        <v>593</v>
      </c>
      <c r="F1193" s="5" t="s">
        <v>34</v>
      </c>
      <c r="G1193" s="4" t="str">
        <f>IFERROR(VLOOKUP($F1193, [1]Threats!$A$2:$C$29,2,FALSE),"")</f>
        <v/>
      </c>
      <c r="H1193" s="5" t="s">
        <v>40</v>
      </c>
      <c r="I1193" s="4" t="str">
        <f>IFERROR(VLOOKUP($H1193, [2]Vulnerability!$A$2:$C$39,2,FALSE),"")</f>
        <v/>
      </c>
      <c r="J1193" s="4" t="str">
        <f t="shared" si="11"/>
        <v>Reale</v>
      </c>
    </row>
    <row r="1194" spans="1:10" ht="75" x14ac:dyDescent="0.25">
      <c r="A1194" s="6" t="s">
        <v>591</v>
      </c>
      <c r="B1194" s="4" t="s">
        <v>592</v>
      </c>
      <c r="C1194" s="4" t="s">
        <v>12</v>
      </c>
      <c r="D1194" s="5" t="s">
        <v>13</v>
      </c>
      <c r="E1194" s="4" t="s">
        <v>593</v>
      </c>
      <c r="F1194" s="5" t="s">
        <v>56</v>
      </c>
      <c r="G1194" s="4" t="str">
        <f>IFERROR(VLOOKUP($F1194, [1]Threats!$A$2:$C$29,2,FALSE),"")</f>
        <v/>
      </c>
      <c r="H1194" s="5" t="s">
        <v>150</v>
      </c>
      <c r="I1194" s="4" t="str">
        <f>IFERROR(VLOOKUP($H1194, [2]Vulnerability!$A$2:$C$39,2,FALSE),"")</f>
        <v/>
      </c>
      <c r="J1194" s="4" t="str">
        <f t="shared" si="11"/>
        <v>Reale</v>
      </c>
    </row>
    <row r="1195" spans="1:10" ht="75" x14ac:dyDescent="0.25">
      <c r="A1195" s="6" t="s">
        <v>591</v>
      </c>
      <c r="B1195" s="4" t="s">
        <v>592</v>
      </c>
      <c r="C1195" s="4" t="s">
        <v>12</v>
      </c>
      <c r="D1195" s="5" t="s">
        <v>13</v>
      </c>
      <c r="E1195" s="4" t="s">
        <v>593</v>
      </c>
      <c r="F1195" s="5" t="s">
        <v>56</v>
      </c>
      <c r="G1195" s="4" t="str">
        <f>IFERROR(VLOOKUP($F1195, [1]Threats!$A$2:$C$29,2,FALSE),"")</f>
        <v/>
      </c>
      <c r="H1195" s="5" t="s">
        <v>40</v>
      </c>
      <c r="I1195" s="4" t="str">
        <f>IFERROR(VLOOKUP($H1195, [2]Vulnerability!$A$2:$C$39,2,FALSE),"")</f>
        <v/>
      </c>
      <c r="J1195" s="4" t="str">
        <f t="shared" si="11"/>
        <v>Reale</v>
      </c>
    </row>
    <row r="1196" spans="1:10" ht="90" x14ac:dyDescent="0.25">
      <c r="A1196" s="6" t="s">
        <v>190</v>
      </c>
      <c r="B1196" s="4" t="s">
        <v>594</v>
      </c>
      <c r="C1196" s="4" t="s">
        <v>25</v>
      </c>
      <c r="D1196" s="5" t="s">
        <v>26</v>
      </c>
      <c r="E1196" s="4" t="s">
        <v>192</v>
      </c>
      <c r="F1196" s="5" t="s">
        <v>120</v>
      </c>
      <c r="G1196" s="4" t="str">
        <f>IFERROR(VLOOKUP($F1196, [1]Threats!$A$2:$C$29,2,FALSE),"")</f>
        <v/>
      </c>
      <c r="H1196" s="5" t="s">
        <v>40</v>
      </c>
      <c r="I1196" s="4" t="str">
        <f>IFERROR(VLOOKUP($H1196, [2]Vulnerability!$A$2:$C$39,2,FALSE),"")</f>
        <v/>
      </c>
      <c r="J1196" s="4" t="str">
        <f t="shared" si="11"/>
        <v>Potenziale</v>
      </c>
    </row>
    <row r="1197" spans="1:10" ht="90" x14ac:dyDescent="0.25">
      <c r="A1197" s="6" t="s">
        <v>190</v>
      </c>
      <c r="B1197" s="4" t="s">
        <v>594</v>
      </c>
      <c r="C1197" s="4" t="s">
        <v>25</v>
      </c>
      <c r="D1197" s="5" t="s">
        <v>26</v>
      </c>
      <c r="E1197" s="4" t="s">
        <v>192</v>
      </c>
      <c r="F1197" s="5" t="s">
        <v>44</v>
      </c>
      <c r="G1197" s="4" t="str">
        <f>IFERROR(VLOOKUP($F1197, [1]Threats!$A$2:$C$29,2,FALSE),"")</f>
        <v/>
      </c>
      <c r="H1197" s="5" t="s">
        <v>150</v>
      </c>
      <c r="I1197" s="4" t="str">
        <f>IFERROR(VLOOKUP($H1197, [2]Vulnerability!$A$2:$C$39,2,FALSE),"")</f>
        <v/>
      </c>
      <c r="J1197" s="4" t="str">
        <f t="shared" si="11"/>
        <v>Potenziale</v>
      </c>
    </row>
    <row r="1198" spans="1:10" ht="90" x14ac:dyDescent="0.25">
      <c r="A1198" s="6" t="s">
        <v>190</v>
      </c>
      <c r="B1198" s="4" t="s">
        <v>594</v>
      </c>
      <c r="C1198" s="4" t="s">
        <v>25</v>
      </c>
      <c r="D1198" s="5" t="s">
        <v>26</v>
      </c>
      <c r="E1198" s="4" t="s">
        <v>192</v>
      </c>
      <c r="F1198" s="5" t="s">
        <v>44</v>
      </c>
      <c r="G1198" s="4" t="str">
        <f>IFERROR(VLOOKUP($F1198, [1]Threats!$A$2:$C$29,2,FALSE),"")</f>
        <v/>
      </c>
      <c r="H1198" s="5" t="s">
        <v>40</v>
      </c>
      <c r="I1198" s="4" t="str">
        <f>IFERROR(VLOOKUP($H1198, [2]Vulnerability!$A$2:$C$39,2,FALSE),"")</f>
        <v/>
      </c>
      <c r="J1198" s="4" t="str">
        <f t="shared" si="11"/>
        <v>Potenziale</v>
      </c>
    </row>
    <row r="1199" spans="1:10" ht="90" x14ac:dyDescent="0.25">
      <c r="A1199" s="6" t="s">
        <v>190</v>
      </c>
      <c r="B1199" s="4" t="s">
        <v>594</v>
      </c>
      <c r="C1199" s="4" t="s">
        <v>25</v>
      </c>
      <c r="D1199" s="5" t="s">
        <v>26</v>
      </c>
      <c r="E1199" s="4" t="s">
        <v>192</v>
      </c>
      <c r="F1199" s="5" t="s">
        <v>61</v>
      </c>
      <c r="G1199" s="4" t="str">
        <f>IFERROR(VLOOKUP($F1199, [1]Threats!$A$2:$C$29,2,FALSE),"")</f>
        <v/>
      </c>
      <c r="H1199" s="5" t="s">
        <v>150</v>
      </c>
      <c r="I1199" s="4" t="str">
        <f>IFERROR(VLOOKUP($H1199, [2]Vulnerability!$A$2:$C$39,2,FALSE),"")</f>
        <v/>
      </c>
      <c r="J1199" s="4" t="str">
        <f t="shared" si="11"/>
        <v>Potenziale</v>
      </c>
    </row>
    <row r="1200" spans="1:10" ht="90" x14ac:dyDescent="0.25">
      <c r="A1200" s="6" t="s">
        <v>190</v>
      </c>
      <c r="B1200" s="4" t="s">
        <v>594</v>
      </c>
      <c r="C1200" s="4" t="s">
        <v>25</v>
      </c>
      <c r="D1200" s="5" t="s">
        <v>26</v>
      </c>
      <c r="E1200" s="4" t="s">
        <v>192</v>
      </c>
      <c r="F1200" s="5" t="s">
        <v>61</v>
      </c>
      <c r="G1200" s="4" t="str">
        <f>IFERROR(VLOOKUP($F1200, [1]Threats!$A$2:$C$29,2,FALSE),"")</f>
        <v/>
      </c>
      <c r="H1200" s="5" t="s">
        <v>40</v>
      </c>
      <c r="I1200" s="4" t="str">
        <f>IFERROR(VLOOKUP($H1200, [2]Vulnerability!$A$2:$C$39,2,FALSE),"")</f>
        <v/>
      </c>
      <c r="J1200" s="4" t="str">
        <f t="shared" si="11"/>
        <v>Potenziale</v>
      </c>
    </row>
    <row r="1201" spans="1:10" ht="90" x14ac:dyDescent="0.25">
      <c r="A1201" s="6" t="s">
        <v>190</v>
      </c>
      <c r="B1201" s="4" t="s">
        <v>594</v>
      </c>
      <c r="C1201" s="4" t="s">
        <v>25</v>
      </c>
      <c r="D1201" s="5" t="s">
        <v>26</v>
      </c>
      <c r="E1201" s="4" t="s">
        <v>192</v>
      </c>
      <c r="F1201" s="5" t="s">
        <v>144</v>
      </c>
      <c r="G1201" s="4" t="str">
        <f>IFERROR(VLOOKUP($F1201, [1]Threats!$A$2:$C$29,2,FALSE),"")</f>
        <v/>
      </c>
      <c r="H1201" s="5" t="s">
        <v>150</v>
      </c>
      <c r="I1201" s="4" t="str">
        <f>IFERROR(VLOOKUP($H1201, [2]Vulnerability!$A$2:$C$39,2,FALSE),"")</f>
        <v/>
      </c>
      <c r="J1201" s="4" t="str">
        <f t="shared" si="11"/>
        <v>Potenziale</v>
      </c>
    </row>
    <row r="1202" spans="1:10" ht="90" x14ac:dyDescent="0.25">
      <c r="A1202" s="6" t="s">
        <v>190</v>
      </c>
      <c r="B1202" s="4" t="s">
        <v>594</v>
      </c>
      <c r="C1202" s="4" t="s">
        <v>25</v>
      </c>
      <c r="D1202" s="5" t="s">
        <v>26</v>
      </c>
      <c r="E1202" s="4" t="s">
        <v>192</v>
      </c>
      <c r="F1202" s="5" t="s">
        <v>144</v>
      </c>
      <c r="G1202" s="4" t="str">
        <f>IFERROR(VLOOKUP($F1202, [1]Threats!$A$2:$C$29,2,FALSE),"")</f>
        <v/>
      </c>
      <c r="H1202" s="5" t="s">
        <v>40</v>
      </c>
      <c r="I1202" s="4" t="str">
        <f>IFERROR(VLOOKUP($H1202, [2]Vulnerability!$A$2:$C$39,2,FALSE),"")</f>
        <v/>
      </c>
      <c r="J1202" s="4" t="str">
        <f t="shared" si="11"/>
        <v>Potenziale</v>
      </c>
    </row>
    <row r="1203" spans="1:10" ht="90" x14ac:dyDescent="0.25">
      <c r="A1203" s="6" t="s">
        <v>190</v>
      </c>
      <c r="B1203" s="4" t="s">
        <v>594</v>
      </c>
      <c r="C1203" s="4" t="s">
        <v>25</v>
      </c>
      <c r="D1203" s="5" t="s">
        <v>26</v>
      </c>
      <c r="E1203" s="4" t="s">
        <v>192</v>
      </c>
      <c r="F1203" s="5" t="s">
        <v>15</v>
      </c>
      <c r="G1203" s="4" t="str">
        <f>IFERROR(VLOOKUP($F1203, [1]Threats!$A$2:$C$29,2,FALSE),"")</f>
        <v/>
      </c>
      <c r="H1203" s="5" t="s">
        <v>40</v>
      </c>
      <c r="I1203" s="4" t="str">
        <f>IFERROR(VLOOKUP($H1203, [2]Vulnerability!$A$2:$C$39,2,FALSE),"")</f>
        <v/>
      </c>
      <c r="J1203" s="4" t="str">
        <f t="shared" si="11"/>
        <v>Potenziale</v>
      </c>
    </row>
    <row r="1204" spans="1:10" ht="90" x14ac:dyDescent="0.25">
      <c r="A1204" s="6" t="s">
        <v>190</v>
      </c>
      <c r="B1204" s="4" t="s">
        <v>594</v>
      </c>
      <c r="C1204" s="4" t="s">
        <v>25</v>
      </c>
      <c r="D1204" s="5" t="s">
        <v>26</v>
      </c>
      <c r="E1204" s="4" t="s">
        <v>192</v>
      </c>
      <c r="F1204" s="5" t="s">
        <v>34</v>
      </c>
      <c r="G1204" s="4" t="str">
        <f>IFERROR(VLOOKUP($F1204, [1]Threats!$A$2:$C$29,2,FALSE),"")</f>
        <v/>
      </c>
      <c r="H1204" s="5" t="s">
        <v>40</v>
      </c>
      <c r="I1204" s="4" t="str">
        <f>IFERROR(VLOOKUP($H1204, [2]Vulnerability!$A$2:$C$39,2,FALSE),"")</f>
        <v/>
      </c>
      <c r="J1204" s="4" t="str">
        <f t="shared" si="11"/>
        <v>Potenziale</v>
      </c>
    </row>
    <row r="1205" spans="1:10" ht="90" x14ac:dyDescent="0.25">
      <c r="A1205" s="6" t="s">
        <v>190</v>
      </c>
      <c r="B1205" s="4" t="s">
        <v>594</v>
      </c>
      <c r="C1205" s="4" t="s">
        <v>25</v>
      </c>
      <c r="D1205" s="5" t="s">
        <v>26</v>
      </c>
      <c r="E1205" s="4" t="s">
        <v>192</v>
      </c>
      <c r="F1205" s="5" t="s">
        <v>56</v>
      </c>
      <c r="G1205" s="4" t="str">
        <f>IFERROR(VLOOKUP($F1205, [1]Threats!$A$2:$C$29,2,FALSE),"")</f>
        <v/>
      </c>
      <c r="H1205" s="5" t="s">
        <v>150</v>
      </c>
      <c r="I1205" s="4" t="str">
        <f>IFERROR(VLOOKUP($H1205, [2]Vulnerability!$A$2:$C$39,2,FALSE),"")</f>
        <v/>
      </c>
      <c r="J1205" s="4" t="str">
        <f t="shared" si="11"/>
        <v>Potenziale</v>
      </c>
    </row>
    <row r="1206" spans="1:10" ht="90" x14ac:dyDescent="0.25">
      <c r="A1206" s="6" t="s">
        <v>190</v>
      </c>
      <c r="B1206" s="4" t="s">
        <v>594</v>
      </c>
      <c r="C1206" s="4" t="s">
        <v>25</v>
      </c>
      <c r="D1206" s="5" t="s">
        <v>26</v>
      </c>
      <c r="E1206" s="4" t="s">
        <v>192</v>
      </c>
      <c r="F1206" s="5" t="s">
        <v>56</v>
      </c>
      <c r="G1206" s="4" t="str">
        <f>IFERROR(VLOOKUP($F1206, [1]Threats!$A$2:$C$29,2,FALSE),"")</f>
        <v/>
      </c>
      <c r="H1206" s="5" t="s">
        <v>40</v>
      </c>
      <c r="I1206" s="4" t="str">
        <f>IFERROR(VLOOKUP($H1206, [2]Vulnerability!$A$2:$C$39,2,FALSE),"")</f>
        <v/>
      </c>
      <c r="J1206" s="4" t="str">
        <f t="shared" si="11"/>
        <v>Potenziale</v>
      </c>
    </row>
    <row r="1207" spans="1:10" ht="60" x14ac:dyDescent="0.25">
      <c r="A1207" s="6" t="s">
        <v>174</v>
      </c>
      <c r="B1207" s="4" t="s">
        <v>595</v>
      </c>
      <c r="C1207" s="4" t="s">
        <v>25</v>
      </c>
      <c r="D1207" s="5" t="s">
        <v>26</v>
      </c>
      <c r="E1207" s="4" t="s">
        <v>176</v>
      </c>
      <c r="F1207" s="5" t="s">
        <v>44</v>
      </c>
      <c r="G1207" s="4" t="str">
        <f>IFERROR(VLOOKUP($F1207, [1]Threats!$A$2:$C$29,2,FALSE),"")</f>
        <v/>
      </c>
      <c r="H1207" s="5" t="s">
        <v>22</v>
      </c>
      <c r="I1207" s="4" t="str">
        <f>IFERROR(VLOOKUP($H1207, [2]Vulnerability!$A$2:$C$39,2,FALSE),"")</f>
        <v/>
      </c>
      <c r="J1207" s="4" t="str">
        <f t="shared" si="11"/>
        <v>Potenziale</v>
      </c>
    </row>
    <row r="1208" spans="1:10" ht="60" x14ac:dyDescent="0.25">
      <c r="A1208" s="6" t="s">
        <v>174</v>
      </c>
      <c r="B1208" s="4" t="s">
        <v>595</v>
      </c>
      <c r="C1208" s="4" t="s">
        <v>25</v>
      </c>
      <c r="D1208" s="5" t="s">
        <v>26</v>
      </c>
      <c r="E1208" s="4" t="s">
        <v>176</v>
      </c>
      <c r="F1208" s="5" t="s">
        <v>61</v>
      </c>
      <c r="G1208" s="4" t="str">
        <f>IFERROR(VLOOKUP($F1208, [1]Threats!$A$2:$C$29,2,FALSE),"")</f>
        <v/>
      </c>
      <c r="H1208" s="5" t="s">
        <v>22</v>
      </c>
      <c r="I1208" s="4" t="str">
        <f>IFERROR(VLOOKUP($H1208, [2]Vulnerability!$A$2:$C$39,2,FALSE),"")</f>
        <v/>
      </c>
      <c r="J1208" s="4" t="str">
        <f t="shared" si="11"/>
        <v>Potenziale</v>
      </c>
    </row>
    <row r="1209" spans="1:10" ht="60" x14ac:dyDescent="0.25">
      <c r="A1209" s="6" t="s">
        <v>174</v>
      </c>
      <c r="B1209" s="4" t="s">
        <v>595</v>
      </c>
      <c r="C1209" s="4" t="s">
        <v>25</v>
      </c>
      <c r="D1209" s="5" t="s">
        <v>26</v>
      </c>
      <c r="E1209" s="4" t="s">
        <v>176</v>
      </c>
      <c r="F1209" s="5" t="s">
        <v>144</v>
      </c>
      <c r="G1209" s="4" t="str">
        <f>IFERROR(VLOOKUP($F1209, [1]Threats!$A$2:$C$29,2,FALSE),"")</f>
        <v/>
      </c>
      <c r="H1209" s="5" t="s">
        <v>22</v>
      </c>
      <c r="I1209" s="4" t="str">
        <f>IFERROR(VLOOKUP($H1209, [2]Vulnerability!$A$2:$C$39,2,FALSE),"")</f>
        <v/>
      </c>
      <c r="J1209" s="4" t="str">
        <f t="shared" si="11"/>
        <v>Potenziale</v>
      </c>
    </row>
    <row r="1210" spans="1:10" ht="60" x14ac:dyDescent="0.25">
      <c r="A1210" s="6" t="s">
        <v>174</v>
      </c>
      <c r="B1210" s="4" t="s">
        <v>595</v>
      </c>
      <c r="C1210" s="4" t="s">
        <v>25</v>
      </c>
      <c r="D1210" s="5" t="s">
        <v>26</v>
      </c>
      <c r="E1210" s="4" t="s">
        <v>176</v>
      </c>
      <c r="F1210" s="5" t="s">
        <v>21</v>
      </c>
      <c r="G1210" s="4" t="str">
        <f>IFERROR(VLOOKUP($F1210, [1]Threats!$A$2:$C$29,2,FALSE),"")</f>
        <v/>
      </c>
      <c r="H1210" s="5" t="s">
        <v>22</v>
      </c>
      <c r="I1210" s="4" t="str">
        <f>IFERROR(VLOOKUP($H1210, [2]Vulnerability!$A$2:$C$39,2,FALSE),"")</f>
        <v/>
      </c>
      <c r="J1210" s="4" t="str">
        <f t="shared" si="11"/>
        <v>Potenziale</v>
      </c>
    </row>
    <row r="1211" spans="1:10" ht="60" x14ac:dyDescent="0.25">
      <c r="A1211" s="6" t="s">
        <v>174</v>
      </c>
      <c r="B1211" s="4" t="s">
        <v>595</v>
      </c>
      <c r="C1211" s="4" t="s">
        <v>25</v>
      </c>
      <c r="D1211" s="5" t="s">
        <v>26</v>
      </c>
      <c r="E1211" s="4" t="s">
        <v>176</v>
      </c>
      <c r="F1211" s="5" t="s">
        <v>106</v>
      </c>
      <c r="G1211" s="4" t="str">
        <f>IFERROR(VLOOKUP($F1211, [1]Threats!$A$2:$C$29,2,FALSE),"")</f>
        <v/>
      </c>
      <c r="H1211" s="5" t="s">
        <v>22</v>
      </c>
      <c r="I1211" s="4" t="str">
        <f>IFERROR(VLOOKUP($H1211, [2]Vulnerability!$A$2:$C$39,2,FALSE),"")</f>
        <v/>
      </c>
      <c r="J1211" s="4" t="str">
        <f t="shared" si="11"/>
        <v>Potenziale</v>
      </c>
    </row>
    <row r="1212" spans="1:10" ht="60" x14ac:dyDescent="0.25">
      <c r="A1212" s="6" t="s">
        <v>174</v>
      </c>
      <c r="B1212" s="4" t="s">
        <v>595</v>
      </c>
      <c r="C1212" s="4" t="s">
        <v>25</v>
      </c>
      <c r="D1212" s="5" t="s">
        <v>26</v>
      </c>
      <c r="E1212" s="4" t="s">
        <v>176</v>
      </c>
      <c r="F1212" s="5" t="s">
        <v>119</v>
      </c>
      <c r="G1212" s="4" t="str">
        <f>IFERROR(VLOOKUP($F1212, [1]Threats!$A$2:$C$29,2,FALSE),"")</f>
        <v/>
      </c>
      <c r="H1212" s="5" t="s">
        <v>22</v>
      </c>
      <c r="I1212" s="4" t="str">
        <f>IFERROR(VLOOKUP($H1212, [2]Vulnerability!$A$2:$C$39,2,FALSE),"")</f>
        <v/>
      </c>
      <c r="J1212" s="4" t="str">
        <f t="shared" si="11"/>
        <v>Potenziale</v>
      </c>
    </row>
    <row r="1213" spans="1:10" ht="60" x14ac:dyDescent="0.25">
      <c r="A1213" s="6" t="s">
        <v>174</v>
      </c>
      <c r="B1213" s="4" t="s">
        <v>595</v>
      </c>
      <c r="C1213" s="4" t="s">
        <v>25</v>
      </c>
      <c r="D1213" s="5" t="s">
        <v>26</v>
      </c>
      <c r="E1213" s="4" t="s">
        <v>176</v>
      </c>
      <c r="F1213" s="5" t="s">
        <v>15</v>
      </c>
      <c r="G1213" s="4" t="str">
        <f>IFERROR(VLOOKUP($F1213, [1]Threats!$A$2:$C$29,2,FALSE),"")</f>
        <v/>
      </c>
      <c r="H1213" s="5" t="s">
        <v>22</v>
      </c>
      <c r="I1213" s="4" t="str">
        <f>IFERROR(VLOOKUP($H1213, [2]Vulnerability!$A$2:$C$39,2,FALSE),"")</f>
        <v/>
      </c>
      <c r="J1213" s="4" t="str">
        <f t="shared" si="11"/>
        <v>Potenziale</v>
      </c>
    </row>
    <row r="1214" spans="1:10" ht="60" x14ac:dyDescent="0.25">
      <c r="A1214" s="6" t="s">
        <v>174</v>
      </c>
      <c r="B1214" s="4" t="s">
        <v>595</v>
      </c>
      <c r="C1214" s="4" t="s">
        <v>25</v>
      </c>
      <c r="D1214" s="5" t="s">
        <v>26</v>
      </c>
      <c r="E1214" s="4" t="s">
        <v>176</v>
      </c>
      <c r="F1214" s="5" t="s">
        <v>15</v>
      </c>
      <c r="G1214" s="4" t="str">
        <f>IFERROR(VLOOKUP($F1214, [1]Threats!$A$2:$C$29,2,FALSE),"")</f>
        <v/>
      </c>
      <c r="H1214" s="5" t="s">
        <v>280</v>
      </c>
      <c r="I1214" s="4" t="str">
        <f>IFERROR(VLOOKUP($H1214, [2]Vulnerability!$A$2:$C$39,2,FALSE),"")</f>
        <v/>
      </c>
      <c r="J1214" s="4" t="str">
        <f t="shared" si="11"/>
        <v>Potenziale</v>
      </c>
    </row>
    <row r="1215" spans="1:10" ht="60" x14ac:dyDescent="0.25">
      <c r="A1215" s="6" t="s">
        <v>174</v>
      </c>
      <c r="B1215" s="4" t="s">
        <v>595</v>
      </c>
      <c r="C1215" s="4" t="s">
        <v>25</v>
      </c>
      <c r="D1215" s="5" t="s">
        <v>26</v>
      </c>
      <c r="E1215" s="4" t="s">
        <v>176</v>
      </c>
      <c r="F1215" s="5" t="s">
        <v>77</v>
      </c>
      <c r="G1215" s="4" t="str">
        <f>IFERROR(VLOOKUP($F1215, [1]Threats!$A$2:$C$29,2,FALSE),"")</f>
        <v/>
      </c>
      <c r="H1215" s="5" t="s">
        <v>22</v>
      </c>
      <c r="I1215" s="4" t="str">
        <f>IFERROR(VLOOKUP($H1215, [2]Vulnerability!$A$2:$C$39,2,FALSE),"")</f>
        <v/>
      </c>
      <c r="J1215" s="4" t="str">
        <f t="shared" si="11"/>
        <v>Potenziale</v>
      </c>
    </row>
    <row r="1216" spans="1:10" ht="60" x14ac:dyDescent="0.25">
      <c r="A1216" s="6" t="s">
        <v>174</v>
      </c>
      <c r="B1216" s="4" t="s">
        <v>595</v>
      </c>
      <c r="C1216" s="4" t="s">
        <v>25</v>
      </c>
      <c r="D1216" s="5" t="s">
        <v>26</v>
      </c>
      <c r="E1216" s="4" t="s">
        <v>176</v>
      </c>
      <c r="F1216" s="5" t="s">
        <v>70</v>
      </c>
      <c r="G1216" s="4" t="str">
        <f>IFERROR(VLOOKUP($F1216, [1]Threats!$A$2:$C$29,2,FALSE),"")</f>
        <v/>
      </c>
      <c r="H1216" s="5" t="s">
        <v>280</v>
      </c>
      <c r="I1216" s="4" t="str">
        <f>IFERROR(VLOOKUP($H1216, [2]Vulnerability!$A$2:$C$39,2,FALSE),"")</f>
        <v/>
      </c>
      <c r="J1216" s="4" t="str">
        <f t="shared" si="11"/>
        <v>Potenziale</v>
      </c>
    </row>
    <row r="1217" spans="1:10" ht="60" x14ac:dyDescent="0.25">
      <c r="A1217" s="6" t="s">
        <v>174</v>
      </c>
      <c r="B1217" s="4" t="s">
        <v>595</v>
      </c>
      <c r="C1217" s="4" t="s">
        <v>25</v>
      </c>
      <c r="D1217" s="5" t="s">
        <v>26</v>
      </c>
      <c r="E1217" s="4" t="s">
        <v>176</v>
      </c>
      <c r="F1217" s="5" t="s">
        <v>70</v>
      </c>
      <c r="G1217" s="4" t="str">
        <f>IFERROR(VLOOKUP($F1217, [1]Threats!$A$2:$C$29,2,FALSE),"")</f>
        <v/>
      </c>
      <c r="H1217" s="5" t="s">
        <v>22</v>
      </c>
      <c r="I1217" s="4" t="str">
        <f>IFERROR(VLOOKUP($H1217, [2]Vulnerability!$A$2:$C$39,2,FALSE),"")</f>
        <v/>
      </c>
      <c r="J1217" s="4" t="str">
        <f t="shared" si="11"/>
        <v>Potenziale</v>
      </c>
    </row>
    <row r="1218" spans="1:10" ht="60" x14ac:dyDescent="0.25">
      <c r="A1218" s="6" t="s">
        <v>174</v>
      </c>
      <c r="B1218" s="4" t="s">
        <v>595</v>
      </c>
      <c r="C1218" s="4" t="s">
        <v>25</v>
      </c>
      <c r="D1218" s="5" t="s">
        <v>26</v>
      </c>
      <c r="E1218" s="4" t="s">
        <v>176</v>
      </c>
      <c r="F1218" s="5" t="s">
        <v>56</v>
      </c>
      <c r="G1218" s="4" t="str">
        <f>IFERROR(VLOOKUP($F1218, [1]Threats!$A$2:$C$29,2,FALSE),"")</f>
        <v/>
      </c>
      <c r="H1218" s="5" t="s">
        <v>22</v>
      </c>
      <c r="I1218" s="4" t="str">
        <f>IFERROR(VLOOKUP($H1218, [2]Vulnerability!$A$2:$C$39,2,FALSE),"")</f>
        <v/>
      </c>
      <c r="J1218" s="4" t="str">
        <f t="shared" si="11"/>
        <v>Potenziale</v>
      </c>
    </row>
    <row r="1219" spans="1:10" ht="60" x14ac:dyDescent="0.25">
      <c r="A1219" s="6" t="s">
        <v>596</v>
      </c>
      <c r="B1219" s="6" t="s">
        <v>597</v>
      </c>
      <c r="C1219" s="6" t="s">
        <v>130</v>
      </c>
      <c r="D1219" s="3" t="s">
        <v>131</v>
      </c>
      <c r="E1219" s="4"/>
      <c r="G1219" s="4" t="str">
        <f>IFERROR(VLOOKUP($F1219, [1]Threats!$A$2:$C$29,2,FALSE),"")</f>
        <v/>
      </c>
      <c r="I1219" s="4" t="str">
        <f>IFERROR(VLOOKUP($H1219, [2]Vulnerability!$A$2:$C$39,2,FALSE),"")</f>
        <v/>
      </c>
      <c r="J1219" s="4" t="str">
        <f t="shared" si="11"/>
        <v/>
      </c>
    </row>
    <row r="1220" spans="1:10" ht="60" x14ac:dyDescent="0.25">
      <c r="A1220" s="6" t="s">
        <v>598</v>
      </c>
      <c r="B1220" s="4" t="s">
        <v>599</v>
      </c>
      <c r="C1220" s="4" t="s">
        <v>12</v>
      </c>
      <c r="D1220" s="5" t="s">
        <v>13</v>
      </c>
      <c r="E1220" s="4" t="s">
        <v>274</v>
      </c>
      <c r="F1220" s="5" t="s">
        <v>70</v>
      </c>
      <c r="G1220" s="4" t="str">
        <f>IFERROR(VLOOKUP($F1220, [1]Threats!$A$2:$C$29,2,FALSE),"")</f>
        <v/>
      </c>
      <c r="H1220" s="5" t="s">
        <v>280</v>
      </c>
      <c r="I1220" s="4" t="str">
        <f>IFERROR(VLOOKUP($H1220, [2]Vulnerability!$A$2:$C$39,2,FALSE),"")</f>
        <v/>
      </c>
      <c r="J1220" s="4" t="str">
        <f t="shared" si="11"/>
        <v>Reale</v>
      </c>
    </row>
    <row r="1221" spans="1:10" ht="45" x14ac:dyDescent="0.25">
      <c r="A1221" s="6" t="s">
        <v>600</v>
      </c>
      <c r="B1221" s="6" t="s">
        <v>601</v>
      </c>
      <c r="C1221" s="6" t="s">
        <v>130</v>
      </c>
      <c r="D1221" s="3" t="s">
        <v>131</v>
      </c>
      <c r="E1221" s="4"/>
      <c r="G1221" s="4" t="str">
        <f>IFERROR(VLOOKUP($F1221, [1]Threats!$A$2:$C$29,2,FALSE),"")</f>
        <v/>
      </c>
      <c r="I1221" s="4" t="str">
        <f>IFERROR(VLOOKUP($H1221, [2]Vulnerability!$A$2:$C$39,2,FALSE),"")</f>
        <v/>
      </c>
      <c r="J1221" s="4" t="str">
        <f t="shared" si="11"/>
        <v/>
      </c>
    </row>
    <row r="1222" spans="1:10" ht="120" x14ac:dyDescent="0.25">
      <c r="A1222" s="6" t="s">
        <v>184</v>
      </c>
      <c r="B1222" s="4" t="s">
        <v>602</v>
      </c>
      <c r="C1222" s="4" t="s">
        <v>12</v>
      </c>
      <c r="D1222" s="5" t="s">
        <v>13</v>
      </c>
      <c r="E1222" s="4" t="s">
        <v>186</v>
      </c>
      <c r="F1222" s="5" t="s">
        <v>196</v>
      </c>
      <c r="G1222" s="4" t="str">
        <f>IFERROR(VLOOKUP($F1222, [1]Threats!$A$2:$C$29,2,FALSE),"")</f>
        <v/>
      </c>
      <c r="H1222" s="5" t="s">
        <v>29</v>
      </c>
      <c r="I1222" s="4" t="str">
        <f>IFERROR(VLOOKUP($H1222, [2]Vulnerability!$A$2:$C$39,2,FALSE),"")</f>
        <v/>
      </c>
      <c r="J1222" s="4" t="str">
        <f t="shared" si="11"/>
        <v>Reale</v>
      </c>
    </row>
    <row r="1223" spans="1:10" ht="120" x14ac:dyDescent="0.25">
      <c r="A1223" s="6" t="s">
        <v>184</v>
      </c>
      <c r="B1223" s="4" t="s">
        <v>602</v>
      </c>
      <c r="C1223" s="4" t="s">
        <v>12</v>
      </c>
      <c r="D1223" s="5" t="s">
        <v>13</v>
      </c>
      <c r="E1223" s="4" t="s">
        <v>186</v>
      </c>
      <c r="F1223" s="5" t="s">
        <v>224</v>
      </c>
      <c r="G1223" s="4" t="str">
        <f>IFERROR(VLOOKUP($F1223, [1]Threats!$A$2:$C$29,2,FALSE),"")</f>
        <v/>
      </c>
      <c r="H1223" s="5" t="s">
        <v>29</v>
      </c>
      <c r="I1223" s="4" t="str">
        <f>IFERROR(VLOOKUP($H1223, [2]Vulnerability!$A$2:$C$39,2,FALSE),"")</f>
        <v/>
      </c>
      <c r="J1223" s="4" t="str">
        <f t="shared" si="11"/>
        <v>Reale</v>
      </c>
    </row>
    <row r="1224" spans="1:10" ht="120" x14ac:dyDescent="0.25">
      <c r="A1224" s="6" t="s">
        <v>184</v>
      </c>
      <c r="B1224" s="4" t="s">
        <v>602</v>
      </c>
      <c r="C1224" s="4" t="s">
        <v>12</v>
      </c>
      <c r="D1224" s="5" t="s">
        <v>13</v>
      </c>
      <c r="E1224" s="4" t="s">
        <v>186</v>
      </c>
      <c r="F1224" s="5" t="s">
        <v>117</v>
      </c>
      <c r="G1224" s="4" t="str">
        <f>IFERROR(VLOOKUP($F1224, [1]Threats!$A$2:$C$29,2,FALSE),"")</f>
        <v/>
      </c>
      <c r="H1224" s="5" t="s">
        <v>118</v>
      </c>
      <c r="I1224" s="4" t="str">
        <f>IFERROR(VLOOKUP($H1224, [2]Vulnerability!$A$2:$C$39,2,FALSE),"")</f>
        <v/>
      </c>
      <c r="J1224" s="4" t="str">
        <f t="shared" si="11"/>
        <v>Reale</v>
      </c>
    </row>
    <row r="1225" spans="1:10" ht="120" x14ac:dyDescent="0.25">
      <c r="A1225" s="6" t="s">
        <v>184</v>
      </c>
      <c r="B1225" s="4" t="s">
        <v>602</v>
      </c>
      <c r="C1225" s="4" t="s">
        <v>12</v>
      </c>
      <c r="D1225" s="5" t="s">
        <v>13</v>
      </c>
      <c r="E1225" s="4" t="s">
        <v>186</v>
      </c>
      <c r="F1225" s="5" t="s">
        <v>28</v>
      </c>
      <c r="G1225" s="4" t="str">
        <f>IFERROR(VLOOKUP($F1225, [1]Threats!$A$2:$C$29,2,FALSE),"")</f>
        <v/>
      </c>
      <c r="H1225" s="5" t="s">
        <v>29</v>
      </c>
      <c r="I1225" s="4" t="str">
        <f>IFERROR(VLOOKUP($H1225, [2]Vulnerability!$A$2:$C$39,2,FALSE),"")</f>
        <v/>
      </c>
      <c r="J1225" s="4" t="str">
        <f t="shared" si="11"/>
        <v>Reale</v>
      </c>
    </row>
    <row r="1226" spans="1:10" ht="120" x14ac:dyDescent="0.25">
      <c r="A1226" s="6" t="s">
        <v>184</v>
      </c>
      <c r="B1226" s="4" t="s">
        <v>602</v>
      </c>
      <c r="C1226" s="4" t="s">
        <v>12</v>
      </c>
      <c r="D1226" s="5" t="s">
        <v>13</v>
      </c>
      <c r="E1226" s="4" t="s">
        <v>186</v>
      </c>
      <c r="F1226" s="5" t="s">
        <v>332</v>
      </c>
      <c r="G1226" s="4" t="str">
        <f>IFERROR(VLOOKUP($F1226, [1]Threats!$A$2:$C$29,2,FALSE),"")</f>
        <v/>
      </c>
      <c r="H1226" s="5" t="s">
        <v>29</v>
      </c>
      <c r="I1226" s="4" t="str">
        <f>IFERROR(VLOOKUP($H1226, [2]Vulnerability!$A$2:$C$39,2,FALSE),"")</f>
        <v/>
      </c>
      <c r="J1226" s="4" t="str">
        <f t="shared" si="11"/>
        <v>Reale</v>
      </c>
    </row>
    <row r="1227" spans="1:10" ht="120" x14ac:dyDescent="0.25">
      <c r="A1227" s="6" t="s">
        <v>184</v>
      </c>
      <c r="B1227" s="4" t="s">
        <v>602</v>
      </c>
      <c r="C1227" s="4" t="s">
        <v>12</v>
      </c>
      <c r="D1227" s="5" t="s">
        <v>13</v>
      </c>
      <c r="E1227" s="4" t="s">
        <v>186</v>
      </c>
      <c r="F1227" s="5" t="s">
        <v>77</v>
      </c>
      <c r="G1227" s="4" t="str">
        <f>IFERROR(VLOOKUP($F1227, [1]Threats!$A$2:$C$29,2,FALSE),"")</f>
        <v/>
      </c>
      <c r="H1227" s="5" t="s">
        <v>187</v>
      </c>
      <c r="I1227" s="4" t="str">
        <f>IFERROR(VLOOKUP($H1227, [2]Vulnerability!$A$2:$C$39,2,FALSE),"")</f>
        <v/>
      </c>
      <c r="J1227" s="4" t="str">
        <f t="shared" si="11"/>
        <v>Reale</v>
      </c>
    </row>
    <row r="1228" spans="1:10" ht="90" x14ac:dyDescent="0.25">
      <c r="A1228" s="6" t="s">
        <v>603</v>
      </c>
      <c r="B1228" s="6" t="s">
        <v>604</v>
      </c>
      <c r="C1228" s="6" t="s">
        <v>130</v>
      </c>
      <c r="D1228" s="3" t="s">
        <v>131</v>
      </c>
      <c r="E1228" s="4"/>
      <c r="G1228" s="4" t="str">
        <f>IFERROR(VLOOKUP($F1228, [1]Threats!$A$2:$C$29,2,FALSE),"")</f>
        <v/>
      </c>
      <c r="I1228" s="4" t="str">
        <f>IFERROR(VLOOKUP($H1228, [2]Vulnerability!$A$2:$C$39,2,FALSE),"")</f>
        <v/>
      </c>
      <c r="J1228" s="4" t="str">
        <f t="shared" si="11"/>
        <v/>
      </c>
    </row>
    <row r="1229" spans="1:10" ht="90" x14ac:dyDescent="0.25">
      <c r="A1229" s="6" t="s">
        <v>253</v>
      </c>
      <c r="B1229" s="4" t="s">
        <v>605</v>
      </c>
      <c r="C1229" s="4" t="s">
        <v>12</v>
      </c>
      <c r="D1229" s="5" t="s">
        <v>13</v>
      </c>
      <c r="E1229" s="4" t="s">
        <v>255</v>
      </c>
      <c r="F1229" s="5" t="s">
        <v>263</v>
      </c>
      <c r="G1229" s="4" t="str">
        <f>IFERROR(VLOOKUP($F1229, [1]Threats!$A$2:$C$29,2,FALSE),"")</f>
        <v/>
      </c>
      <c r="H1229" s="5" t="s">
        <v>84</v>
      </c>
      <c r="I1229" s="4" t="str">
        <f>IFERROR(VLOOKUP($H1229, [2]Vulnerability!$A$2:$C$39,2,FALSE),"")</f>
        <v/>
      </c>
      <c r="J1229" s="4" t="str">
        <f t="shared" si="11"/>
        <v>Reale</v>
      </c>
    </row>
    <row r="1230" spans="1:10" ht="90" x14ac:dyDescent="0.25">
      <c r="A1230" s="6" t="s">
        <v>253</v>
      </c>
      <c r="B1230" s="4" t="s">
        <v>605</v>
      </c>
      <c r="C1230" s="4" t="s">
        <v>12</v>
      </c>
      <c r="D1230" s="5" t="s">
        <v>13</v>
      </c>
      <c r="E1230" s="4" t="s">
        <v>255</v>
      </c>
      <c r="F1230" s="5" t="s">
        <v>145</v>
      </c>
      <c r="G1230" s="4" t="str">
        <f>IFERROR(VLOOKUP($F1230, [1]Threats!$A$2:$C$29,2,FALSE),"")</f>
        <v/>
      </c>
      <c r="H1230" s="5" t="s">
        <v>84</v>
      </c>
      <c r="I1230" s="4" t="str">
        <f>IFERROR(VLOOKUP($H1230, [2]Vulnerability!$A$2:$C$39,2,FALSE),"")</f>
        <v/>
      </c>
      <c r="J1230" s="4" t="str">
        <f t="shared" si="11"/>
        <v>Reale</v>
      </c>
    </row>
    <row r="1231" spans="1:10" ht="90" x14ac:dyDescent="0.25">
      <c r="A1231" s="6" t="s">
        <v>253</v>
      </c>
      <c r="B1231" s="4" t="s">
        <v>605</v>
      </c>
      <c r="C1231" s="4" t="s">
        <v>12</v>
      </c>
      <c r="D1231" s="5" t="s">
        <v>13</v>
      </c>
      <c r="E1231" s="4" t="s">
        <v>255</v>
      </c>
      <c r="F1231" s="5" t="s">
        <v>145</v>
      </c>
      <c r="G1231" s="4" t="str">
        <f>IFERROR(VLOOKUP($F1231, [1]Threats!$A$2:$C$29,2,FALSE),"")</f>
        <v/>
      </c>
      <c r="H1231" s="5" t="s">
        <v>146</v>
      </c>
      <c r="I1231" s="4" t="str">
        <f>IFERROR(VLOOKUP($H1231, [2]Vulnerability!$A$2:$C$39,2,FALSE),"")</f>
        <v/>
      </c>
      <c r="J1231" s="4" t="str">
        <f t="shared" si="11"/>
        <v>Reale</v>
      </c>
    </row>
    <row r="1232" spans="1:10" ht="90" x14ac:dyDescent="0.25">
      <c r="A1232" s="6" t="s">
        <v>253</v>
      </c>
      <c r="B1232" s="4" t="s">
        <v>605</v>
      </c>
      <c r="C1232" s="4" t="s">
        <v>12</v>
      </c>
      <c r="D1232" s="5" t="s">
        <v>13</v>
      </c>
      <c r="E1232" s="4" t="s">
        <v>255</v>
      </c>
      <c r="F1232" s="5" t="s">
        <v>82</v>
      </c>
      <c r="G1232" s="4" t="str">
        <f>IFERROR(VLOOKUP($F1232, [1]Threats!$A$2:$C$29,2,FALSE),"")</f>
        <v/>
      </c>
      <c r="H1232" s="5" t="s">
        <v>84</v>
      </c>
      <c r="I1232" s="4" t="str">
        <f>IFERROR(VLOOKUP($H1232, [2]Vulnerability!$A$2:$C$39,2,FALSE),"")</f>
        <v/>
      </c>
      <c r="J1232" s="4" t="str">
        <f t="shared" si="11"/>
        <v>Reale</v>
      </c>
    </row>
    <row r="1233" spans="1:10" ht="120" x14ac:dyDescent="0.25">
      <c r="A1233" s="6" t="s">
        <v>177</v>
      </c>
      <c r="B1233" s="4" t="s">
        <v>178</v>
      </c>
      <c r="C1233" s="4" t="s">
        <v>12</v>
      </c>
      <c r="D1233" s="5" t="s">
        <v>13</v>
      </c>
      <c r="E1233" s="4" t="s">
        <v>179</v>
      </c>
      <c r="F1233" s="5" t="s">
        <v>21</v>
      </c>
      <c r="G1233" s="4" t="str">
        <f>IFERROR(VLOOKUP($F1233, [1]Threats!$A$2:$C$29,2,FALSE),"")</f>
        <v/>
      </c>
      <c r="H1233" s="5" t="s">
        <v>180</v>
      </c>
      <c r="I1233" s="4" t="str">
        <f>IFERROR(VLOOKUP($H1233, [2]Vulnerability!$A$2:$C$39,2,FALSE),"")</f>
        <v/>
      </c>
      <c r="J1233" s="4" t="str">
        <f t="shared" si="11"/>
        <v>Reale</v>
      </c>
    </row>
    <row r="1234" spans="1:10" ht="120" x14ac:dyDescent="0.25">
      <c r="A1234" s="6" t="s">
        <v>177</v>
      </c>
      <c r="B1234" s="4" t="s">
        <v>178</v>
      </c>
      <c r="C1234" s="4" t="s">
        <v>12</v>
      </c>
      <c r="D1234" s="5" t="s">
        <v>13</v>
      </c>
      <c r="E1234" s="4" t="s">
        <v>179</v>
      </c>
      <c r="F1234" s="5" t="s">
        <v>21</v>
      </c>
      <c r="G1234" s="4" t="str">
        <f>IFERROR(VLOOKUP($F1234, [1]Threats!$A$2:$C$29,2,FALSE),"")</f>
        <v/>
      </c>
      <c r="H1234" s="5" t="s">
        <v>139</v>
      </c>
      <c r="I1234" s="4" t="str">
        <f>IFERROR(VLOOKUP($H1234, [2]Vulnerability!$A$2:$C$39,2,FALSE),"")</f>
        <v/>
      </c>
      <c r="J1234" s="4" t="str">
        <f t="shared" si="11"/>
        <v>Reale</v>
      </c>
    </row>
    <row r="1235" spans="1:10" ht="120" x14ac:dyDescent="0.25">
      <c r="A1235" s="6" t="s">
        <v>177</v>
      </c>
      <c r="B1235" s="4" t="s">
        <v>178</v>
      </c>
      <c r="C1235" s="4" t="s">
        <v>12</v>
      </c>
      <c r="D1235" s="5" t="s">
        <v>13</v>
      </c>
      <c r="E1235" s="4" t="s">
        <v>179</v>
      </c>
      <c r="F1235" s="5" t="s">
        <v>263</v>
      </c>
      <c r="G1235" s="4" t="str">
        <f>IFERROR(VLOOKUP($F1235, [1]Threats!$A$2:$C$29,2,FALSE),"")</f>
        <v/>
      </c>
      <c r="H1235" s="5" t="s">
        <v>84</v>
      </c>
      <c r="I1235" s="4" t="str">
        <f>IFERROR(VLOOKUP($H1235, [2]Vulnerability!$A$2:$C$39,2,FALSE),"")</f>
        <v/>
      </c>
      <c r="J1235" s="4" t="str">
        <f t="shared" si="11"/>
        <v>Reale</v>
      </c>
    </row>
    <row r="1236" spans="1:10" ht="120" x14ac:dyDescent="0.25">
      <c r="A1236" s="6" t="s">
        <v>177</v>
      </c>
      <c r="B1236" s="4" t="s">
        <v>178</v>
      </c>
      <c r="C1236" s="4" t="s">
        <v>12</v>
      </c>
      <c r="D1236" s="5" t="s">
        <v>13</v>
      </c>
      <c r="E1236" s="4" t="s">
        <v>179</v>
      </c>
      <c r="F1236" s="5" t="s">
        <v>145</v>
      </c>
      <c r="G1236" s="4" t="str">
        <f>IFERROR(VLOOKUP($F1236, [1]Threats!$A$2:$C$29,2,FALSE),"")</f>
        <v/>
      </c>
      <c r="H1236" s="5" t="s">
        <v>84</v>
      </c>
      <c r="I1236" s="4" t="str">
        <f>IFERROR(VLOOKUP($H1236, [2]Vulnerability!$A$2:$C$39,2,FALSE),"")</f>
        <v/>
      </c>
      <c r="J1236" s="4" t="str">
        <f t="shared" si="11"/>
        <v>Reale</v>
      </c>
    </row>
    <row r="1237" spans="1:10" ht="120" x14ac:dyDescent="0.25">
      <c r="A1237" s="6" t="s">
        <v>177</v>
      </c>
      <c r="B1237" s="4" t="s">
        <v>178</v>
      </c>
      <c r="C1237" s="4" t="s">
        <v>12</v>
      </c>
      <c r="D1237" s="5" t="s">
        <v>13</v>
      </c>
      <c r="E1237" s="4" t="s">
        <v>179</v>
      </c>
      <c r="F1237" s="5" t="s">
        <v>98</v>
      </c>
      <c r="G1237" s="4" t="str">
        <f>IFERROR(VLOOKUP($F1237, [1]Threats!$A$2:$C$29,2,FALSE),"")</f>
        <v/>
      </c>
      <c r="H1237" s="5" t="s">
        <v>99</v>
      </c>
      <c r="I1237" s="4" t="str">
        <f>IFERROR(VLOOKUP($H1237, [2]Vulnerability!$A$2:$C$39,2,FALSE),"")</f>
        <v/>
      </c>
      <c r="J1237" s="4" t="str">
        <f t="shared" si="11"/>
        <v>Reale</v>
      </c>
    </row>
    <row r="1238" spans="1:10" ht="120" x14ac:dyDescent="0.25">
      <c r="A1238" s="6" t="s">
        <v>177</v>
      </c>
      <c r="B1238" s="4" t="s">
        <v>178</v>
      </c>
      <c r="C1238" s="4" t="s">
        <v>12</v>
      </c>
      <c r="D1238" s="5" t="s">
        <v>13</v>
      </c>
      <c r="E1238" s="4" t="s">
        <v>179</v>
      </c>
      <c r="F1238" s="5" t="s">
        <v>163</v>
      </c>
      <c r="G1238" s="4" t="str">
        <f>IFERROR(VLOOKUP($F1238, [1]Threats!$A$2:$C$29,2,FALSE),"")</f>
        <v/>
      </c>
      <c r="H1238" s="5" t="s">
        <v>99</v>
      </c>
      <c r="I1238" s="4" t="str">
        <f>IFERROR(VLOOKUP($H1238, [2]Vulnerability!$A$2:$C$39,2,FALSE),"")</f>
        <v/>
      </c>
      <c r="J1238" s="4" t="str">
        <f t="shared" si="11"/>
        <v>Reale</v>
      </c>
    </row>
    <row r="1239" spans="1:10" ht="120" x14ac:dyDescent="0.25">
      <c r="A1239" s="6" t="s">
        <v>177</v>
      </c>
      <c r="B1239" s="4" t="s">
        <v>178</v>
      </c>
      <c r="C1239" s="4" t="s">
        <v>12</v>
      </c>
      <c r="D1239" s="5" t="s">
        <v>13</v>
      </c>
      <c r="E1239" s="4" t="s">
        <v>179</v>
      </c>
      <c r="F1239" s="5" t="s">
        <v>82</v>
      </c>
      <c r="G1239" s="4" t="str">
        <f>IFERROR(VLOOKUP($F1239, [1]Threats!$A$2:$C$29,2,FALSE),"")</f>
        <v/>
      </c>
      <c r="H1239" s="5" t="s">
        <v>84</v>
      </c>
      <c r="I1239" s="4" t="str">
        <f>IFERROR(VLOOKUP($H1239, [2]Vulnerability!$A$2:$C$39,2,FALSE),"")</f>
        <v/>
      </c>
      <c r="J1239" s="4" t="str">
        <f t="shared" si="11"/>
        <v>Reale</v>
      </c>
    </row>
    <row r="1240" spans="1:10" ht="120" x14ac:dyDescent="0.25">
      <c r="A1240" s="6" t="s">
        <v>177</v>
      </c>
      <c r="B1240" s="4" t="s">
        <v>178</v>
      </c>
      <c r="C1240" s="4" t="s">
        <v>12</v>
      </c>
      <c r="D1240" s="5" t="s">
        <v>13</v>
      </c>
      <c r="E1240" s="4" t="s">
        <v>179</v>
      </c>
      <c r="F1240" s="5" t="s">
        <v>34</v>
      </c>
      <c r="G1240" s="4" t="str">
        <f>IFERROR(VLOOKUP($F1240, [1]Threats!$A$2:$C$29,2,FALSE),"")</f>
        <v/>
      </c>
      <c r="H1240" s="5" t="s">
        <v>99</v>
      </c>
      <c r="I1240" s="4" t="str">
        <f>IFERROR(VLOOKUP($H1240, [2]Vulnerability!$A$2:$C$39,2,FALSE),"")</f>
        <v/>
      </c>
      <c r="J1240" s="4" t="str">
        <f t="shared" si="11"/>
        <v>Reale</v>
      </c>
    </row>
    <row r="1241" spans="1:10" ht="60" x14ac:dyDescent="0.25">
      <c r="A1241" s="6" t="s">
        <v>281</v>
      </c>
      <c r="B1241" s="4" t="s">
        <v>282</v>
      </c>
      <c r="C1241" s="4" t="s">
        <v>12</v>
      </c>
      <c r="D1241" s="5" t="s">
        <v>13</v>
      </c>
      <c r="E1241" s="4" t="s">
        <v>283</v>
      </c>
      <c r="F1241" s="5" t="s">
        <v>21</v>
      </c>
      <c r="G1241" s="4" t="str">
        <f>IFERROR(VLOOKUP($F1241, [1]Threats!$A$2:$C$29,2,FALSE),"")</f>
        <v/>
      </c>
      <c r="H1241" s="5" t="s">
        <v>180</v>
      </c>
      <c r="I1241" s="4" t="str">
        <f>IFERROR(VLOOKUP($H1241, [2]Vulnerability!$A$2:$C$39,2,FALSE),"")</f>
        <v/>
      </c>
      <c r="J1241" s="4" t="str">
        <f t="shared" si="11"/>
        <v>Reale</v>
      </c>
    </row>
    <row r="1242" spans="1:10" ht="60" x14ac:dyDescent="0.25">
      <c r="A1242" s="6" t="s">
        <v>281</v>
      </c>
      <c r="B1242" s="4" t="s">
        <v>282</v>
      </c>
      <c r="C1242" s="4" t="s">
        <v>12</v>
      </c>
      <c r="D1242" s="5" t="s">
        <v>13</v>
      </c>
      <c r="E1242" s="4" t="s">
        <v>283</v>
      </c>
      <c r="F1242" s="5" t="s">
        <v>21</v>
      </c>
      <c r="G1242" s="4" t="str">
        <f>IFERROR(VLOOKUP($F1242, [1]Threats!$A$2:$C$29,2,FALSE),"")</f>
        <v/>
      </c>
      <c r="H1242" s="5" t="s">
        <v>139</v>
      </c>
      <c r="I1242" s="4" t="str">
        <f>IFERROR(VLOOKUP($H1242, [2]Vulnerability!$A$2:$C$39,2,FALSE),"")</f>
        <v/>
      </c>
      <c r="J1242" s="4" t="str">
        <f t="shared" si="11"/>
        <v>Reale</v>
      </c>
    </row>
    <row r="1243" spans="1:10" ht="60" x14ac:dyDescent="0.25">
      <c r="A1243" s="6" t="s">
        <v>281</v>
      </c>
      <c r="B1243" s="4" t="s">
        <v>282</v>
      </c>
      <c r="C1243" s="4" t="s">
        <v>12</v>
      </c>
      <c r="D1243" s="5" t="s">
        <v>13</v>
      </c>
      <c r="E1243" s="4" t="s">
        <v>283</v>
      </c>
      <c r="F1243" s="5" t="s">
        <v>98</v>
      </c>
      <c r="G1243" s="4" t="str">
        <f>IFERROR(VLOOKUP($F1243, [1]Threats!$A$2:$C$29,2,FALSE),"")</f>
        <v/>
      </c>
      <c r="H1243" s="5" t="s">
        <v>99</v>
      </c>
      <c r="I1243" s="4" t="str">
        <f>IFERROR(VLOOKUP($H1243, [2]Vulnerability!$A$2:$C$39,2,FALSE),"")</f>
        <v/>
      </c>
      <c r="J1243" s="4" t="str">
        <f t="shared" si="11"/>
        <v>Reale</v>
      </c>
    </row>
    <row r="1244" spans="1:10" ht="60" x14ac:dyDescent="0.25">
      <c r="A1244" s="6" t="s">
        <v>281</v>
      </c>
      <c r="B1244" s="4" t="s">
        <v>282</v>
      </c>
      <c r="C1244" s="4" t="s">
        <v>12</v>
      </c>
      <c r="D1244" s="5" t="s">
        <v>13</v>
      </c>
      <c r="E1244" s="4" t="s">
        <v>283</v>
      </c>
      <c r="F1244" s="5" t="s">
        <v>163</v>
      </c>
      <c r="G1244" s="4" t="str">
        <f>IFERROR(VLOOKUP($F1244, [1]Threats!$A$2:$C$29,2,FALSE),"")</f>
        <v/>
      </c>
      <c r="H1244" s="5" t="s">
        <v>99</v>
      </c>
      <c r="I1244" s="4" t="str">
        <f>IFERROR(VLOOKUP($H1244, [2]Vulnerability!$A$2:$C$39,2,FALSE),"")</f>
        <v/>
      </c>
      <c r="J1244" s="4" t="str">
        <f t="shared" si="11"/>
        <v>Reale</v>
      </c>
    </row>
    <row r="1245" spans="1:10" ht="60" x14ac:dyDescent="0.25">
      <c r="A1245" s="6" t="s">
        <v>281</v>
      </c>
      <c r="B1245" s="4" t="s">
        <v>282</v>
      </c>
      <c r="C1245" s="4" t="s">
        <v>12</v>
      </c>
      <c r="D1245" s="5" t="s">
        <v>13</v>
      </c>
      <c r="E1245" s="4" t="s">
        <v>283</v>
      </c>
      <c r="F1245" s="5" t="s">
        <v>34</v>
      </c>
      <c r="G1245" s="4" t="str">
        <f>IFERROR(VLOOKUP($F1245, [1]Threats!$A$2:$C$29,2,FALSE),"")</f>
        <v/>
      </c>
      <c r="H1245" s="5" t="s">
        <v>99</v>
      </c>
      <c r="I1245" s="4" t="str">
        <f>IFERROR(VLOOKUP($H1245, [2]Vulnerability!$A$2:$C$39,2,FALSE),"")</f>
        <v/>
      </c>
      <c r="J1245" s="4" t="str">
        <f t="shared" si="11"/>
        <v>Reale</v>
      </c>
    </row>
    <row r="1246" spans="1:10" ht="60" x14ac:dyDescent="0.25">
      <c r="A1246" s="6" t="s">
        <v>606</v>
      </c>
      <c r="B1246" s="6" t="s">
        <v>607</v>
      </c>
      <c r="C1246" s="6" t="s">
        <v>130</v>
      </c>
      <c r="D1246" s="3" t="s">
        <v>131</v>
      </c>
      <c r="E1246" s="4"/>
      <c r="G1246" s="4" t="str">
        <f>IFERROR(VLOOKUP($F1246, [1]Threats!$A$2:$C$29,2,FALSE),"")</f>
        <v/>
      </c>
      <c r="I1246" s="4" t="str">
        <f>IFERROR(VLOOKUP($H1246, [2]Vulnerability!$A$2:$C$39,2,FALSE),"")</f>
        <v/>
      </c>
      <c r="J1246" s="4" t="str">
        <f t="shared" si="11"/>
        <v/>
      </c>
    </row>
    <row r="1247" spans="1:10" ht="90" x14ac:dyDescent="0.25">
      <c r="A1247" s="6" t="s">
        <v>213</v>
      </c>
      <c r="B1247" s="6" t="s">
        <v>608</v>
      </c>
      <c r="C1247" s="6" t="s">
        <v>130</v>
      </c>
      <c r="D1247" s="3" t="s">
        <v>131</v>
      </c>
      <c r="E1247" s="4"/>
      <c r="G1247" s="4" t="str">
        <f>IFERROR(VLOOKUP($F1247, [1]Threats!$A$2:$C$29,2,FALSE),"")</f>
        <v/>
      </c>
      <c r="I1247" s="4" t="str">
        <f>IFERROR(VLOOKUP($H1247, [2]Vulnerability!$A$2:$C$39,2,FALSE),"")</f>
        <v/>
      </c>
      <c r="J1247" s="4" t="str">
        <f t="shared" si="11"/>
        <v/>
      </c>
    </row>
    <row r="1248" spans="1:10" ht="105" x14ac:dyDescent="0.25">
      <c r="A1248" s="6" t="s">
        <v>609</v>
      </c>
      <c r="B1248" s="4" t="s">
        <v>610</v>
      </c>
      <c r="C1248" s="4" t="s">
        <v>12</v>
      </c>
      <c r="D1248" s="5" t="s">
        <v>13</v>
      </c>
      <c r="E1248" s="4" t="s">
        <v>611</v>
      </c>
      <c r="F1248" s="5" t="s">
        <v>88</v>
      </c>
      <c r="G1248" s="4" t="str">
        <f>IFERROR(VLOOKUP($F1248, [1]Threats!$A$2:$C$29,2,FALSE),"")</f>
        <v/>
      </c>
      <c r="H1248" s="5" t="s">
        <v>51</v>
      </c>
      <c r="I1248" s="4" t="str">
        <f>IFERROR(VLOOKUP($H1248, [2]Vulnerability!$A$2:$C$39,2,FALSE),"")</f>
        <v/>
      </c>
      <c r="J1248" s="4" t="str">
        <f t="shared" si="11"/>
        <v>Reale</v>
      </c>
    </row>
    <row r="1249" spans="1:10" ht="105" x14ac:dyDescent="0.25">
      <c r="A1249" s="6" t="s">
        <v>609</v>
      </c>
      <c r="B1249" s="4" t="s">
        <v>610</v>
      </c>
      <c r="C1249" s="4" t="s">
        <v>12</v>
      </c>
      <c r="D1249" s="5" t="s">
        <v>13</v>
      </c>
      <c r="E1249" s="4" t="s">
        <v>611</v>
      </c>
      <c r="F1249" s="5" t="s">
        <v>44</v>
      </c>
      <c r="G1249" s="4" t="str">
        <f>IFERROR(VLOOKUP($F1249, [1]Threats!$A$2:$C$29,2,FALSE),"")</f>
        <v/>
      </c>
      <c r="H1249" s="5" t="s">
        <v>51</v>
      </c>
      <c r="I1249" s="4" t="str">
        <f>IFERROR(VLOOKUP($H1249, [2]Vulnerability!$A$2:$C$39,2,FALSE),"")</f>
        <v/>
      </c>
      <c r="J1249" s="4" t="str">
        <f t="shared" si="11"/>
        <v>Reale</v>
      </c>
    </row>
    <row r="1250" spans="1:10" ht="105" x14ac:dyDescent="0.25">
      <c r="A1250" s="6" t="s">
        <v>609</v>
      </c>
      <c r="B1250" s="4" t="s">
        <v>610</v>
      </c>
      <c r="C1250" s="4" t="s">
        <v>12</v>
      </c>
      <c r="D1250" s="5" t="s">
        <v>13</v>
      </c>
      <c r="E1250" s="4" t="s">
        <v>611</v>
      </c>
      <c r="F1250" s="5" t="s">
        <v>61</v>
      </c>
      <c r="G1250" s="4" t="str">
        <f>IFERROR(VLOOKUP($F1250, [1]Threats!$A$2:$C$29,2,FALSE),"")</f>
        <v/>
      </c>
      <c r="H1250" s="5" t="s">
        <v>51</v>
      </c>
      <c r="I1250" s="4" t="str">
        <f>IFERROR(VLOOKUP($H1250, [2]Vulnerability!$A$2:$C$39,2,FALSE),"")</f>
        <v/>
      </c>
      <c r="J1250" s="4" t="str">
        <f t="shared" si="11"/>
        <v>Reale</v>
      </c>
    </row>
    <row r="1251" spans="1:10" ht="105" x14ac:dyDescent="0.25">
      <c r="A1251" s="6" t="s">
        <v>609</v>
      </c>
      <c r="B1251" s="4" t="s">
        <v>610</v>
      </c>
      <c r="C1251" s="4" t="s">
        <v>12</v>
      </c>
      <c r="D1251" s="5" t="s">
        <v>13</v>
      </c>
      <c r="E1251" s="4" t="s">
        <v>611</v>
      </c>
      <c r="F1251" s="5" t="s">
        <v>144</v>
      </c>
      <c r="G1251" s="4" t="str">
        <f>IFERROR(VLOOKUP($F1251, [1]Threats!$A$2:$C$29,2,FALSE),"")</f>
        <v/>
      </c>
      <c r="H1251" s="5" t="s">
        <v>51</v>
      </c>
      <c r="I1251" s="4" t="str">
        <f>IFERROR(VLOOKUP($H1251, [2]Vulnerability!$A$2:$C$39,2,FALSE),"")</f>
        <v/>
      </c>
      <c r="J1251" s="4" t="str">
        <f t="shared" si="11"/>
        <v>Reale</v>
      </c>
    </row>
    <row r="1252" spans="1:10" ht="105" x14ac:dyDescent="0.25">
      <c r="A1252" s="6" t="s">
        <v>609</v>
      </c>
      <c r="B1252" s="4" t="s">
        <v>610</v>
      </c>
      <c r="C1252" s="4" t="s">
        <v>12</v>
      </c>
      <c r="D1252" s="5" t="s">
        <v>13</v>
      </c>
      <c r="E1252" s="4" t="s">
        <v>611</v>
      </c>
      <c r="F1252" s="5" t="s">
        <v>49</v>
      </c>
      <c r="G1252" s="4" t="str">
        <f>IFERROR(VLOOKUP($F1252, [1]Threats!$A$2:$C$29,2,FALSE),"")</f>
        <v/>
      </c>
      <c r="H1252" s="5" t="s">
        <v>51</v>
      </c>
      <c r="I1252" s="4" t="str">
        <f>IFERROR(VLOOKUP($H1252, [2]Vulnerability!$A$2:$C$39,2,FALSE),"")</f>
        <v/>
      </c>
      <c r="J1252" s="4" t="str">
        <f t="shared" si="11"/>
        <v>Reale</v>
      </c>
    </row>
    <row r="1253" spans="1:10" ht="105" x14ac:dyDescent="0.25">
      <c r="A1253" s="6" t="s">
        <v>609</v>
      </c>
      <c r="B1253" s="4" t="s">
        <v>610</v>
      </c>
      <c r="C1253" s="4" t="s">
        <v>12</v>
      </c>
      <c r="D1253" s="5" t="s">
        <v>13</v>
      </c>
      <c r="E1253" s="4" t="s">
        <v>611</v>
      </c>
      <c r="F1253" s="5" t="s">
        <v>152</v>
      </c>
      <c r="G1253" s="4" t="str">
        <f>IFERROR(VLOOKUP($F1253, [1]Threats!$A$2:$C$29,2,FALSE),"")</f>
        <v/>
      </c>
      <c r="H1253" s="5" t="s">
        <v>51</v>
      </c>
      <c r="I1253" s="4" t="str">
        <f>IFERROR(VLOOKUP($H1253, [2]Vulnerability!$A$2:$C$39,2,FALSE),"")</f>
        <v/>
      </c>
      <c r="J1253" s="4" t="str">
        <f t="shared" si="11"/>
        <v>Reale</v>
      </c>
    </row>
    <row r="1254" spans="1:10" ht="105" x14ac:dyDescent="0.25">
      <c r="A1254" s="6" t="s">
        <v>609</v>
      </c>
      <c r="B1254" s="4" t="s">
        <v>610</v>
      </c>
      <c r="C1254" s="4" t="s">
        <v>12</v>
      </c>
      <c r="D1254" s="5" t="s">
        <v>13</v>
      </c>
      <c r="E1254" s="4" t="s">
        <v>611</v>
      </c>
      <c r="F1254" s="5" t="s">
        <v>70</v>
      </c>
      <c r="G1254" s="4" t="str">
        <f>IFERROR(VLOOKUP($F1254, [1]Threats!$A$2:$C$29,2,FALSE),"")</f>
        <v/>
      </c>
      <c r="H1254" s="5" t="s">
        <v>51</v>
      </c>
      <c r="I1254" s="4" t="str">
        <f>IFERROR(VLOOKUP($H1254, [2]Vulnerability!$A$2:$C$39,2,FALSE),"")</f>
        <v/>
      </c>
      <c r="J1254" s="4" t="str">
        <f t="shared" si="11"/>
        <v>Reale</v>
      </c>
    </row>
    <row r="1255" spans="1:10" ht="105" x14ac:dyDescent="0.25">
      <c r="A1255" s="6" t="s">
        <v>609</v>
      </c>
      <c r="B1255" s="4" t="s">
        <v>610</v>
      </c>
      <c r="C1255" s="4" t="s">
        <v>12</v>
      </c>
      <c r="D1255" s="5" t="s">
        <v>13</v>
      </c>
      <c r="E1255" s="4" t="s">
        <v>611</v>
      </c>
      <c r="F1255" s="5" t="s">
        <v>56</v>
      </c>
      <c r="G1255" s="4" t="str">
        <f>IFERROR(VLOOKUP($F1255, [1]Threats!$A$2:$C$29,2,FALSE),"")</f>
        <v/>
      </c>
      <c r="H1255" s="5" t="s">
        <v>51</v>
      </c>
      <c r="I1255" s="4" t="str">
        <f>IFERROR(VLOOKUP($H1255, [2]Vulnerability!$A$2:$C$39,2,FALSE),"")</f>
        <v/>
      </c>
      <c r="J1255" s="4" t="str">
        <f t="shared" si="11"/>
        <v>Reale</v>
      </c>
    </row>
    <row r="1256" spans="1:10" ht="75" x14ac:dyDescent="0.25">
      <c r="A1256" s="6" t="s">
        <v>612</v>
      </c>
      <c r="B1256" s="6" t="s">
        <v>613</v>
      </c>
      <c r="C1256" s="6" t="s">
        <v>130</v>
      </c>
      <c r="D1256" s="3" t="s">
        <v>131</v>
      </c>
      <c r="E1256" s="4"/>
      <c r="G1256" s="4" t="str">
        <f>IFERROR(VLOOKUP($F1256, [1]Threats!$A$2:$C$29,2,FALSE),"")</f>
        <v/>
      </c>
      <c r="I1256" s="4" t="str">
        <f>IFERROR(VLOOKUP($H1256, [2]Vulnerability!$A$2:$C$39,2,FALSE),"")</f>
        <v/>
      </c>
      <c r="J1256" s="4" t="str">
        <f t="shared" si="11"/>
        <v/>
      </c>
    </row>
    <row r="1257" spans="1:10" ht="75" x14ac:dyDescent="0.25">
      <c r="A1257" s="6" t="s">
        <v>614</v>
      </c>
      <c r="B1257" s="4" t="s">
        <v>615</v>
      </c>
      <c r="C1257" s="4" t="s">
        <v>12</v>
      </c>
      <c r="D1257" s="5" t="s">
        <v>13</v>
      </c>
      <c r="E1257" s="4" t="s">
        <v>571</v>
      </c>
      <c r="F1257" s="5" t="s">
        <v>321</v>
      </c>
      <c r="G1257" s="4" t="str">
        <f>IFERROR(VLOOKUP($F1257, [1]Threats!$A$2:$C$29,2,FALSE),"")</f>
        <v/>
      </c>
      <c r="H1257" s="5" t="s">
        <v>236</v>
      </c>
      <c r="I1257" s="4" t="str">
        <f>IFERROR(VLOOKUP($H1257, [2]Vulnerability!$A$2:$C$39,2,FALSE),"")</f>
        <v/>
      </c>
      <c r="J1257" s="4" t="str">
        <f t="shared" si="11"/>
        <v>Reale</v>
      </c>
    </row>
    <row r="1258" spans="1:10" ht="75" x14ac:dyDescent="0.25">
      <c r="A1258" s="6" t="s">
        <v>614</v>
      </c>
      <c r="B1258" s="4" t="s">
        <v>615</v>
      </c>
      <c r="C1258" s="4" t="s">
        <v>12</v>
      </c>
      <c r="D1258" s="5" t="s">
        <v>13</v>
      </c>
      <c r="E1258" s="4" t="s">
        <v>571</v>
      </c>
      <c r="F1258" s="5" t="s">
        <v>77</v>
      </c>
      <c r="G1258" s="4" t="str">
        <f>IFERROR(VLOOKUP($F1258, [1]Threats!$A$2:$C$29,2,FALSE),"")</f>
        <v/>
      </c>
      <c r="H1258" s="5" t="s">
        <v>236</v>
      </c>
      <c r="I1258" s="4" t="str">
        <f>IFERROR(VLOOKUP($H1258, [2]Vulnerability!$A$2:$C$39,2,FALSE),"")</f>
        <v/>
      </c>
      <c r="J1258" s="4" t="str">
        <f t="shared" si="11"/>
        <v>Reale</v>
      </c>
    </row>
    <row r="1259" spans="1:10" ht="75" x14ac:dyDescent="0.25">
      <c r="A1259" s="6" t="s">
        <v>614</v>
      </c>
      <c r="B1259" s="4" t="s">
        <v>615</v>
      </c>
      <c r="C1259" s="4" t="s">
        <v>12</v>
      </c>
      <c r="D1259" s="5" t="s">
        <v>13</v>
      </c>
      <c r="E1259" s="4" t="s">
        <v>571</v>
      </c>
      <c r="F1259" s="5" t="s">
        <v>77</v>
      </c>
      <c r="G1259" s="4" t="str">
        <f>IFERROR(VLOOKUP($F1259, [1]Threats!$A$2:$C$29,2,FALSE),"")</f>
        <v/>
      </c>
      <c r="H1259" s="5" t="s">
        <v>78</v>
      </c>
      <c r="I1259" s="4" t="str">
        <f>IFERROR(VLOOKUP($H1259, [2]Vulnerability!$A$2:$C$39,2,FALSE),"")</f>
        <v/>
      </c>
      <c r="J1259" s="4" t="str">
        <f t="shared" si="11"/>
        <v>Reale</v>
      </c>
    </row>
    <row r="1260" spans="1:10" ht="270" x14ac:dyDescent="0.25">
      <c r="A1260" s="6" t="s">
        <v>616</v>
      </c>
      <c r="B1260" s="6" t="s">
        <v>617</v>
      </c>
      <c r="C1260" s="6" t="s">
        <v>130</v>
      </c>
      <c r="D1260" s="3" t="s">
        <v>131</v>
      </c>
      <c r="E1260" s="4"/>
      <c r="G1260" s="4" t="str">
        <f>IFERROR(VLOOKUP($F1260, [1]Threats!$A$2:$C$29,2,FALSE),"")</f>
        <v/>
      </c>
      <c r="I1260" s="4" t="str">
        <f>IFERROR(VLOOKUP($H1260, [2]Vulnerability!$A$2:$C$39,2,FALSE),"")</f>
        <v/>
      </c>
      <c r="J1260" s="4" t="str">
        <f t="shared" si="11"/>
        <v/>
      </c>
    </row>
    <row r="1261" spans="1:10" ht="120" x14ac:dyDescent="0.25">
      <c r="A1261" s="6" t="s">
        <v>79</v>
      </c>
      <c r="B1261" s="4" t="s">
        <v>80</v>
      </c>
      <c r="C1261" s="4" t="s">
        <v>12</v>
      </c>
      <c r="D1261" s="5" t="s">
        <v>13</v>
      </c>
      <c r="E1261" s="4" t="s">
        <v>81</v>
      </c>
      <c r="F1261" s="5" t="s">
        <v>263</v>
      </c>
      <c r="G1261" s="4" t="str">
        <f>IFERROR(VLOOKUP($F1261, [1]Threats!$A$2:$C$29,2,FALSE),"")</f>
        <v/>
      </c>
      <c r="H1261" s="5" t="s">
        <v>84</v>
      </c>
      <c r="I1261" s="4" t="str">
        <f>IFERROR(VLOOKUP($H1261, [2]Vulnerability!$A$2:$C$39,2,FALSE),"")</f>
        <v/>
      </c>
      <c r="J1261" s="4" t="str">
        <f t="shared" si="11"/>
        <v>Reale</v>
      </c>
    </row>
    <row r="1262" spans="1:10" ht="120" x14ac:dyDescent="0.25">
      <c r="A1262" s="6" t="s">
        <v>79</v>
      </c>
      <c r="B1262" s="4" t="s">
        <v>80</v>
      </c>
      <c r="C1262" s="4" t="s">
        <v>12</v>
      </c>
      <c r="D1262" s="5" t="s">
        <v>13</v>
      </c>
      <c r="E1262" s="4" t="s">
        <v>81</v>
      </c>
      <c r="F1262" s="5" t="s">
        <v>145</v>
      </c>
      <c r="G1262" s="4" t="str">
        <f>IFERROR(VLOOKUP($F1262, [1]Threats!$A$2:$C$29,2,FALSE),"")</f>
        <v/>
      </c>
      <c r="H1262" s="5" t="s">
        <v>84</v>
      </c>
      <c r="I1262" s="4" t="str">
        <f>IFERROR(VLOOKUP($H1262, [2]Vulnerability!$A$2:$C$39,2,FALSE),"")</f>
        <v/>
      </c>
      <c r="J1262" s="4" t="str">
        <f t="shared" si="11"/>
        <v>Reale</v>
      </c>
    </row>
    <row r="1263" spans="1:10" ht="120" x14ac:dyDescent="0.25">
      <c r="A1263" s="6" t="s">
        <v>79</v>
      </c>
      <c r="B1263" s="4" t="s">
        <v>80</v>
      </c>
      <c r="C1263" s="4" t="s">
        <v>12</v>
      </c>
      <c r="D1263" s="5" t="s">
        <v>13</v>
      </c>
      <c r="E1263" s="4" t="s">
        <v>81</v>
      </c>
      <c r="F1263" s="5" t="s">
        <v>145</v>
      </c>
      <c r="G1263" s="4" t="str">
        <f>IFERROR(VLOOKUP($F1263, [1]Threats!$A$2:$C$29,2,FALSE),"")</f>
        <v/>
      </c>
      <c r="H1263" s="5" t="s">
        <v>146</v>
      </c>
      <c r="I1263" s="4" t="str">
        <f>IFERROR(VLOOKUP($H1263, [2]Vulnerability!$A$2:$C$39,2,FALSE),"")</f>
        <v/>
      </c>
      <c r="J1263" s="4" t="str">
        <f t="shared" si="11"/>
        <v>Reale</v>
      </c>
    </row>
    <row r="1264" spans="1:10" ht="120" x14ac:dyDescent="0.25">
      <c r="A1264" s="6" t="s">
        <v>79</v>
      </c>
      <c r="B1264" s="4" t="s">
        <v>80</v>
      </c>
      <c r="C1264" s="4" t="s">
        <v>12</v>
      </c>
      <c r="D1264" s="5" t="s">
        <v>13</v>
      </c>
      <c r="E1264" s="4" t="s">
        <v>81</v>
      </c>
      <c r="F1264" s="5" t="s">
        <v>82</v>
      </c>
      <c r="G1264" s="4" t="str">
        <f>IFERROR(VLOOKUP($F1264, [1]Threats!$A$2:$C$29,2,FALSE),"")</f>
        <v/>
      </c>
      <c r="H1264" s="5" t="s">
        <v>84</v>
      </c>
      <c r="I1264" s="4" t="str">
        <f>IFERROR(VLOOKUP($H1264, [2]Vulnerability!$A$2:$C$39,2,FALSE),"")</f>
        <v/>
      </c>
      <c r="J1264" s="4" t="str">
        <f t="shared" si="11"/>
        <v>Reale</v>
      </c>
    </row>
    <row r="1265" spans="1:10" ht="90" x14ac:dyDescent="0.25">
      <c r="A1265" s="6" t="s">
        <v>618</v>
      </c>
      <c r="B1265" s="6" t="s">
        <v>619</v>
      </c>
      <c r="C1265" s="6" t="s">
        <v>130</v>
      </c>
      <c r="D1265" s="3" t="s">
        <v>131</v>
      </c>
      <c r="E1265" s="4"/>
      <c r="G1265" s="4" t="str">
        <f>IFERROR(VLOOKUP($F1265, [1]Threats!$A$2:$C$29,2,FALSE),"")</f>
        <v/>
      </c>
      <c r="I1265" s="4" t="str">
        <f>IFERROR(VLOOKUP($H1265, [2]Vulnerability!$A$2:$C$39,2,FALSE),"")</f>
        <v/>
      </c>
      <c r="J1265" s="4" t="str">
        <f t="shared" si="11"/>
        <v/>
      </c>
    </row>
    <row r="1266" spans="1:10" ht="75" x14ac:dyDescent="0.25">
      <c r="A1266" s="6" t="s">
        <v>288</v>
      </c>
      <c r="B1266" s="4" t="s">
        <v>289</v>
      </c>
      <c r="C1266" s="4" t="s">
        <v>12</v>
      </c>
      <c r="D1266" s="5" t="s">
        <v>13</v>
      </c>
      <c r="E1266" s="4" t="s">
        <v>290</v>
      </c>
      <c r="F1266" s="5" t="s">
        <v>263</v>
      </c>
      <c r="G1266" s="4" t="str">
        <f>IFERROR(VLOOKUP($F1266, [1]Threats!$A$2:$C$29,2,FALSE),"")</f>
        <v/>
      </c>
      <c r="H1266" s="5" t="s">
        <v>84</v>
      </c>
      <c r="I1266" s="4" t="str">
        <f>IFERROR(VLOOKUP($H1266, [2]Vulnerability!$A$2:$C$39,2,FALSE),"")</f>
        <v/>
      </c>
      <c r="J1266" s="4" t="str">
        <f t="shared" si="11"/>
        <v>Reale</v>
      </c>
    </row>
    <row r="1267" spans="1:10" ht="75" x14ac:dyDescent="0.25">
      <c r="A1267" s="6" t="s">
        <v>288</v>
      </c>
      <c r="B1267" s="4" t="s">
        <v>289</v>
      </c>
      <c r="C1267" s="4" t="s">
        <v>12</v>
      </c>
      <c r="D1267" s="5" t="s">
        <v>13</v>
      </c>
      <c r="E1267" s="4" t="s">
        <v>290</v>
      </c>
      <c r="F1267" s="5" t="s">
        <v>145</v>
      </c>
      <c r="G1267" s="4" t="str">
        <f>IFERROR(VLOOKUP($F1267, [1]Threats!$A$2:$C$29,2,FALSE),"")</f>
        <v/>
      </c>
      <c r="H1267" s="5" t="s">
        <v>84</v>
      </c>
      <c r="I1267" s="4" t="str">
        <f>IFERROR(VLOOKUP($H1267, [2]Vulnerability!$A$2:$C$39,2,FALSE),"")</f>
        <v/>
      </c>
      <c r="J1267" s="4" t="str">
        <f t="shared" si="11"/>
        <v>Reale</v>
      </c>
    </row>
    <row r="1268" spans="1:10" ht="75" x14ac:dyDescent="0.25">
      <c r="A1268" s="6" t="s">
        <v>288</v>
      </c>
      <c r="B1268" s="4" t="s">
        <v>289</v>
      </c>
      <c r="C1268" s="4" t="s">
        <v>12</v>
      </c>
      <c r="D1268" s="5" t="s">
        <v>13</v>
      </c>
      <c r="E1268" s="4" t="s">
        <v>290</v>
      </c>
      <c r="F1268" s="5" t="s">
        <v>82</v>
      </c>
      <c r="G1268" s="4" t="str">
        <f>IFERROR(VLOOKUP($F1268, [1]Threats!$A$2:$C$29,2,FALSE),"")</f>
        <v/>
      </c>
      <c r="H1268" s="5" t="s">
        <v>84</v>
      </c>
      <c r="I1268" s="4" t="str">
        <f>IFERROR(VLOOKUP($H1268, [2]Vulnerability!$A$2:$C$39,2,FALSE),"")</f>
        <v/>
      </c>
      <c r="J1268" s="4" t="str">
        <f t="shared" si="11"/>
        <v>Reale</v>
      </c>
    </row>
    <row r="1269" spans="1:10" ht="45" x14ac:dyDescent="0.25">
      <c r="A1269" s="6" t="s">
        <v>620</v>
      </c>
      <c r="B1269" s="6" t="s">
        <v>621</v>
      </c>
      <c r="C1269" s="6" t="s">
        <v>130</v>
      </c>
      <c r="D1269" s="3" t="s">
        <v>131</v>
      </c>
      <c r="E1269" s="4"/>
      <c r="G1269" s="4" t="str">
        <f>IFERROR(VLOOKUP($F1269, [1]Threats!$A$2:$C$29,2,FALSE),"")</f>
        <v/>
      </c>
      <c r="I1269" s="4" t="str">
        <f>IFERROR(VLOOKUP($H1269, [2]Vulnerability!$A$2:$C$39,2,FALSE),"")</f>
        <v/>
      </c>
      <c r="J1269" s="4" t="str">
        <f t="shared" si="11"/>
        <v/>
      </c>
    </row>
    <row r="1270" spans="1:10" ht="75" x14ac:dyDescent="0.25">
      <c r="A1270" s="6" t="s">
        <v>622</v>
      </c>
      <c r="B1270" s="4" t="s">
        <v>623</v>
      </c>
      <c r="C1270" s="4" t="s">
        <v>12</v>
      </c>
      <c r="D1270" s="5" t="s">
        <v>13</v>
      </c>
      <c r="E1270" s="4" t="s">
        <v>624</v>
      </c>
      <c r="F1270" s="5" t="s">
        <v>321</v>
      </c>
      <c r="G1270" s="4" t="str">
        <f>IFERROR(VLOOKUP($F1270, [1]Threats!$A$2:$C$29,2,FALSE),"")</f>
        <v/>
      </c>
      <c r="H1270" s="5" t="s">
        <v>236</v>
      </c>
      <c r="I1270" s="4" t="str">
        <f>IFERROR(VLOOKUP($H1270, [2]Vulnerability!$A$2:$C$39,2,FALSE),"")</f>
        <v/>
      </c>
      <c r="J1270" s="4" t="str">
        <f t="shared" si="11"/>
        <v>Reale</v>
      </c>
    </row>
    <row r="1271" spans="1:10" ht="75" x14ac:dyDescent="0.25">
      <c r="A1271" s="6" t="s">
        <v>622</v>
      </c>
      <c r="B1271" s="4" t="s">
        <v>623</v>
      </c>
      <c r="C1271" s="4" t="s">
        <v>12</v>
      </c>
      <c r="D1271" s="5" t="s">
        <v>13</v>
      </c>
      <c r="E1271" s="4" t="s">
        <v>624</v>
      </c>
      <c r="F1271" s="5" t="s">
        <v>77</v>
      </c>
      <c r="G1271" s="4" t="str">
        <f>IFERROR(VLOOKUP($F1271, [1]Threats!$A$2:$C$29,2,FALSE),"")</f>
        <v/>
      </c>
      <c r="H1271" s="5" t="s">
        <v>236</v>
      </c>
      <c r="I1271" s="4" t="str">
        <f>IFERROR(VLOOKUP($H1271, [2]Vulnerability!$A$2:$C$39,2,FALSE),"")</f>
        <v/>
      </c>
      <c r="J1271" s="4" t="str">
        <f t="shared" si="11"/>
        <v>Reale</v>
      </c>
    </row>
    <row r="1272" spans="1:10" ht="75" x14ac:dyDescent="0.25">
      <c r="A1272" s="6" t="s">
        <v>622</v>
      </c>
      <c r="B1272" s="4" t="s">
        <v>623</v>
      </c>
      <c r="C1272" s="4" t="s">
        <v>12</v>
      </c>
      <c r="D1272" s="5" t="s">
        <v>13</v>
      </c>
      <c r="E1272" s="4" t="s">
        <v>624</v>
      </c>
      <c r="F1272" s="5" t="s">
        <v>77</v>
      </c>
      <c r="G1272" s="4" t="str">
        <f>IFERROR(VLOOKUP($F1272, [1]Threats!$A$2:$C$29,2,FALSE),"")</f>
        <v/>
      </c>
      <c r="H1272" s="5" t="s">
        <v>78</v>
      </c>
      <c r="I1272" s="4" t="str">
        <f>IFERROR(VLOOKUP($H1272, [2]Vulnerability!$A$2:$C$39,2,FALSE),"")</f>
        <v/>
      </c>
      <c r="J1272" s="4" t="str">
        <f t="shared" si="11"/>
        <v>Reale</v>
      </c>
    </row>
    <row r="1273" spans="1:10" ht="75" x14ac:dyDescent="0.25">
      <c r="A1273" s="6" t="s">
        <v>625</v>
      </c>
      <c r="B1273" s="6" t="s">
        <v>626</v>
      </c>
      <c r="C1273" s="6" t="s">
        <v>130</v>
      </c>
      <c r="D1273" s="3" t="s">
        <v>131</v>
      </c>
      <c r="E1273" s="4"/>
      <c r="G1273" s="4" t="str">
        <f>IFERROR(VLOOKUP($F1273, [1]Threats!$A$2:$C$29,2,FALSE),"")</f>
        <v/>
      </c>
      <c r="I1273" s="4" t="str">
        <f>IFERROR(VLOOKUP($H1273, [2]Vulnerability!$A$2:$C$39,2,FALSE),"")</f>
        <v/>
      </c>
      <c r="J1273" s="4" t="str">
        <f t="shared" si="11"/>
        <v/>
      </c>
    </row>
    <row r="1274" spans="1:10" ht="90" x14ac:dyDescent="0.25">
      <c r="A1274" s="6" t="s">
        <v>114</v>
      </c>
      <c r="B1274" s="4" t="s">
        <v>115</v>
      </c>
      <c r="C1274" s="4" t="s">
        <v>12</v>
      </c>
      <c r="D1274" s="5" t="s">
        <v>13</v>
      </c>
      <c r="E1274" s="4" t="s">
        <v>116</v>
      </c>
      <c r="F1274" s="5" t="s">
        <v>120</v>
      </c>
      <c r="G1274" s="4" t="str">
        <f>IFERROR(VLOOKUP($F1274, [1]Threats!$A$2:$C$29,2,FALSE),"")</f>
        <v/>
      </c>
      <c r="H1274" s="5" t="s">
        <v>40</v>
      </c>
      <c r="I1274" s="4" t="str">
        <f>IFERROR(VLOOKUP($H1274, [2]Vulnerability!$A$2:$C$39,2,FALSE),"")</f>
        <v/>
      </c>
      <c r="J1274" s="4" t="str">
        <f t="shared" si="11"/>
        <v>Reale</v>
      </c>
    </row>
    <row r="1275" spans="1:10" ht="90" x14ac:dyDescent="0.25">
      <c r="A1275" s="6" t="s">
        <v>114</v>
      </c>
      <c r="B1275" s="4" t="s">
        <v>115</v>
      </c>
      <c r="C1275" s="4" t="s">
        <v>12</v>
      </c>
      <c r="D1275" s="5" t="s">
        <v>13</v>
      </c>
      <c r="E1275" s="4" t="s">
        <v>116</v>
      </c>
      <c r="F1275" s="5" t="s">
        <v>44</v>
      </c>
      <c r="G1275" s="4" t="str">
        <f>IFERROR(VLOOKUP($F1275, [1]Threats!$A$2:$C$29,2,FALSE),"")</f>
        <v/>
      </c>
      <c r="H1275" s="5" t="s">
        <v>150</v>
      </c>
      <c r="I1275" s="4" t="str">
        <f>IFERROR(VLOOKUP($H1275, [2]Vulnerability!$A$2:$C$39,2,FALSE),"")</f>
        <v/>
      </c>
      <c r="J1275" s="4" t="str">
        <f t="shared" si="11"/>
        <v>Reale</v>
      </c>
    </row>
    <row r="1276" spans="1:10" ht="90" x14ac:dyDescent="0.25">
      <c r="A1276" s="6" t="s">
        <v>114</v>
      </c>
      <c r="B1276" s="4" t="s">
        <v>115</v>
      </c>
      <c r="C1276" s="4" t="s">
        <v>12</v>
      </c>
      <c r="D1276" s="5" t="s">
        <v>13</v>
      </c>
      <c r="E1276" s="4" t="s">
        <v>116</v>
      </c>
      <c r="F1276" s="5" t="s">
        <v>44</v>
      </c>
      <c r="G1276" s="4" t="str">
        <f>IFERROR(VLOOKUP($F1276, [1]Threats!$A$2:$C$29,2,FALSE),"")</f>
        <v/>
      </c>
      <c r="H1276" s="5" t="s">
        <v>40</v>
      </c>
      <c r="I1276" s="4" t="str">
        <f>IFERROR(VLOOKUP($H1276, [2]Vulnerability!$A$2:$C$39,2,FALSE),"")</f>
        <v/>
      </c>
      <c r="J1276" s="4" t="str">
        <f t="shared" si="11"/>
        <v>Reale</v>
      </c>
    </row>
    <row r="1277" spans="1:10" ht="90" x14ac:dyDescent="0.25">
      <c r="A1277" s="6" t="s">
        <v>114</v>
      </c>
      <c r="B1277" s="4" t="s">
        <v>115</v>
      </c>
      <c r="C1277" s="4" t="s">
        <v>12</v>
      </c>
      <c r="D1277" s="5" t="s">
        <v>13</v>
      </c>
      <c r="E1277" s="4" t="s">
        <v>116</v>
      </c>
      <c r="F1277" s="5" t="s">
        <v>61</v>
      </c>
      <c r="G1277" s="4" t="str">
        <f>IFERROR(VLOOKUP($F1277, [1]Threats!$A$2:$C$29,2,FALSE),"")</f>
        <v/>
      </c>
      <c r="H1277" s="5" t="s">
        <v>150</v>
      </c>
      <c r="I1277" s="4" t="str">
        <f>IFERROR(VLOOKUP($H1277, [2]Vulnerability!$A$2:$C$39,2,FALSE),"")</f>
        <v/>
      </c>
      <c r="J1277" s="4" t="str">
        <f t="shared" si="11"/>
        <v>Reale</v>
      </c>
    </row>
    <row r="1278" spans="1:10" ht="90" x14ac:dyDescent="0.25">
      <c r="A1278" s="6" t="s">
        <v>114</v>
      </c>
      <c r="B1278" s="4" t="s">
        <v>115</v>
      </c>
      <c r="C1278" s="4" t="s">
        <v>12</v>
      </c>
      <c r="D1278" s="5" t="s">
        <v>13</v>
      </c>
      <c r="E1278" s="4" t="s">
        <v>116</v>
      </c>
      <c r="F1278" s="5" t="s">
        <v>61</v>
      </c>
      <c r="G1278" s="4" t="str">
        <f>IFERROR(VLOOKUP($F1278, [1]Threats!$A$2:$C$29,2,FALSE),"")</f>
        <v/>
      </c>
      <c r="H1278" s="5" t="s">
        <v>40</v>
      </c>
      <c r="I1278" s="4" t="str">
        <f>IFERROR(VLOOKUP($H1278, [2]Vulnerability!$A$2:$C$39,2,FALSE),"")</f>
        <v/>
      </c>
      <c r="J1278" s="4" t="str">
        <f t="shared" si="11"/>
        <v>Reale</v>
      </c>
    </row>
    <row r="1279" spans="1:10" ht="90" x14ac:dyDescent="0.25">
      <c r="A1279" s="6" t="s">
        <v>114</v>
      </c>
      <c r="B1279" s="4" t="s">
        <v>115</v>
      </c>
      <c r="C1279" s="4" t="s">
        <v>12</v>
      </c>
      <c r="D1279" s="5" t="s">
        <v>13</v>
      </c>
      <c r="E1279" s="4" t="s">
        <v>116</v>
      </c>
      <c r="F1279" s="5" t="s">
        <v>144</v>
      </c>
      <c r="G1279" s="4" t="str">
        <f>IFERROR(VLOOKUP($F1279, [1]Threats!$A$2:$C$29,2,FALSE),"")</f>
        <v/>
      </c>
      <c r="H1279" s="5" t="s">
        <v>150</v>
      </c>
      <c r="I1279" s="4" t="str">
        <f>IFERROR(VLOOKUP($H1279, [2]Vulnerability!$A$2:$C$39,2,FALSE),"")</f>
        <v/>
      </c>
      <c r="J1279" s="4" t="str">
        <f t="shared" si="11"/>
        <v>Reale</v>
      </c>
    </row>
    <row r="1280" spans="1:10" ht="90" x14ac:dyDescent="0.25">
      <c r="A1280" s="6" t="s">
        <v>114</v>
      </c>
      <c r="B1280" s="4" t="s">
        <v>115</v>
      </c>
      <c r="C1280" s="4" t="s">
        <v>12</v>
      </c>
      <c r="D1280" s="5" t="s">
        <v>13</v>
      </c>
      <c r="E1280" s="4" t="s">
        <v>116</v>
      </c>
      <c r="F1280" s="5" t="s">
        <v>144</v>
      </c>
      <c r="G1280" s="4" t="str">
        <f>IFERROR(VLOOKUP($F1280, [1]Threats!$A$2:$C$29,2,FALSE),"")</f>
        <v/>
      </c>
      <c r="H1280" s="5" t="s">
        <v>40</v>
      </c>
      <c r="I1280" s="4" t="str">
        <f>IFERROR(VLOOKUP($H1280, [2]Vulnerability!$A$2:$C$39,2,FALSE),"")</f>
        <v/>
      </c>
      <c r="J1280" s="4" t="str">
        <f t="shared" si="11"/>
        <v>Reale</v>
      </c>
    </row>
    <row r="1281" spans="1:10" ht="90" x14ac:dyDescent="0.25">
      <c r="A1281" s="6" t="s">
        <v>114</v>
      </c>
      <c r="B1281" s="4" t="s">
        <v>115</v>
      </c>
      <c r="C1281" s="4" t="s">
        <v>12</v>
      </c>
      <c r="D1281" s="5" t="s">
        <v>13</v>
      </c>
      <c r="E1281" s="4" t="s">
        <v>116</v>
      </c>
      <c r="F1281" s="5" t="s">
        <v>15</v>
      </c>
      <c r="G1281" s="4" t="str">
        <f>IFERROR(VLOOKUP($F1281, [1]Threats!$A$2:$C$29,2,FALSE),"")</f>
        <v/>
      </c>
      <c r="H1281" s="5" t="s">
        <v>40</v>
      </c>
      <c r="I1281" s="4" t="str">
        <f>IFERROR(VLOOKUP($H1281, [2]Vulnerability!$A$2:$C$39,2,FALSE),"")</f>
        <v/>
      </c>
      <c r="J1281" s="4" t="str">
        <f t="shared" si="11"/>
        <v>Reale</v>
      </c>
    </row>
    <row r="1282" spans="1:10" ht="90" x14ac:dyDescent="0.25">
      <c r="A1282" s="6" t="s">
        <v>114</v>
      </c>
      <c r="B1282" s="4" t="s">
        <v>115</v>
      </c>
      <c r="C1282" s="4" t="s">
        <v>12</v>
      </c>
      <c r="D1282" s="5" t="s">
        <v>13</v>
      </c>
      <c r="E1282" s="4" t="s">
        <v>116</v>
      </c>
      <c r="F1282" s="5" t="s">
        <v>34</v>
      </c>
      <c r="G1282" s="4" t="str">
        <f>IFERROR(VLOOKUP($F1282, [1]Threats!$A$2:$C$29,2,FALSE),"")</f>
        <v/>
      </c>
      <c r="H1282" s="5" t="s">
        <v>40</v>
      </c>
      <c r="I1282" s="4" t="str">
        <f>IFERROR(VLOOKUP($H1282, [2]Vulnerability!$A$2:$C$39,2,FALSE),"")</f>
        <v/>
      </c>
      <c r="J1282" s="4" t="str">
        <f t="shared" si="11"/>
        <v>Reale</v>
      </c>
    </row>
    <row r="1283" spans="1:10" ht="90" x14ac:dyDescent="0.25">
      <c r="A1283" s="6" t="s">
        <v>114</v>
      </c>
      <c r="B1283" s="4" t="s">
        <v>115</v>
      </c>
      <c r="C1283" s="4" t="s">
        <v>12</v>
      </c>
      <c r="D1283" s="5" t="s">
        <v>13</v>
      </c>
      <c r="E1283" s="4" t="s">
        <v>116</v>
      </c>
      <c r="F1283" s="5" t="s">
        <v>56</v>
      </c>
      <c r="G1283" s="4" t="str">
        <f>IFERROR(VLOOKUP($F1283, [1]Threats!$A$2:$C$29,2,FALSE),"")</f>
        <v/>
      </c>
      <c r="H1283" s="5" t="s">
        <v>150</v>
      </c>
      <c r="I1283" s="4" t="str">
        <f>IFERROR(VLOOKUP($H1283, [2]Vulnerability!$A$2:$C$39,2,FALSE),"")</f>
        <v/>
      </c>
      <c r="J1283" s="4" t="str">
        <f t="shared" si="11"/>
        <v>Reale</v>
      </c>
    </row>
    <row r="1284" spans="1:10" ht="90" x14ac:dyDescent="0.25">
      <c r="A1284" s="6" t="s">
        <v>114</v>
      </c>
      <c r="B1284" s="4" t="s">
        <v>115</v>
      </c>
      <c r="C1284" s="4" t="s">
        <v>12</v>
      </c>
      <c r="D1284" s="5" t="s">
        <v>13</v>
      </c>
      <c r="E1284" s="4" t="s">
        <v>116</v>
      </c>
      <c r="F1284" s="5" t="s">
        <v>56</v>
      </c>
      <c r="G1284" s="4" t="str">
        <f>IFERROR(VLOOKUP($F1284, [1]Threats!$A$2:$C$29,2,FALSE),"")</f>
        <v/>
      </c>
      <c r="H1284" s="5" t="s">
        <v>40</v>
      </c>
      <c r="I1284" s="4" t="str">
        <f>IFERROR(VLOOKUP($H1284, [2]Vulnerability!$A$2:$C$39,2,FALSE),"")</f>
        <v/>
      </c>
      <c r="J1284" s="4" t="str">
        <f t="shared" si="11"/>
        <v>Reale</v>
      </c>
    </row>
    <row r="1285" spans="1:10" x14ac:dyDescent="0.25">
      <c r="B1285" s="4"/>
    </row>
    <row r="1286" spans="1:10" x14ac:dyDescent="0.25">
      <c r="B1286" s="4"/>
    </row>
    <row r="1287" spans="1:10" x14ac:dyDescent="0.25">
      <c r="B1287" s="4"/>
    </row>
    <row r="1288" spans="1:10" x14ac:dyDescent="0.25">
      <c r="B1288" s="4"/>
    </row>
    <row r="1289" spans="1:10" x14ac:dyDescent="0.25">
      <c r="B1289" s="4"/>
    </row>
    <row r="1290" spans="1:10" x14ac:dyDescent="0.25">
      <c r="B1290" s="4"/>
    </row>
    <row r="1291" spans="1:10" x14ac:dyDescent="0.25">
      <c r="B1291" s="4"/>
    </row>
    <row r="1292" spans="1:10" x14ac:dyDescent="0.25">
      <c r="B1292" s="4"/>
    </row>
    <row r="1293" spans="1:10" x14ac:dyDescent="0.25">
      <c r="B1293" s="4"/>
    </row>
    <row r="1294" spans="1:10" x14ac:dyDescent="0.25">
      <c r="B1294" s="4"/>
    </row>
    <row r="1295" spans="1:10" x14ac:dyDescent="0.25">
      <c r="B1295" s="4"/>
    </row>
    <row r="1296" spans="1:10" x14ac:dyDescent="0.25">
      <c r="B1296" s="4"/>
    </row>
    <row r="1297" spans="2:2" x14ac:dyDescent="0.25">
      <c r="B1297" s="4"/>
    </row>
    <row r="1298" spans="2:2" x14ac:dyDescent="0.25">
      <c r="B1298" s="4"/>
    </row>
    <row r="1299" spans="2:2" x14ac:dyDescent="0.25">
      <c r="B1299" s="4"/>
    </row>
    <row r="1300" spans="2:2" x14ac:dyDescent="0.25">
      <c r="B1300" s="4"/>
    </row>
    <row r="1301" spans="2:2" x14ac:dyDescent="0.25">
      <c r="B1301" s="4"/>
    </row>
    <row r="1302" spans="2:2" x14ac:dyDescent="0.25">
      <c r="B1302" s="4"/>
    </row>
    <row r="1303" spans="2:2" x14ac:dyDescent="0.25">
      <c r="B1303" s="4"/>
    </row>
    <row r="1304" spans="2:2" x14ac:dyDescent="0.25">
      <c r="B1304" s="4"/>
    </row>
    <row r="1305" spans="2:2" x14ac:dyDescent="0.25">
      <c r="B1305" s="4"/>
    </row>
    <row r="1306" spans="2:2" x14ac:dyDescent="0.25">
      <c r="B1306" s="4"/>
    </row>
    <row r="1307" spans="2:2" x14ac:dyDescent="0.25">
      <c r="B1307" s="4"/>
    </row>
    <row r="1308" spans="2:2" x14ac:dyDescent="0.25">
      <c r="B1308" s="4"/>
    </row>
    <row r="1309" spans="2:2" x14ac:dyDescent="0.25">
      <c r="B1309" s="4"/>
    </row>
    <row r="1310" spans="2:2" x14ac:dyDescent="0.25">
      <c r="B1310" s="4"/>
    </row>
    <row r="1311" spans="2:2" x14ac:dyDescent="0.25">
      <c r="B1311" s="4"/>
    </row>
    <row r="1312" spans="2:2" x14ac:dyDescent="0.25">
      <c r="B1312" s="4"/>
    </row>
    <row r="1313" spans="2:2" x14ac:dyDescent="0.25">
      <c r="B1313" s="4"/>
    </row>
    <row r="1314" spans="2:2" x14ac:dyDescent="0.25">
      <c r="B1314" s="4"/>
    </row>
    <row r="1315" spans="2:2" x14ac:dyDescent="0.25">
      <c r="B1315" s="4"/>
    </row>
    <row r="1316" spans="2:2" x14ac:dyDescent="0.25">
      <c r="B1316" s="4"/>
    </row>
    <row r="1317" spans="2:2" x14ac:dyDescent="0.25">
      <c r="B1317" s="4"/>
    </row>
    <row r="1318" spans="2:2" x14ac:dyDescent="0.25">
      <c r="B1318" s="4"/>
    </row>
    <row r="1319" spans="2:2" x14ac:dyDescent="0.25">
      <c r="B1319" s="4"/>
    </row>
    <row r="1320" spans="2:2" x14ac:dyDescent="0.25">
      <c r="B1320" s="4"/>
    </row>
    <row r="1321" spans="2:2" x14ac:dyDescent="0.25">
      <c r="B1321" s="4"/>
    </row>
    <row r="1322" spans="2:2" x14ac:dyDescent="0.25">
      <c r="B1322" s="4"/>
    </row>
    <row r="1323" spans="2:2" x14ac:dyDescent="0.25">
      <c r="B1323" s="4"/>
    </row>
    <row r="1324" spans="2:2" x14ac:dyDescent="0.25">
      <c r="B1324" s="4"/>
    </row>
    <row r="1325" spans="2:2" x14ac:dyDescent="0.25">
      <c r="B1325" s="4"/>
    </row>
    <row r="1326" spans="2:2" x14ac:dyDescent="0.25">
      <c r="B1326" s="4"/>
    </row>
    <row r="1327" spans="2:2" x14ac:dyDescent="0.25">
      <c r="B1327" s="4"/>
    </row>
    <row r="1328" spans="2:2" x14ac:dyDescent="0.25">
      <c r="B1328" s="4"/>
    </row>
    <row r="1329" spans="2:2" x14ac:dyDescent="0.25">
      <c r="B1329" s="4"/>
    </row>
    <row r="1330" spans="2:2" x14ac:dyDescent="0.25">
      <c r="B1330" s="4"/>
    </row>
    <row r="1331" spans="2:2" x14ac:dyDescent="0.25">
      <c r="B1331" s="4"/>
    </row>
    <row r="1332" spans="2:2" x14ac:dyDescent="0.25">
      <c r="B1332" s="4"/>
    </row>
    <row r="1333" spans="2:2" x14ac:dyDescent="0.25">
      <c r="B1333" s="4"/>
    </row>
    <row r="1334" spans="2:2" x14ac:dyDescent="0.25">
      <c r="B1334" s="4"/>
    </row>
    <row r="1335" spans="2:2" x14ac:dyDescent="0.25">
      <c r="B1335" s="4"/>
    </row>
    <row r="1336" spans="2:2" x14ac:dyDescent="0.25">
      <c r="B1336" s="4"/>
    </row>
    <row r="1337" spans="2:2" x14ac:dyDescent="0.25">
      <c r="B1337" s="4"/>
    </row>
    <row r="1338" spans="2:2" x14ac:dyDescent="0.25">
      <c r="B1338" s="4"/>
    </row>
    <row r="1339" spans="2:2" x14ac:dyDescent="0.25">
      <c r="B1339" s="4"/>
    </row>
    <row r="1340" spans="2:2" x14ac:dyDescent="0.25">
      <c r="B1340" s="4"/>
    </row>
    <row r="1341" spans="2:2" x14ac:dyDescent="0.25">
      <c r="B1341" s="4"/>
    </row>
    <row r="1342" spans="2:2" x14ac:dyDescent="0.25">
      <c r="B1342" s="4"/>
    </row>
    <row r="1343" spans="2:2" x14ac:dyDescent="0.25">
      <c r="B1343" s="4"/>
    </row>
    <row r="1344" spans="2:2" x14ac:dyDescent="0.25">
      <c r="B1344" s="4"/>
    </row>
    <row r="1345" spans="2:2" x14ac:dyDescent="0.25">
      <c r="B1345" s="4"/>
    </row>
    <row r="1346" spans="2:2" x14ac:dyDescent="0.25">
      <c r="B1346" s="4"/>
    </row>
    <row r="1347" spans="2:2" x14ac:dyDescent="0.25">
      <c r="B1347" s="4"/>
    </row>
    <row r="1348" spans="2:2" x14ac:dyDescent="0.25">
      <c r="B1348" s="4"/>
    </row>
    <row r="1349" spans="2:2" x14ac:dyDescent="0.25">
      <c r="B1349" s="4"/>
    </row>
    <row r="1350" spans="2:2" x14ac:dyDescent="0.25">
      <c r="B1350" s="4"/>
    </row>
    <row r="1351" spans="2:2" x14ac:dyDescent="0.25">
      <c r="B1351" s="4"/>
    </row>
    <row r="1352" spans="2:2" x14ac:dyDescent="0.25">
      <c r="B1352" s="4"/>
    </row>
    <row r="1353" spans="2:2" x14ac:dyDescent="0.25">
      <c r="B1353" s="4"/>
    </row>
    <row r="1354" spans="2:2" x14ac:dyDescent="0.25">
      <c r="B1354" s="4"/>
    </row>
    <row r="1355" spans="2:2" x14ac:dyDescent="0.25">
      <c r="B1355" s="4"/>
    </row>
    <row r="1356" spans="2:2" x14ac:dyDescent="0.25">
      <c r="B1356" s="4"/>
    </row>
    <row r="1357" spans="2:2" x14ac:dyDescent="0.25">
      <c r="B1357" s="4"/>
    </row>
    <row r="1358" spans="2:2" x14ac:dyDescent="0.25">
      <c r="B1358" s="4"/>
    </row>
    <row r="1359" spans="2:2" x14ac:dyDescent="0.25">
      <c r="B1359" s="4"/>
    </row>
    <row r="1360" spans="2:2" x14ac:dyDescent="0.25">
      <c r="B1360" s="4"/>
    </row>
    <row r="1361" spans="2:2" x14ac:dyDescent="0.25">
      <c r="B1361" s="4"/>
    </row>
    <row r="1362" spans="2:2" x14ac:dyDescent="0.25">
      <c r="B1362" s="4"/>
    </row>
    <row r="1363" spans="2:2" x14ac:dyDescent="0.25">
      <c r="B1363" s="4"/>
    </row>
    <row r="1364" spans="2:2" x14ac:dyDescent="0.25">
      <c r="B1364" s="4"/>
    </row>
    <row r="1365" spans="2:2" x14ac:dyDescent="0.25">
      <c r="B1365" s="4"/>
    </row>
    <row r="1366" spans="2:2" x14ac:dyDescent="0.25">
      <c r="B1366" s="4"/>
    </row>
    <row r="1367" spans="2:2" x14ac:dyDescent="0.25">
      <c r="B1367" s="4"/>
    </row>
    <row r="1368" spans="2:2" x14ac:dyDescent="0.25">
      <c r="B1368" s="4"/>
    </row>
    <row r="1369" spans="2:2" x14ac:dyDescent="0.25">
      <c r="B1369" s="4"/>
    </row>
    <row r="1370" spans="2:2" x14ac:dyDescent="0.25">
      <c r="B1370" s="4"/>
    </row>
    <row r="1371" spans="2:2" x14ac:dyDescent="0.25">
      <c r="B1371" s="4"/>
    </row>
    <row r="1372" spans="2:2" x14ac:dyDescent="0.25">
      <c r="B1372" s="4"/>
    </row>
    <row r="1373" spans="2:2" x14ac:dyDescent="0.25">
      <c r="B1373" s="4"/>
    </row>
    <row r="1374" spans="2:2" x14ac:dyDescent="0.25">
      <c r="B1374" s="4"/>
    </row>
    <row r="1375" spans="2:2" x14ac:dyDescent="0.25">
      <c r="B1375" s="4"/>
    </row>
    <row r="1376" spans="2:2" x14ac:dyDescent="0.25">
      <c r="B1376" s="4"/>
    </row>
    <row r="1377" spans="2:2" x14ac:dyDescent="0.25">
      <c r="B1377" s="4"/>
    </row>
    <row r="1378" spans="2:2" x14ac:dyDescent="0.25">
      <c r="B1378" s="4"/>
    </row>
    <row r="1379" spans="2:2" x14ac:dyDescent="0.25">
      <c r="B1379" s="4"/>
    </row>
    <row r="1380" spans="2:2" x14ac:dyDescent="0.25">
      <c r="B1380" s="4"/>
    </row>
    <row r="1381" spans="2:2" x14ac:dyDescent="0.25">
      <c r="B1381" s="4"/>
    </row>
    <row r="1382" spans="2:2" x14ac:dyDescent="0.25">
      <c r="B1382" s="4"/>
    </row>
    <row r="1383" spans="2:2" x14ac:dyDescent="0.25">
      <c r="B1383" s="4"/>
    </row>
    <row r="1384" spans="2:2" x14ac:dyDescent="0.25">
      <c r="B1384" s="4"/>
    </row>
    <row r="1385" spans="2:2" x14ac:dyDescent="0.25">
      <c r="B1385" s="4"/>
    </row>
    <row r="1386" spans="2:2" x14ac:dyDescent="0.25">
      <c r="B1386" s="4"/>
    </row>
    <row r="1387" spans="2:2" x14ac:dyDescent="0.25">
      <c r="B1387" s="4"/>
    </row>
    <row r="1388" spans="2:2" x14ac:dyDescent="0.25">
      <c r="B1388" s="4"/>
    </row>
    <row r="1389" spans="2:2" x14ac:dyDescent="0.25">
      <c r="B1389" s="4"/>
    </row>
    <row r="1390" spans="2:2" x14ac:dyDescent="0.25">
      <c r="B1390" s="4"/>
    </row>
    <row r="1391" spans="2:2" x14ac:dyDescent="0.25">
      <c r="B1391" s="4"/>
    </row>
    <row r="1392" spans="2:2" x14ac:dyDescent="0.25">
      <c r="B1392" s="4"/>
    </row>
    <row r="1393" spans="2:2" x14ac:dyDescent="0.25">
      <c r="B1393" s="4"/>
    </row>
    <row r="1394" spans="2:2" x14ac:dyDescent="0.25">
      <c r="B1394" s="4"/>
    </row>
    <row r="1395" spans="2:2" x14ac:dyDescent="0.25">
      <c r="B1395" s="4"/>
    </row>
    <row r="1396" spans="2:2" x14ac:dyDescent="0.25">
      <c r="B1396" s="4"/>
    </row>
    <row r="1397" spans="2:2" x14ac:dyDescent="0.25">
      <c r="B1397" s="4"/>
    </row>
    <row r="1398" spans="2:2" x14ac:dyDescent="0.25">
      <c r="B1398" s="4"/>
    </row>
    <row r="1399" spans="2:2" x14ac:dyDescent="0.25">
      <c r="B1399" s="4"/>
    </row>
    <row r="1400" spans="2:2" x14ac:dyDescent="0.25">
      <c r="B1400" s="4"/>
    </row>
    <row r="1401" spans="2:2" x14ac:dyDescent="0.25">
      <c r="B1401" s="4"/>
    </row>
    <row r="1402" spans="2:2" x14ac:dyDescent="0.25">
      <c r="B1402" s="4"/>
    </row>
    <row r="1403" spans="2:2" x14ac:dyDescent="0.25">
      <c r="B1403" s="4"/>
    </row>
    <row r="1404" spans="2:2" x14ac:dyDescent="0.25">
      <c r="B1404" s="4"/>
    </row>
    <row r="1405" spans="2:2" x14ac:dyDescent="0.25">
      <c r="B1405" s="4"/>
    </row>
    <row r="1406" spans="2:2" x14ac:dyDescent="0.25">
      <c r="B1406" s="4"/>
    </row>
    <row r="1407" spans="2:2" x14ac:dyDescent="0.25">
      <c r="B1407" s="4"/>
    </row>
    <row r="1408" spans="2:2" x14ac:dyDescent="0.25">
      <c r="B1408" s="4"/>
    </row>
    <row r="1409" spans="2:2" x14ac:dyDescent="0.25">
      <c r="B1409" s="4"/>
    </row>
    <row r="1410" spans="2:2" x14ac:dyDescent="0.25">
      <c r="B1410" s="4"/>
    </row>
    <row r="1411" spans="2:2" x14ac:dyDescent="0.25">
      <c r="B1411" s="4"/>
    </row>
    <row r="1412" spans="2:2" x14ac:dyDescent="0.25">
      <c r="B1412" s="4"/>
    </row>
    <row r="1413" spans="2:2" x14ac:dyDescent="0.25">
      <c r="B1413" s="4"/>
    </row>
    <row r="1414" spans="2:2" x14ac:dyDescent="0.25">
      <c r="B1414" s="4"/>
    </row>
    <row r="1415" spans="2:2" x14ac:dyDescent="0.25">
      <c r="B1415" s="4"/>
    </row>
    <row r="1416" spans="2:2" x14ac:dyDescent="0.25">
      <c r="B1416" s="4"/>
    </row>
    <row r="1417" spans="2:2" x14ac:dyDescent="0.25">
      <c r="B1417" s="4"/>
    </row>
    <row r="1418" spans="2:2" x14ac:dyDescent="0.25">
      <c r="B1418" s="4"/>
    </row>
    <row r="1419" spans="2:2" x14ac:dyDescent="0.25">
      <c r="B1419" s="4"/>
    </row>
    <row r="1420" spans="2:2" x14ac:dyDescent="0.25">
      <c r="B1420" s="4"/>
    </row>
    <row r="1421" spans="2:2" x14ac:dyDescent="0.25">
      <c r="B1421" s="4"/>
    </row>
    <row r="1422" spans="2:2" x14ac:dyDescent="0.25">
      <c r="B1422" s="4"/>
    </row>
    <row r="1423" spans="2:2" x14ac:dyDescent="0.25">
      <c r="B1423" s="4"/>
    </row>
    <row r="1424" spans="2:2" x14ac:dyDescent="0.25">
      <c r="B1424" s="4"/>
    </row>
    <row r="1425" spans="2:2" x14ac:dyDescent="0.25">
      <c r="B1425" s="4"/>
    </row>
    <row r="1426" spans="2:2" x14ac:dyDescent="0.25">
      <c r="B1426" s="4"/>
    </row>
    <row r="1427" spans="2:2" x14ac:dyDescent="0.25">
      <c r="B1427" s="4"/>
    </row>
    <row r="1428" spans="2:2" x14ac:dyDescent="0.25">
      <c r="B1428" s="4"/>
    </row>
    <row r="1429" spans="2:2" x14ac:dyDescent="0.25">
      <c r="B1429" s="4"/>
    </row>
    <row r="1430" spans="2:2" x14ac:dyDescent="0.25">
      <c r="B1430" s="4"/>
    </row>
    <row r="1431" spans="2:2" x14ac:dyDescent="0.25">
      <c r="B1431" s="4"/>
    </row>
    <row r="1432" spans="2:2" x14ac:dyDescent="0.25">
      <c r="B1432" s="4"/>
    </row>
    <row r="1433" spans="2:2" x14ac:dyDescent="0.25">
      <c r="B1433" s="4"/>
    </row>
    <row r="1434" spans="2:2" x14ac:dyDescent="0.25">
      <c r="B1434" s="4"/>
    </row>
    <row r="1435" spans="2:2" x14ac:dyDescent="0.25">
      <c r="B1435" s="4"/>
    </row>
    <row r="1436" spans="2:2" x14ac:dyDescent="0.25">
      <c r="B1436" s="4"/>
    </row>
    <row r="1437" spans="2:2" x14ac:dyDescent="0.25">
      <c r="B1437" s="4"/>
    </row>
    <row r="1438" spans="2:2" x14ac:dyDescent="0.25">
      <c r="B1438" s="4"/>
    </row>
    <row r="1439" spans="2:2" x14ac:dyDescent="0.25">
      <c r="B1439" s="4"/>
    </row>
    <row r="1440" spans="2:2" x14ac:dyDescent="0.25">
      <c r="B1440" s="4"/>
    </row>
    <row r="1441" spans="2:2" x14ac:dyDescent="0.25">
      <c r="B1441" s="4"/>
    </row>
    <row r="1442" spans="2:2" x14ac:dyDescent="0.25">
      <c r="B1442" s="4"/>
    </row>
    <row r="1443" spans="2:2" x14ac:dyDescent="0.25">
      <c r="B1443" s="4"/>
    </row>
    <row r="1444" spans="2:2" x14ac:dyDescent="0.25">
      <c r="B1444" s="4"/>
    </row>
    <row r="1445" spans="2:2" x14ac:dyDescent="0.25">
      <c r="B1445" s="4"/>
    </row>
    <row r="1446" spans="2:2" x14ac:dyDescent="0.25">
      <c r="B1446" s="4"/>
    </row>
    <row r="1447" spans="2:2" x14ac:dyDescent="0.25">
      <c r="B1447" s="4"/>
    </row>
    <row r="1448" spans="2:2" x14ac:dyDescent="0.25">
      <c r="B1448" s="4"/>
    </row>
    <row r="1449" spans="2:2" x14ac:dyDescent="0.25">
      <c r="B1449" s="4"/>
    </row>
    <row r="1450" spans="2:2" x14ac:dyDescent="0.25">
      <c r="B1450" s="4"/>
    </row>
    <row r="1451" spans="2:2" x14ac:dyDescent="0.25">
      <c r="B1451" s="4"/>
    </row>
    <row r="1452" spans="2:2" x14ac:dyDescent="0.25">
      <c r="B1452" s="4"/>
    </row>
    <row r="1453" spans="2:2" x14ac:dyDescent="0.25">
      <c r="B1453" s="4"/>
    </row>
    <row r="1454" spans="2:2" x14ac:dyDescent="0.25">
      <c r="B1454" s="4"/>
    </row>
    <row r="1455" spans="2:2" x14ac:dyDescent="0.25">
      <c r="B1455" s="4"/>
    </row>
    <row r="1456" spans="2:2" x14ac:dyDescent="0.25">
      <c r="B1456" s="4"/>
    </row>
    <row r="1457" spans="2:2" x14ac:dyDescent="0.25">
      <c r="B1457" s="4"/>
    </row>
    <row r="1458" spans="2:2" x14ac:dyDescent="0.25">
      <c r="B1458" s="4"/>
    </row>
    <row r="1459" spans="2:2" x14ac:dyDescent="0.25">
      <c r="B1459" s="4"/>
    </row>
    <row r="1460" spans="2:2" x14ac:dyDescent="0.25">
      <c r="B1460" s="4"/>
    </row>
    <row r="1461" spans="2:2" x14ac:dyDescent="0.25">
      <c r="B1461" s="4"/>
    </row>
    <row r="1462" spans="2:2" x14ac:dyDescent="0.25">
      <c r="B1462" s="4"/>
    </row>
    <row r="1463" spans="2:2" x14ac:dyDescent="0.25">
      <c r="B1463" s="4"/>
    </row>
    <row r="1464" spans="2:2" x14ac:dyDescent="0.25">
      <c r="B1464" s="4"/>
    </row>
    <row r="1465" spans="2:2" x14ac:dyDescent="0.25">
      <c r="B1465" s="4"/>
    </row>
    <row r="1466" spans="2:2" x14ac:dyDescent="0.25">
      <c r="B1466" s="4"/>
    </row>
    <row r="1467" spans="2:2" x14ac:dyDescent="0.25">
      <c r="B1467" s="4"/>
    </row>
    <row r="1468" spans="2:2" x14ac:dyDescent="0.25">
      <c r="B1468" s="4"/>
    </row>
    <row r="1469" spans="2:2" x14ac:dyDescent="0.25">
      <c r="B1469" s="4"/>
    </row>
    <row r="1470" spans="2:2" x14ac:dyDescent="0.25">
      <c r="B1470" s="4"/>
    </row>
    <row r="1471" spans="2:2" x14ac:dyDescent="0.25">
      <c r="B1471" s="4"/>
    </row>
    <row r="1472" spans="2:2" x14ac:dyDescent="0.25">
      <c r="B1472" s="4"/>
    </row>
    <row r="1473" spans="2:2" x14ac:dyDescent="0.25">
      <c r="B1473" s="4"/>
    </row>
    <row r="1474" spans="2:2" x14ac:dyDescent="0.25">
      <c r="B1474" s="4"/>
    </row>
    <row r="1475" spans="2:2" x14ac:dyDescent="0.25">
      <c r="B1475" s="4"/>
    </row>
    <row r="1476" spans="2:2" x14ac:dyDescent="0.25">
      <c r="B1476" s="4"/>
    </row>
    <row r="1477" spans="2:2" x14ac:dyDescent="0.25">
      <c r="B1477" s="4"/>
    </row>
    <row r="1478" spans="2:2" x14ac:dyDescent="0.25">
      <c r="B1478" s="4"/>
    </row>
    <row r="1479" spans="2:2" x14ac:dyDescent="0.25">
      <c r="B1479" s="4"/>
    </row>
    <row r="1480" spans="2:2" x14ac:dyDescent="0.25">
      <c r="B1480" s="4"/>
    </row>
    <row r="1481" spans="2:2" x14ac:dyDescent="0.25">
      <c r="B1481" s="4"/>
    </row>
    <row r="1482" spans="2:2" x14ac:dyDescent="0.25">
      <c r="B1482" s="4"/>
    </row>
    <row r="1483" spans="2:2" x14ac:dyDescent="0.25">
      <c r="B1483" s="4"/>
    </row>
    <row r="1484" spans="2:2" x14ac:dyDescent="0.25">
      <c r="B1484" s="4"/>
    </row>
    <row r="1485" spans="2:2" x14ac:dyDescent="0.25">
      <c r="B1485" s="4"/>
    </row>
    <row r="1486" spans="2:2" x14ac:dyDescent="0.25">
      <c r="B1486" s="4"/>
    </row>
    <row r="1487" spans="2:2" x14ac:dyDescent="0.25">
      <c r="B1487" s="4"/>
    </row>
    <row r="1488" spans="2:2" x14ac:dyDescent="0.25">
      <c r="B1488" s="4"/>
    </row>
    <row r="1489" spans="2:2" x14ac:dyDescent="0.25">
      <c r="B1489" s="4"/>
    </row>
    <row r="1490" spans="2:2" x14ac:dyDescent="0.25">
      <c r="B1490" s="4"/>
    </row>
    <row r="1491" spans="2:2" x14ac:dyDescent="0.25">
      <c r="B1491" s="4"/>
    </row>
    <row r="1492" spans="2:2" x14ac:dyDescent="0.25">
      <c r="B1492" s="4"/>
    </row>
    <row r="1493" spans="2:2" x14ac:dyDescent="0.25">
      <c r="B1493" s="4"/>
    </row>
    <row r="1494" spans="2:2" x14ac:dyDescent="0.25">
      <c r="B1494" s="4"/>
    </row>
    <row r="1495" spans="2:2" x14ac:dyDescent="0.25">
      <c r="B1495" s="4"/>
    </row>
    <row r="1496" spans="2:2" x14ac:dyDescent="0.25">
      <c r="B1496" s="4"/>
    </row>
    <row r="1497" spans="2:2" x14ac:dyDescent="0.25">
      <c r="B1497" s="4"/>
    </row>
    <row r="1498" spans="2:2" x14ac:dyDescent="0.25">
      <c r="B1498" s="4"/>
    </row>
    <row r="1499" spans="2:2" x14ac:dyDescent="0.25">
      <c r="B1499" s="4"/>
    </row>
    <row r="1500" spans="2:2" x14ac:dyDescent="0.25">
      <c r="B1500" s="4"/>
    </row>
    <row r="1501" spans="2:2" x14ac:dyDescent="0.25">
      <c r="B1501" s="4"/>
    </row>
    <row r="1502" spans="2:2" x14ac:dyDescent="0.25">
      <c r="B1502" s="4"/>
    </row>
    <row r="1503" spans="2:2" x14ac:dyDescent="0.25">
      <c r="B1503" s="4"/>
    </row>
    <row r="1504" spans="2:2" x14ac:dyDescent="0.25">
      <c r="B1504" s="4"/>
    </row>
    <row r="1505" spans="2:2" x14ac:dyDescent="0.25">
      <c r="B1505" s="4"/>
    </row>
    <row r="1506" spans="2:2" x14ac:dyDescent="0.25">
      <c r="B1506" s="4"/>
    </row>
    <row r="1507" spans="2:2" x14ac:dyDescent="0.25">
      <c r="B1507" s="4"/>
    </row>
    <row r="1508" spans="2:2" x14ac:dyDescent="0.25">
      <c r="B1508" s="4"/>
    </row>
    <row r="1509" spans="2:2" x14ac:dyDescent="0.25">
      <c r="B1509" s="4"/>
    </row>
    <row r="1510" spans="2:2" x14ac:dyDescent="0.25">
      <c r="B1510" s="4"/>
    </row>
    <row r="1511" spans="2:2" x14ac:dyDescent="0.25">
      <c r="B1511" s="4"/>
    </row>
    <row r="1512" spans="2:2" x14ac:dyDescent="0.25">
      <c r="B1512" s="4"/>
    </row>
    <row r="1513" spans="2:2" x14ac:dyDescent="0.25">
      <c r="B1513" s="4"/>
    </row>
    <row r="1514" spans="2:2" x14ac:dyDescent="0.25">
      <c r="B1514" s="4"/>
    </row>
    <row r="1515" spans="2:2" x14ac:dyDescent="0.25">
      <c r="B1515" s="4"/>
    </row>
    <row r="1516" spans="2:2" x14ac:dyDescent="0.25">
      <c r="B1516" s="4"/>
    </row>
    <row r="1517" spans="2:2" x14ac:dyDescent="0.25">
      <c r="B1517" s="4"/>
    </row>
    <row r="1518" spans="2:2" x14ac:dyDescent="0.25">
      <c r="B1518" s="4"/>
    </row>
    <row r="1519" spans="2:2" x14ac:dyDescent="0.25">
      <c r="B1519" s="4"/>
    </row>
    <row r="1520" spans="2:2" x14ac:dyDescent="0.25">
      <c r="B1520" s="4"/>
    </row>
    <row r="1521" spans="2:2" x14ac:dyDescent="0.25">
      <c r="B1521" s="4"/>
    </row>
    <row r="1522" spans="2:2" x14ac:dyDescent="0.25">
      <c r="B1522" s="4"/>
    </row>
    <row r="1523" spans="2:2" x14ac:dyDescent="0.25">
      <c r="B1523" s="4"/>
    </row>
    <row r="1524" spans="2:2" x14ac:dyDescent="0.25">
      <c r="B1524" s="4"/>
    </row>
    <row r="1525" spans="2:2" x14ac:dyDescent="0.25">
      <c r="B1525" s="4"/>
    </row>
    <row r="1526" spans="2:2" x14ac:dyDescent="0.25">
      <c r="B1526" s="4"/>
    </row>
    <row r="1527" spans="2:2" x14ac:dyDescent="0.25">
      <c r="B1527" s="4"/>
    </row>
    <row r="1528" spans="2:2" x14ac:dyDescent="0.25">
      <c r="B1528" s="4"/>
    </row>
    <row r="1529" spans="2:2" x14ac:dyDescent="0.25">
      <c r="B1529" s="4"/>
    </row>
    <row r="1530" spans="2:2" x14ac:dyDescent="0.25">
      <c r="B1530" s="4"/>
    </row>
    <row r="1531" spans="2:2" x14ac:dyDescent="0.25">
      <c r="B1531" s="4"/>
    </row>
    <row r="1532" spans="2:2" x14ac:dyDescent="0.25">
      <c r="B1532" s="4"/>
    </row>
    <row r="1533" spans="2:2" x14ac:dyDescent="0.25">
      <c r="B1533" s="4"/>
    </row>
    <row r="1534" spans="2:2" x14ac:dyDescent="0.25">
      <c r="B1534" s="4"/>
    </row>
    <row r="1535" spans="2:2" x14ac:dyDescent="0.25">
      <c r="B1535" s="4"/>
    </row>
    <row r="1536" spans="2:2" x14ac:dyDescent="0.25">
      <c r="B1536" s="4"/>
    </row>
    <row r="1537" spans="2:2" x14ac:dyDescent="0.25">
      <c r="B1537" s="4"/>
    </row>
    <row r="1538" spans="2:2" x14ac:dyDescent="0.25">
      <c r="B1538" s="4"/>
    </row>
    <row r="1539" spans="2:2" x14ac:dyDescent="0.25">
      <c r="B1539" s="4"/>
    </row>
    <row r="1540" spans="2:2" x14ac:dyDescent="0.25">
      <c r="B1540" s="4"/>
    </row>
    <row r="1541" spans="2:2" x14ac:dyDescent="0.25">
      <c r="B1541" s="4"/>
    </row>
    <row r="1542" spans="2:2" x14ac:dyDescent="0.25">
      <c r="B1542" s="4"/>
    </row>
    <row r="1543" spans="2:2" x14ac:dyDescent="0.25">
      <c r="B1543" s="4"/>
    </row>
    <row r="1544" spans="2:2" x14ac:dyDescent="0.25">
      <c r="B1544" s="4"/>
    </row>
    <row r="1545" spans="2:2" x14ac:dyDescent="0.25">
      <c r="B1545" s="4"/>
    </row>
    <row r="1546" spans="2:2" x14ac:dyDescent="0.25">
      <c r="B1546" s="4"/>
    </row>
    <row r="1547" spans="2:2" x14ac:dyDescent="0.25">
      <c r="B1547" s="4"/>
    </row>
    <row r="1548" spans="2:2" x14ac:dyDescent="0.25">
      <c r="B1548" s="4"/>
    </row>
    <row r="1549" spans="2:2" x14ac:dyDescent="0.25">
      <c r="B1549" s="4"/>
    </row>
    <row r="1550" spans="2:2" x14ac:dyDescent="0.25">
      <c r="B1550" s="4"/>
    </row>
    <row r="1551" spans="2:2" x14ac:dyDescent="0.25">
      <c r="B1551" s="4"/>
    </row>
    <row r="1552" spans="2:2" x14ac:dyDescent="0.25">
      <c r="B1552" s="4"/>
    </row>
    <row r="1553" spans="2:2" x14ac:dyDescent="0.25">
      <c r="B1553" s="4"/>
    </row>
    <row r="1554" spans="2:2" x14ac:dyDescent="0.25">
      <c r="B1554" s="4"/>
    </row>
    <row r="1555" spans="2:2" x14ac:dyDescent="0.25">
      <c r="B1555" s="4"/>
    </row>
    <row r="1556" spans="2:2" x14ac:dyDescent="0.25">
      <c r="B1556" s="4"/>
    </row>
    <row r="1557" spans="2:2" x14ac:dyDescent="0.25">
      <c r="B1557" s="4"/>
    </row>
    <row r="1558" spans="2:2" x14ac:dyDescent="0.25">
      <c r="B1558" s="4"/>
    </row>
    <row r="1559" spans="2:2" x14ac:dyDescent="0.25">
      <c r="B1559" s="4"/>
    </row>
    <row r="1560" spans="2:2" x14ac:dyDescent="0.25">
      <c r="B1560" s="4"/>
    </row>
    <row r="1561" spans="2:2" x14ac:dyDescent="0.25">
      <c r="B1561" s="4"/>
    </row>
    <row r="1562" spans="2:2" x14ac:dyDescent="0.25">
      <c r="B1562" s="4"/>
    </row>
    <row r="1563" spans="2:2" x14ac:dyDescent="0.25">
      <c r="B1563" s="4"/>
    </row>
    <row r="1564" spans="2:2" x14ac:dyDescent="0.25">
      <c r="B1564" s="4"/>
    </row>
    <row r="1565" spans="2:2" x14ac:dyDescent="0.25">
      <c r="B1565" s="4"/>
    </row>
    <row r="1566" spans="2:2" x14ac:dyDescent="0.25">
      <c r="B1566" s="4"/>
    </row>
    <row r="1567" spans="2:2" x14ac:dyDescent="0.25">
      <c r="B1567" s="4"/>
    </row>
    <row r="1568" spans="2:2" x14ac:dyDescent="0.25">
      <c r="B1568" s="4"/>
    </row>
    <row r="1569" spans="2:2" x14ac:dyDescent="0.25">
      <c r="B1569" s="4"/>
    </row>
    <row r="1570" spans="2:2" x14ac:dyDescent="0.25">
      <c r="B1570" s="4"/>
    </row>
    <row r="1571" spans="2:2" x14ac:dyDescent="0.25">
      <c r="B1571" s="4"/>
    </row>
    <row r="1572" spans="2:2" x14ac:dyDescent="0.25">
      <c r="B1572" s="4"/>
    </row>
    <row r="1573" spans="2:2" x14ac:dyDescent="0.25">
      <c r="B1573" s="4"/>
    </row>
    <row r="1574" spans="2:2" x14ac:dyDescent="0.25">
      <c r="B1574" s="4"/>
    </row>
    <row r="1575" spans="2:2" x14ac:dyDescent="0.25">
      <c r="B1575" s="4"/>
    </row>
    <row r="1576" spans="2:2" x14ac:dyDescent="0.25">
      <c r="B1576" s="4"/>
    </row>
    <row r="1577" spans="2:2" x14ac:dyDescent="0.25">
      <c r="B1577" s="4"/>
    </row>
    <row r="1578" spans="2:2" x14ac:dyDescent="0.25">
      <c r="B1578" s="4"/>
    </row>
    <row r="1579" spans="2:2" x14ac:dyDescent="0.25">
      <c r="B1579" s="4"/>
    </row>
    <row r="1580" spans="2:2" x14ac:dyDescent="0.25">
      <c r="B1580" s="4"/>
    </row>
    <row r="1581" spans="2:2" x14ac:dyDescent="0.25">
      <c r="B1581" s="4"/>
    </row>
    <row r="1582" spans="2:2" x14ac:dyDescent="0.25">
      <c r="B1582" s="4"/>
    </row>
    <row r="1583" spans="2:2" x14ac:dyDescent="0.25">
      <c r="B1583" s="4"/>
    </row>
    <row r="1584" spans="2:2" x14ac:dyDescent="0.25">
      <c r="B1584" s="4"/>
    </row>
    <row r="1585" spans="2:2" x14ac:dyDescent="0.25">
      <c r="B1585" s="4"/>
    </row>
    <row r="1586" spans="2:2" x14ac:dyDescent="0.25">
      <c r="B1586" s="4"/>
    </row>
    <row r="1587" spans="2:2" x14ac:dyDescent="0.25">
      <c r="B1587" s="4"/>
    </row>
    <row r="1588" spans="2:2" x14ac:dyDescent="0.25">
      <c r="B1588" s="4"/>
    </row>
    <row r="1589" spans="2:2" x14ac:dyDescent="0.25">
      <c r="B1589" s="4"/>
    </row>
    <row r="1590" spans="2:2" x14ac:dyDescent="0.25">
      <c r="B1590" s="4"/>
    </row>
    <row r="1591" spans="2:2" x14ac:dyDescent="0.25">
      <c r="B1591" s="4"/>
    </row>
    <row r="1592" spans="2:2" x14ac:dyDescent="0.25">
      <c r="B1592" s="4"/>
    </row>
    <row r="1593" spans="2:2" x14ac:dyDescent="0.25">
      <c r="B1593" s="4"/>
    </row>
    <row r="1594" spans="2:2" x14ac:dyDescent="0.25">
      <c r="B1594" s="4"/>
    </row>
    <row r="1595" spans="2:2" x14ac:dyDescent="0.25">
      <c r="B1595" s="4"/>
    </row>
    <row r="1596" spans="2:2" x14ac:dyDescent="0.25">
      <c r="B1596" s="4"/>
    </row>
    <row r="1597" spans="2:2" x14ac:dyDescent="0.25">
      <c r="B1597" s="4"/>
    </row>
    <row r="1598" spans="2:2" x14ac:dyDescent="0.25">
      <c r="B1598" s="4"/>
    </row>
    <row r="1599" spans="2:2" x14ac:dyDescent="0.25">
      <c r="B1599" s="4"/>
    </row>
    <row r="1600" spans="2:2" x14ac:dyDescent="0.25">
      <c r="B1600" s="4"/>
    </row>
    <row r="1601" spans="2:2" x14ac:dyDescent="0.25">
      <c r="B1601" s="4"/>
    </row>
    <row r="1602" spans="2:2" x14ac:dyDescent="0.25">
      <c r="B1602" s="4"/>
    </row>
    <row r="1603" spans="2:2" x14ac:dyDescent="0.25">
      <c r="B1603" s="4"/>
    </row>
    <row r="1604" spans="2:2" x14ac:dyDescent="0.25">
      <c r="B1604" s="4"/>
    </row>
    <row r="1605" spans="2:2" x14ac:dyDescent="0.25">
      <c r="B1605" s="4"/>
    </row>
    <row r="1606" spans="2:2" x14ac:dyDescent="0.25">
      <c r="B1606" s="4"/>
    </row>
    <row r="1607" spans="2:2" x14ac:dyDescent="0.25">
      <c r="B1607" s="4"/>
    </row>
    <row r="1608" spans="2:2" x14ac:dyDescent="0.25">
      <c r="B1608" s="4"/>
    </row>
    <row r="1609" spans="2:2" x14ac:dyDescent="0.25">
      <c r="B1609" s="4"/>
    </row>
    <row r="1610" spans="2:2" x14ac:dyDescent="0.25">
      <c r="B1610" s="4"/>
    </row>
    <row r="1611" spans="2:2" x14ac:dyDescent="0.25">
      <c r="B1611" s="4"/>
    </row>
    <row r="1612" spans="2:2" x14ac:dyDescent="0.25">
      <c r="B1612" s="4"/>
    </row>
    <row r="1613" spans="2:2" x14ac:dyDescent="0.25">
      <c r="B1613" s="4"/>
    </row>
    <row r="1614" spans="2:2" x14ac:dyDescent="0.25">
      <c r="B1614" s="4"/>
    </row>
    <row r="1615" spans="2:2" x14ac:dyDescent="0.25">
      <c r="B1615" s="4"/>
    </row>
    <row r="1616" spans="2:2" x14ac:dyDescent="0.25">
      <c r="B1616" s="4"/>
    </row>
    <row r="1617" spans="2:2" x14ac:dyDescent="0.25">
      <c r="B1617" s="4"/>
    </row>
    <row r="1618" spans="2:2" x14ac:dyDescent="0.25">
      <c r="B1618" s="4"/>
    </row>
    <row r="1619" spans="2:2" x14ac:dyDescent="0.25">
      <c r="B1619" s="4"/>
    </row>
    <row r="1620" spans="2:2" x14ac:dyDescent="0.25">
      <c r="B1620" s="4"/>
    </row>
    <row r="1621" spans="2:2" x14ac:dyDescent="0.25">
      <c r="B1621" s="4"/>
    </row>
    <row r="1622" spans="2:2" x14ac:dyDescent="0.25">
      <c r="B1622" s="4"/>
    </row>
    <row r="1623" spans="2:2" x14ac:dyDescent="0.25">
      <c r="B1623" s="4"/>
    </row>
    <row r="1624" spans="2:2" x14ac:dyDescent="0.25">
      <c r="B1624" s="4"/>
    </row>
    <row r="1625" spans="2:2" x14ac:dyDescent="0.25">
      <c r="B1625" s="4"/>
    </row>
    <row r="1626" spans="2:2" x14ac:dyDescent="0.25">
      <c r="B1626" s="4"/>
    </row>
    <row r="1627" spans="2:2" x14ac:dyDescent="0.25">
      <c r="B1627" s="4"/>
    </row>
    <row r="1628" spans="2:2" x14ac:dyDescent="0.25">
      <c r="B1628" s="4"/>
    </row>
    <row r="1629" spans="2:2" x14ac:dyDescent="0.25">
      <c r="B1629" s="4"/>
    </row>
    <row r="1630" spans="2:2" x14ac:dyDescent="0.25">
      <c r="B1630" s="4"/>
    </row>
    <row r="1631" spans="2:2" x14ac:dyDescent="0.25">
      <c r="B1631" s="4"/>
    </row>
    <row r="1632" spans="2:2" x14ac:dyDescent="0.25">
      <c r="B1632" s="4"/>
    </row>
    <row r="1633" spans="2:2" x14ac:dyDescent="0.25">
      <c r="B1633" s="4"/>
    </row>
    <row r="1634" spans="2:2" x14ac:dyDescent="0.25">
      <c r="B1634" s="4"/>
    </row>
    <row r="1635" spans="2:2" x14ac:dyDescent="0.25">
      <c r="B1635" s="4"/>
    </row>
    <row r="1636" spans="2:2" x14ac:dyDescent="0.25">
      <c r="B1636" s="4"/>
    </row>
    <row r="1637" spans="2:2" x14ac:dyDescent="0.25">
      <c r="B1637" s="4"/>
    </row>
    <row r="1638" spans="2:2" x14ac:dyDescent="0.25">
      <c r="B1638" s="4"/>
    </row>
    <row r="1639" spans="2:2" x14ac:dyDescent="0.25">
      <c r="B1639" s="4"/>
    </row>
    <row r="1640" spans="2:2" x14ac:dyDescent="0.25">
      <c r="B1640" s="4"/>
    </row>
    <row r="1641" spans="2:2" x14ac:dyDescent="0.25">
      <c r="B1641" s="4"/>
    </row>
    <row r="1642" spans="2:2" x14ac:dyDescent="0.25">
      <c r="B1642" s="4"/>
    </row>
    <row r="1643" spans="2:2" x14ac:dyDescent="0.25">
      <c r="B1643" s="4"/>
    </row>
    <row r="1644" spans="2:2" x14ac:dyDescent="0.25">
      <c r="B1644" s="4"/>
    </row>
    <row r="1645" spans="2:2" x14ac:dyDescent="0.25">
      <c r="B1645" s="4"/>
    </row>
    <row r="1646" spans="2:2" x14ac:dyDescent="0.25">
      <c r="B1646" s="4"/>
    </row>
    <row r="1647" spans="2:2" x14ac:dyDescent="0.25">
      <c r="B1647" s="4"/>
    </row>
    <row r="1648" spans="2:2" x14ac:dyDescent="0.25">
      <c r="B1648" s="4"/>
    </row>
    <row r="1649" spans="2:2" x14ac:dyDescent="0.25">
      <c r="B1649" s="4"/>
    </row>
    <row r="1650" spans="2:2" x14ac:dyDescent="0.25">
      <c r="B1650" s="4"/>
    </row>
    <row r="1651" spans="2:2" x14ac:dyDescent="0.25">
      <c r="B1651" s="4"/>
    </row>
    <row r="1652" spans="2:2" x14ac:dyDescent="0.25">
      <c r="B1652" s="4"/>
    </row>
    <row r="1653" spans="2:2" x14ac:dyDescent="0.25">
      <c r="B1653" s="4"/>
    </row>
    <row r="1654" spans="2:2" x14ac:dyDescent="0.25">
      <c r="B1654" s="4"/>
    </row>
    <row r="1655" spans="2:2" x14ac:dyDescent="0.25">
      <c r="B1655" s="4"/>
    </row>
    <row r="1656" spans="2:2" x14ac:dyDescent="0.25">
      <c r="B1656" s="4"/>
    </row>
    <row r="1657" spans="2:2" x14ac:dyDescent="0.25">
      <c r="B1657" s="4"/>
    </row>
    <row r="1658" spans="2:2" x14ac:dyDescent="0.25">
      <c r="B1658" s="4"/>
    </row>
    <row r="1659" spans="2:2" x14ac:dyDescent="0.25">
      <c r="B1659" s="4"/>
    </row>
    <row r="1660" spans="2:2" x14ac:dyDescent="0.25">
      <c r="B1660" s="4"/>
    </row>
    <row r="1661" spans="2:2" x14ac:dyDescent="0.25">
      <c r="B1661" s="4"/>
    </row>
    <row r="1662" spans="2:2" x14ac:dyDescent="0.25">
      <c r="B1662" s="4"/>
    </row>
    <row r="1663" spans="2:2" x14ac:dyDescent="0.25">
      <c r="B1663" s="4"/>
    </row>
    <row r="1664" spans="2:2" x14ac:dyDescent="0.25">
      <c r="B1664" s="4"/>
    </row>
    <row r="1665" spans="2:2" x14ac:dyDescent="0.25">
      <c r="B1665" s="4"/>
    </row>
    <row r="1666" spans="2:2" x14ac:dyDescent="0.25">
      <c r="B1666" s="4"/>
    </row>
    <row r="1667" spans="2:2" x14ac:dyDescent="0.25">
      <c r="B1667" s="4"/>
    </row>
    <row r="1668" spans="2:2" x14ac:dyDescent="0.25">
      <c r="B1668" s="4"/>
    </row>
    <row r="1669" spans="2:2" x14ac:dyDescent="0.25">
      <c r="B1669" s="4"/>
    </row>
    <row r="1670" spans="2:2" x14ac:dyDescent="0.25">
      <c r="B1670" s="4"/>
    </row>
    <row r="1671" spans="2:2" x14ac:dyDescent="0.25">
      <c r="B1671" s="4"/>
    </row>
    <row r="1672" spans="2:2" x14ac:dyDescent="0.25">
      <c r="B1672" s="4"/>
    </row>
    <row r="1673" spans="2:2" x14ac:dyDescent="0.25">
      <c r="B1673" s="4"/>
    </row>
    <row r="1674" spans="2:2" x14ac:dyDescent="0.25">
      <c r="B1674" s="4"/>
    </row>
    <row r="1675" spans="2:2" x14ac:dyDescent="0.25">
      <c r="B1675" s="4"/>
    </row>
    <row r="1676" spans="2:2" x14ac:dyDescent="0.25">
      <c r="B1676" s="4"/>
    </row>
    <row r="1677" spans="2:2" x14ac:dyDescent="0.25">
      <c r="B1677" s="4"/>
    </row>
    <row r="1678" spans="2:2" x14ac:dyDescent="0.25">
      <c r="B1678" s="4"/>
    </row>
    <row r="1679" spans="2:2" x14ac:dyDescent="0.25">
      <c r="B1679" s="4"/>
    </row>
    <row r="1680" spans="2:2" x14ac:dyDescent="0.25">
      <c r="B1680" s="4"/>
    </row>
    <row r="1681" spans="2:2" x14ac:dyDescent="0.25">
      <c r="B1681" s="4"/>
    </row>
    <row r="1682" spans="2:2" x14ac:dyDescent="0.25">
      <c r="B1682" s="4"/>
    </row>
    <row r="1683" spans="2:2" x14ac:dyDescent="0.25">
      <c r="B1683" s="4"/>
    </row>
    <row r="1684" spans="2:2" x14ac:dyDescent="0.25">
      <c r="B1684" s="4"/>
    </row>
    <row r="1685" spans="2:2" x14ac:dyDescent="0.25">
      <c r="B1685" s="4"/>
    </row>
    <row r="1686" spans="2:2" x14ac:dyDescent="0.25">
      <c r="B1686" s="4"/>
    </row>
    <row r="1687" spans="2:2" x14ac:dyDescent="0.25">
      <c r="B1687" s="4"/>
    </row>
    <row r="1688" spans="2:2" x14ac:dyDescent="0.25">
      <c r="B1688" s="4"/>
    </row>
    <row r="1689" spans="2:2" x14ac:dyDescent="0.25">
      <c r="B1689" s="4"/>
    </row>
    <row r="1690" spans="2:2" x14ac:dyDescent="0.25">
      <c r="B1690" s="4"/>
    </row>
    <row r="1691" spans="2:2" x14ac:dyDescent="0.25">
      <c r="B1691" s="4"/>
    </row>
    <row r="1692" spans="2:2" x14ac:dyDescent="0.25">
      <c r="B1692" s="4"/>
    </row>
    <row r="1693" spans="2:2" x14ac:dyDescent="0.25">
      <c r="B1693" s="4"/>
    </row>
    <row r="1694" spans="2:2" x14ac:dyDescent="0.25">
      <c r="B1694" s="4"/>
    </row>
    <row r="1695" spans="2:2" x14ac:dyDescent="0.25">
      <c r="B1695" s="4"/>
    </row>
    <row r="1696" spans="2:2" x14ac:dyDescent="0.25">
      <c r="B1696" s="4"/>
    </row>
    <row r="1697" spans="2:2" x14ac:dyDescent="0.25">
      <c r="B1697" s="4"/>
    </row>
    <row r="1698" spans="2:2" x14ac:dyDescent="0.25">
      <c r="B1698" s="4"/>
    </row>
    <row r="1699" spans="2:2" x14ac:dyDescent="0.25">
      <c r="B1699" s="4"/>
    </row>
    <row r="1700" spans="2:2" x14ac:dyDescent="0.25">
      <c r="B1700" s="4"/>
    </row>
    <row r="1701" spans="2:2" x14ac:dyDescent="0.25">
      <c r="B1701" s="4"/>
    </row>
    <row r="1702" spans="2:2" x14ac:dyDescent="0.25">
      <c r="B1702" s="4"/>
    </row>
    <row r="1703" spans="2:2" x14ac:dyDescent="0.25">
      <c r="B1703" s="4"/>
    </row>
    <row r="1704" spans="2:2" x14ac:dyDescent="0.25">
      <c r="B1704" s="4"/>
    </row>
    <row r="1705" spans="2:2" x14ac:dyDescent="0.25">
      <c r="B1705" s="4"/>
    </row>
    <row r="1706" spans="2:2" x14ac:dyDescent="0.25">
      <c r="B1706" s="4"/>
    </row>
    <row r="1707" spans="2:2" x14ac:dyDescent="0.25">
      <c r="B1707" s="4"/>
    </row>
    <row r="1708" spans="2:2" x14ac:dyDescent="0.25">
      <c r="B1708" s="4"/>
    </row>
    <row r="1709" spans="2:2" x14ac:dyDescent="0.25">
      <c r="B1709" s="4"/>
    </row>
    <row r="1710" spans="2:2" x14ac:dyDescent="0.25">
      <c r="B1710" s="4"/>
    </row>
    <row r="1711" spans="2:2" x14ac:dyDescent="0.25">
      <c r="B1711" s="4"/>
    </row>
    <row r="1712" spans="2:2" x14ac:dyDescent="0.25">
      <c r="B1712" s="4"/>
    </row>
    <row r="1713" spans="2:2" x14ac:dyDescent="0.25">
      <c r="B1713" s="4"/>
    </row>
    <row r="1714" spans="2:2" x14ac:dyDescent="0.25">
      <c r="B1714" s="4"/>
    </row>
    <row r="1715" spans="2:2" x14ac:dyDescent="0.25">
      <c r="B1715" s="4"/>
    </row>
    <row r="1716" spans="2:2" x14ac:dyDescent="0.25">
      <c r="B1716" s="4"/>
    </row>
    <row r="1717" spans="2:2" x14ac:dyDescent="0.25">
      <c r="B1717" s="4"/>
    </row>
    <row r="1718" spans="2:2" x14ac:dyDescent="0.25">
      <c r="B1718" s="4"/>
    </row>
    <row r="1719" spans="2:2" x14ac:dyDescent="0.25">
      <c r="B1719" s="4"/>
    </row>
    <row r="1720" spans="2:2" x14ac:dyDescent="0.25">
      <c r="B1720" s="4"/>
    </row>
    <row r="1721" spans="2:2" x14ac:dyDescent="0.25">
      <c r="B1721" s="4"/>
    </row>
    <row r="1722" spans="2:2" x14ac:dyDescent="0.25">
      <c r="B1722" s="4"/>
    </row>
    <row r="1723" spans="2:2" x14ac:dyDescent="0.25">
      <c r="B1723" s="4"/>
    </row>
    <row r="1724" spans="2:2" x14ac:dyDescent="0.25">
      <c r="B1724" s="4"/>
    </row>
    <row r="1725" spans="2:2" x14ac:dyDescent="0.25">
      <c r="B1725" s="4"/>
    </row>
    <row r="1726" spans="2:2" x14ac:dyDescent="0.25">
      <c r="B1726" s="4"/>
    </row>
    <row r="1727" spans="2:2" x14ac:dyDescent="0.25">
      <c r="B1727" s="4"/>
    </row>
    <row r="1728" spans="2:2" x14ac:dyDescent="0.25">
      <c r="B1728" s="4"/>
    </row>
    <row r="1729" spans="2:2" x14ac:dyDescent="0.25">
      <c r="B1729" s="4"/>
    </row>
    <row r="1730" spans="2:2" x14ac:dyDescent="0.25">
      <c r="B1730" s="4"/>
    </row>
    <row r="1731" spans="2:2" x14ac:dyDescent="0.25">
      <c r="B1731" s="4"/>
    </row>
    <row r="1732" spans="2:2" x14ac:dyDescent="0.25">
      <c r="B1732" s="4"/>
    </row>
    <row r="1733" spans="2:2" x14ac:dyDescent="0.25">
      <c r="B1733" s="4"/>
    </row>
    <row r="1734" spans="2:2" x14ac:dyDescent="0.25">
      <c r="B1734" s="4"/>
    </row>
    <row r="1735" spans="2:2" x14ac:dyDescent="0.25">
      <c r="B1735" s="4"/>
    </row>
    <row r="1736" spans="2:2" x14ac:dyDescent="0.25">
      <c r="B1736" s="4"/>
    </row>
    <row r="1737" spans="2:2" x14ac:dyDescent="0.25">
      <c r="B1737" s="4"/>
    </row>
    <row r="1738" spans="2:2" x14ac:dyDescent="0.25">
      <c r="B1738" s="4"/>
    </row>
    <row r="1739" spans="2:2" x14ac:dyDescent="0.25">
      <c r="B1739" s="4"/>
    </row>
    <row r="1740" spans="2:2" x14ac:dyDescent="0.25">
      <c r="B1740" s="4"/>
    </row>
    <row r="1741" spans="2:2" x14ac:dyDescent="0.25">
      <c r="B1741" s="4"/>
    </row>
    <row r="1742" spans="2:2" x14ac:dyDescent="0.25">
      <c r="B1742" s="4"/>
    </row>
    <row r="1743" spans="2:2" x14ac:dyDescent="0.25">
      <c r="B1743" s="4"/>
    </row>
    <row r="1744" spans="2:2" x14ac:dyDescent="0.25">
      <c r="B1744" s="4"/>
    </row>
    <row r="1745" spans="2:2" x14ac:dyDescent="0.25">
      <c r="B1745" s="4"/>
    </row>
    <row r="1746" spans="2:2" x14ac:dyDescent="0.25">
      <c r="B1746" s="4"/>
    </row>
    <row r="1747" spans="2:2" x14ac:dyDescent="0.25">
      <c r="B1747" s="4"/>
    </row>
    <row r="1748" spans="2:2" x14ac:dyDescent="0.25">
      <c r="B1748" s="4"/>
    </row>
    <row r="1749" spans="2:2" x14ac:dyDescent="0.25">
      <c r="B1749" s="4"/>
    </row>
    <row r="1750" spans="2:2" x14ac:dyDescent="0.25">
      <c r="B1750" s="4"/>
    </row>
    <row r="1751" spans="2:2" x14ac:dyDescent="0.25">
      <c r="B1751" s="4"/>
    </row>
    <row r="1752" spans="2:2" x14ac:dyDescent="0.25">
      <c r="B1752" s="4"/>
    </row>
    <row r="1753" spans="2:2" x14ac:dyDescent="0.25">
      <c r="B1753" s="4"/>
    </row>
    <row r="1754" spans="2:2" x14ac:dyDescent="0.25">
      <c r="B1754" s="4"/>
    </row>
    <row r="1755" spans="2:2" x14ac:dyDescent="0.25">
      <c r="B1755" s="4"/>
    </row>
    <row r="1756" spans="2:2" x14ac:dyDescent="0.25">
      <c r="B1756" s="4"/>
    </row>
    <row r="1757" spans="2:2" x14ac:dyDescent="0.25">
      <c r="B1757" s="4"/>
    </row>
    <row r="1758" spans="2:2" x14ac:dyDescent="0.25">
      <c r="B1758" s="4"/>
    </row>
    <row r="1759" spans="2:2" x14ac:dyDescent="0.25">
      <c r="B1759" s="4"/>
    </row>
    <row r="1760" spans="2:2" x14ac:dyDescent="0.25">
      <c r="B1760" s="4"/>
    </row>
    <row r="1761" spans="2:2" x14ac:dyDescent="0.25">
      <c r="B1761" s="4"/>
    </row>
    <row r="1762" spans="2:2" x14ac:dyDescent="0.25">
      <c r="B1762" s="4"/>
    </row>
    <row r="1763" spans="2:2" x14ac:dyDescent="0.25">
      <c r="B1763" s="4"/>
    </row>
    <row r="1764" spans="2:2" x14ac:dyDescent="0.25">
      <c r="B1764" s="4"/>
    </row>
    <row r="1765" spans="2:2" x14ac:dyDescent="0.25">
      <c r="B1765" s="4"/>
    </row>
    <row r="1766" spans="2:2" x14ac:dyDescent="0.25">
      <c r="B1766" s="4"/>
    </row>
    <row r="1767" spans="2:2" x14ac:dyDescent="0.25">
      <c r="B1767" s="4"/>
    </row>
    <row r="1768" spans="2:2" x14ac:dyDescent="0.25">
      <c r="B1768" s="4"/>
    </row>
    <row r="1769" spans="2:2" x14ac:dyDescent="0.25">
      <c r="B1769" s="4"/>
    </row>
    <row r="1770" spans="2:2" x14ac:dyDescent="0.25">
      <c r="B1770" s="4"/>
    </row>
    <row r="1771" spans="2:2" x14ac:dyDescent="0.25">
      <c r="B1771" s="4"/>
    </row>
    <row r="1772" spans="2:2" x14ac:dyDescent="0.25">
      <c r="B1772" s="4"/>
    </row>
    <row r="1773" spans="2:2" x14ac:dyDescent="0.25">
      <c r="B1773" s="4"/>
    </row>
    <row r="1774" spans="2:2" x14ac:dyDescent="0.25">
      <c r="B1774" s="4"/>
    </row>
    <row r="1775" spans="2:2" x14ac:dyDescent="0.25">
      <c r="B1775" s="4"/>
    </row>
    <row r="1776" spans="2:2" x14ac:dyDescent="0.25">
      <c r="B1776" s="4"/>
    </row>
    <row r="1777" spans="2:2" x14ac:dyDescent="0.25">
      <c r="B1777" s="4"/>
    </row>
    <row r="1778" spans="2:2" x14ac:dyDescent="0.25">
      <c r="B1778" s="4"/>
    </row>
    <row r="1779" spans="2:2" x14ac:dyDescent="0.25">
      <c r="B1779" s="4"/>
    </row>
    <row r="1780" spans="2:2" x14ac:dyDescent="0.25">
      <c r="B1780" s="4"/>
    </row>
    <row r="1781" spans="2:2" x14ac:dyDescent="0.25">
      <c r="B1781" s="4"/>
    </row>
    <row r="1782" spans="2:2" x14ac:dyDescent="0.25">
      <c r="B1782" s="4"/>
    </row>
    <row r="1783" spans="2:2" x14ac:dyDescent="0.25">
      <c r="B1783" s="4"/>
    </row>
    <row r="1784" spans="2:2" x14ac:dyDescent="0.25">
      <c r="B1784" s="4"/>
    </row>
    <row r="1785" spans="2:2" x14ac:dyDescent="0.25">
      <c r="B1785" s="4"/>
    </row>
    <row r="1786" spans="2:2" x14ac:dyDescent="0.25">
      <c r="B1786" s="4"/>
    </row>
    <row r="1787" spans="2:2" x14ac:dyDescent="0.25">
      <c r="B1787" s="4"/>
    </row>
    <row r="1788" spans="2:2" x14ac:dyDescent="0.25">
      <c r="B1788" s="4"/>
    </row>
    <row r="1789" spans="2:2" x14ac:dyDescent="0.25">
      <c r="B1789" s="4"/>
    </row>
    <row r="1790" spans="2:2" x14ac:dyDescent="0.25">
      <c r="B1790" s="4"/>
    </row>
    <row r="1791" spans="2:2" x14ac:dyDescent="0.25">
      <c r="B1791" s="4"/>
    </row>
    <row r="1792" spans="2:2" x14ac:dyDescent="0.25">
      <c r="B1792" s="4"/>
    </row>
    <row r="1793" spans="2:2" x14ac:dyDescent="0.25">
      <c r="B1793" s="4"/>
    </row>
    <row r="1794" spans="2:2" x14ac:dyDescent="0.25">
      <c r="B1794" s="4"/>
    </row>
    <row r="1795" spans="2:2" x14ac:dyDescent="0.25">
      <c r="B1795" s="4"/>
    </row>
    <row r="1796" spans="2:2" x14ac:dyDescent="0.25">
      <c r="B1796" s="4"/>
    </row>
    <row r="1797" spans="2:2" x14ac:dyDescent="0.25">
      <c r="B1797" s="4"/>
    </row>
    <row r="1798" spans="2:2" x14ac:dyDescent="0.25">
      <c r="B1798" s="4"/>
    </row>
    <row r="1799" spans="2:2" x14ac:dyDescent="0.25">
      <c r="B1799" s="4"/>
    </row>
    <row r="1800" spans="2:2" x14ac:dyDescent="0.25">
      <c r="B1800" s="4"/>
    </row>
    <row r="1801" spans="2:2" x14ac:dyDescent="0.25">
      <c r="B1801" s="4"/>
    </row>
    <row r="1802" spans="2:2" x14ac:dyDescent="0.25">
      <c r="B1802" s="4"/>
    </row>
    <row r="1803" spans="2:2" x14ac:dyDescent="0.25">
      <c r="B1803" s="4"/>
    </row>
    <row r="1804" spans="2:2" x14ac:dyDescent="0.25">
      <c r="B1804" s="4"/>
    </row>
    <row r="1805" spans="2:2" x14ac:dyDescent="0.25">
      <c r="B1805" s="4"/>
    </row>
    <row r="1806" spans="2:2" x14ac:dyDescent="0.25">
      <c r="B1806" s="4"/>
    </row>
    <row r="1807" spans="2:2" x14ac:dyDescent="0.25">
      <c r="B1807" s="4"/>
    </row>
    <row r="1808" spans="2:2" x14ac:dyDescent="0.25">
      <c r="B1808" s="4"/>
    </row>
    <row r="1809" spans="2:2" x14ac:dyDescent="0.25">
      <c r="B1809" s="4"/>
    </row>
    <row r="1810" spans="2:2" x14ac:dyDescent="0.25">
      <c r="B1810" s="4"/>
    </row>
    <row r="1811" spans="2:2" x14ac:dyDescent="0.25">
      <c r="B1811" s="4"/>
    </row>
    <row r="1812" spans="2:2" x14ac:dyDescent="0.25">
      <c r="B1812" s="4"/>
    </row>
    <row r="1813" spans="2:2" x14ac:dyDescent="0.25">
      <c r="B1813" s="4"/>
    </row>
    <row r="1814" spans="2:2" x14ac:dyDescent="0.25">
      <c r="B1814" s="4"/>
    </row>
    <row r="1815" spans="2:2" x14ac:dyDescent="0.25">
      <c r="B1815" s="4"/>
    </row>
    <row r="1816" spans="2:2" x14ac:dyDescent="0.25">
      <c r="B1816" s="4"/>
    </row>
    <row r="1817" spans="2:2" x14ac:dyDescent="0.25">
      <c r="B1817" s="4"/>
    </row>
    <row r="1818" spans="2:2" x14ac:dyDescent="0.25">
      <c r="B1818" s="4"/>
    </row>
    <row r="1819" spans="2:2" x14ac:dyDescent="0.25">
      <c r="B1819" s="4"/>
    </row>
    <row r="1820" spans="2:2" x14ac:dyDescent="0.25">
      <c r="B1820" s="4"/>
    </row>
    <row r="1821" spans="2:2" x14ac:dyDescent="0.25">
      <c r="B1821" s="4"/>
    </row>
    <row r="1822" spans="2:2" x14ac:dyDescent="0.25">
      <c r="B1822" s="4"/>
    </row>
    <row r="1823" spans="2:2" x14ac:dyDescent="0.25">
      <c r="B1823" s="4"/>
    </row>
    <row r="1824" spans="2:2" x14ac:dyDescent="0.25">
      <c r="B1824" s="4"/>
    </row>
    <row r="1825" spans="2:2" x14ac:dyDescent="0.25">
      <c r="B1825" s="4"/>
    </row>
    <row r="1826" spans="2:2" x14ac:dyDescent="0.25">
      <c r="B1826" s="4"/>
    </row>
    <row r="1827" spans="2:2" x14ac:dyDescent="0.25">
      <c r="B1827" s="4"/>
    </row>
    <row r="1828" spans="2:2" x14ac:dyDescent="0.25">
      <c r="B1828" s="4"/>
    </row>
    <row r="1829" spans="2:2" x14ac:dyDescent="0.25">
      <c r="B1829" s="4"/>
    </row>
    <row r="1830" spans="2:2" x14ac:dyDescent="0.25">
      <c r="B1830" s="4"/>
    </row>
    <row r="1831" spans="2:2" x14ac:dyDescent="0.25">
      <c r="B1831" s="4"/>
    </row>
    <row r="1832" spans="2:2" x14ac:dyDescent="0.25">
      <c r="B1832" s="4"/>
    </row>
    <row r="1833" spans="2:2" x14ac:dyDescent="0.25">
      <c r="B1833" s="4"/>
    </row>
    <row r="1834" spans="2:2" x14ac:dyDescent="0.25">
      <c r="B1834" s="4"/>
    </row>
    <row r="1835" spans="2:2" x14ac:dyDescent="0.25">
      <c r="B1835" s="4"/>
    </row>
    <row r="1836" spans="2:2" x14ac:dyDescent="0.25">
      <c r="B1836" s="4"/>
    </row>
    <row r="1837" spans="2:2" x14ac:dyDescent="0.25">
      <c r="B1837" s="4"/>
    </row>
    <row r="1838" spans="2:2" x14ac:dyDescent="0.25">
      <c r="B1838" s="4"/>
    </row>
    <row r="1839" spans="2:2" x14ac:dyDescent="0.25">
      <c r="B1839" s="4"/>
    </row>
    <row r="1840" spans="2:2" x14ac:dyDescent="0.25">
      <c r="B1840" s="4"/>
    </row>
    <row r="1841" spans="2:2" x14ac:dyDescent="0.25">
      <c r="B1841" s="4"/>
    </row>
    <row r="1842" spans="2:2" x14ac:dyDescent="0.25">
      <c r="B1842" s="4"/>
    </row>
    <row r="1843" spans="2:2" x14ac:dyDescent="0.25">
      <c r="B1843" s="4"/>
    </row>
    <row r="1844" spans="2:2" x14ac:dyDescent="0.25">
      <c r="B1844" s="4"/>
    </row>
    <row r="1845" spans="2:2" x14ac:dyDescent="0.25">
      <c r="B1845" s="4"/>
    </row>
    <row r="1846" spans="2:2" x14ac:dyDescent="0.25">
      <c r="B1846" s="4"/>
    </row>
    <row r="1847" spans="2:2" x14ac:dyDescent="0.25">
      <c r="B1847" s="4"/>
    </row>
    <row r="1848" spans="2:2" x14ac:dyDescent="0.25">
      <c r="B1848" s="4"/>
    </row>
    <row r="1849" spans="2:2" x14ac:dyDescent="0.25">
      <c r="B1849" s="4"/>
    </row>
    <row r="1850" spans="2:2" x14ac:dyDescent="0.25">
      <c r="B1850" s="4"/>
    </row>
    <row r="1851" spans="2:2" x14ac:dyDescent="0.25">
      <c r="B1851" s="4"/>
    </row>
    <row r="1852" spans="2:2" x14ac:dyDescent="0.25">
      <c r="B1852" s="4"/>
    </row>
    <row r="1853" spans="2:2" x14ac:dyDescent="0.25">
      <c r="B1853" s="4"/>
    </row>
    <row r="1854" spans="2:2" x14ac:dyDescent="0.25">
      <c r="B1854" s="4"/>
    </row>
    <row r="1855" spans="2:2" x14ac:dyDescent="0.25">
      <c r="B1855" s="4"/>
    </row>
    <row r="1856" spans="2:2" x14ac:dyDescent="0.25">
      <c r="B1856" s="4"/>
    </row>
    <row r="1857" spans="2:2" x14ac:dyDescent="0.25">
      <c r="B1857" s="4"/>
    </row>
    <row r="1858" spans="2:2" x14ac:dyDescent="0.25">
      <c r="B1858" s="4"/>
    </row>
    <row r="1859" spans="2:2" x14ac:dyDescent="0.25">
      <c r="B1859" s="4"/>
    </row>
    <row r="1860" spans="2:2" x14ac:dyDescent="0.25">
      <c r="B1860" s="4"/>
    </row>
    <row r="1861" spans="2:2" x14ac:dyDescent="0.25">
      <c r="B1861" s="4"/>
    </row>
    <row r="1862" spans="2:2" x14ac:dyDescent="0.25">
      <c r="B1862" s="4"/>
    </row>
    <row r="1863" spans="2:2" x14ac:dyDescent="0.25">
      <c r="B1863" s="4"/>
    </row>
    <row r="1864" spans="2:2" x14ac:dyDescent="0.25">
      <c r="B1864" s="4"/>
    </row>
    <row r="1865" spans="2:2" x14ac:dyDescent="0.25">
      <c r="B1865" s="4"/>
    </row>
    <row r="1866" spans="2:2" x14ac:dyDescent="0.25">
      <c r="B1866" s="4"/>
    </row>
    <row r="1867" spans="2:2" x14ac:dyDescent="0.25">
      <c r="B1867" s="4"/>
    </row>
    <row r="1868" spans="2:2" x14ac:dyDescent="0.25">
      <c r="B1868" s="4"/>
    </row>
    <row r="1869" spans="2:2" x14ac:dyDescent="0.25">
      <c r="B1869" s="4"/>
    </row>
    <row r="1870" spans="2:2" x14ac:dyDescent="0.25">
      <c r="B1870" s="4"/>
    </row>
    <row r="1871" spans="2:2" x14ac:dyDescent="0.25">
      <c r="B1871" s="4"/>
    </row>
    <row r="1872" spans="2:2" x14ac:dyDescent="0.25">
      <c r="B1872" s="4"/>
    </row>
    <row r="1873" spans="2:2" x14ac:dyDescent="0.25">
      <c r="B1873" s="4"/>
    </row>
    <row r="1874" spans="2:2" x14ac:dyDescent="0.25">
      <c r="B1874" s="4"/>
    </row>
    <row r="1875" spans="2:2" x14ac:dyDescent="0.25">
      <c r="B1875" s="4"/>
    </row>
    <row r="1876" spans="2:2" x14ac:dyDescent="0.25">
      <c r="B1876" s="4"/>
    </row>
    <row r="1877" spans="2:2" x14ac:dyDescent="0.25">
      <c r="B1877" s="4"/>
    </row>
    <row r="1878" spans="2:2" x14ac:dyDescent="0.25">
      <c r="B1878" s="4"/>
    </row>
    <row r="1879" spans="2:2" x14ac:dyDescent="0.25">
      <c r="B1879" s="4"/>
    </row>
    <row r="1880" spans="2:2" x14ac:dyDescent="0.25">
      <c r="B1880" s="4"/>
    </row>
    <row r="1881" spans="2:2" x14ac:dyDescent="0.25">
      <c r="B1881" s="4"/>
    </row>
    <row r="1882" spans="2:2" x14ac:dyDescent="0.25">
      <c r="B1882" s="4"/>
    </row>
    <row r="1883" spans="2:2" x14ac:dyDescent="0.25">
      <c r="B1883" s="4"/>
    </row>
    <row r="1884" spans="2:2" x14ac:dyDescent="0.25">
      <c r="B1884" s="4"/>
    </row>
    <row r="1885" spans="2:2" x14ac:dyDescent="0.25">
      <c r="B1885" s="4"/>
    </row>
    <row r="1886" spans="2:2" x14ac:dyDescent="0.25">
      <c r="B1886" s="4"/>
    </row>
    <row r="1887" spans="2:2" x14ac:dyDescent="0.25">
      <c r="B1887" s="4"/>
    </row>
    <row r="1888" spans="2:2" x14ac:dyDescent="0.25">
      <c r="B1888" s="4"/>
    </row>
    <row r="1889" spans="2:2" x14ac:dyDescent="0.25">
      <c r="B1889" s="4"/>
    </row>
    <row r="1890" spans="2:2" x14ac:dyDescent="0.25">
      <c r="B1890" s="4"/>
    </row>
    <row r="1891" spans="2:2" x14ac:dyDescent="0.25">
      <c r="B1891" s="4"/>
    </row>
    <row r="1892" spans="2:2" x14ac:dyDescent="0.25">
      <c r="B1892" s="4"/>
    </row>
    <row r="1893" spans="2:2" x14ac:dyDescent="0.25">
      <c r="B1893" s="4"/>
    </row>
    <row r="1894" spans="2:2" x14ac:dyDescent="0.25">
      <c r="B1894" s="4"/>
    </row>
    <row r="1895" spans="2:2" x14ac:dyDescent="0.25">
      <c r="B1895" s="4"/>
    </row>
    <row r="1896" spans="2:2" x14ac:dyDescent="0.25">
      <c r="B1896" s="4"/>
    </row>
    <row r="1897" spans="2:2" x14ac:dyDescent="0.25">
      <c r="B1897" s="4"/>
    </row>
    <row r="1898" spans="2:2" x14ac:dyDescent="0.25">
      <c r="B1898" s="4"/>
    </row>
    <row r="1899" spans="2:2" x14ac:dyDescent="0.25">
      <c r="B1899" s="4"/>
    </row>
    <row r="1900" spans="2:2" x14ac:dyDescent="0.25">
      <c r="B1900" s="4"/>
    </row>
    <row r="1901" spans="2:2" x14ac:dyDescent="0.25">
      <c r="B1901" s="4"/>
    </row>
    <row r="1902" spans="2:2" x14ac:dyDescent="0.25">
      <c r="B1902" s="4"/>
    </row>
    <row r="1903" spans="2:2" x14ac:dyDescent="0.25">
      <c r="B1903" s="4"/>
    </row>
    <row r="1904" spans="2:2" x14ac:dyDescent="0.25">
      <c r="B1904" s="4"/>
    </row>
    <row r="1905" spans="2:2" x14ac:dyDescent="0.25">
      <c r="B1905" s="4"/>
    </row>
    <row r="1906" spans="2:2" x14ac:dyDescent="0.25">
      <c r="B1906" s="4"/>
    </row>
    <row r="1907" spans="2:2" x14ac:dyDescent="0.25">
      <c r="B1907" s="4"/>
    </row>
    <row r="1908" spans="2:2" x14ac:dyDescent="0.25">
      <c r="B1908" s="4"/>
    </row>
    <row r="1909" spans="2:2" x14ac:dyDescent="0.25">
      <c r="B1909" s="4"/>
    </row>
    <row r="1910" spans="2:2" x14ac:dyDescent="0.25">
      <c r="B1910" s="4"/>
    </row>
    <row r="1911" spans="2:2" x14ac:dyDescent="0.25">
      <c r="B1911" s="4"/>
    </row>
    <row r="1912" spans="2:2" x14ac:dyDescent="0.25">
      <c r="B1912" s="4"/>
    </row>
    <row r="1913" spans="2:2" x14ac:dyDescent="0.25">
      <c r="B1913" s="4"/>
    </row>
    <row r="1914" spans="2:2" x14ac:dyDescent="0.25">
      <c r="B1914" s="4"/>
    </row>
    <row r="1915" spans="2:2" x14ac:dyDescent="0.25">
      <c r="B1915" s="4"/>
    </row>
    <row r="1916" spans="2:2" x14ac:dyDescent="0.25">
      <c r="B1916" s="4"/>
    </row>
    <row r="1917" spans="2:2" x14ac:dyDescent="0.25">
      <c r="B1917" s="4"/>
    </row>
    <row r="1918" spans="2:2" x14ac:dyDescent="0.25">
      <c r="B1918" s="4"/>
    </row>
    <row r="1919" spans="2:2" x14ac:dyDescent="0.25">
      <c r="B1919" s="4"/>
    </row>
    <row r="1920" spans="2:2" x14ac:dyDescent="0.25">
      <c r="B1920" s="4"/>
    </row>
    <row r="1921" spans="2:2" x14ac:dyDescent="0.25">
      <c r="B1921" s="4"/>
    </row>
    <row r="1922" spans="2:2" x14ac:dyDescent="0.25">
      <c r="B1922" s="4"/>
    </row>
    <row r="1923" spans="2:2" x14ac:dyDescent="0.25">
      <c r="B1923" s="4"/>
    </row>
    <row r="1924" spans="2:2" x14ac:dyDescent="0.25">
      <c r="B1924" s="4"/>
    </row>
    <row r="1925" spans="2:2" x14ac:dyDescent="0.25">
      <c r="B1925" s="4"/>
    </row>
    <row r="1926" spans="2:2" x14ac:dyDescent="0.25">
      <c r="B1926" s="4"/>
    </row>
    <row r="1927" spans="2:2" x14ac:dyDescent="0.25">
      <c r="B1927" s="4"/>
    </row>
    <row r="1928" spans="2:2" x14ac:dyDescent="0.25">
      <c r="B1928" s="4"/>
    </row>
    <row r="1929" spans="2:2" x14ac:dyDescent="0.25">
      <c r="B1929" s="4"/>
    </row>
    <row r="1930" spans="2:2" x14ac:dyDescent="0.25">
      <c r="B1930" s="4"/>
    </row>
    <row r="1931" spans="2:2" x14ac:dyDescent="0.25">
      <c r="B1931" s="4"/>
    </row>
    <row r="1932" spans="2:2" x14ac:dyDescent="0.25">
      <c r="B1932" s="4"/>
    </row>
    <row r="1933" spans="2:2" x14ac:dyDescent="0.25">
      <c r="B1933" s="4"/>
    </row>
    <row r="1934" spans="2:2" x14ac:dyDescent="0.25">
      <c r="B1934" s="4"/>
    </row>
    <row r="1935" spans="2:2" x14ac:dyDescent="0.25">
      <c r="B1935" s="4"/>
    </row>
    <row r="1936" spans="2:2" x14ac:dyDescent="0.25">
      <c r="B1936" s="4"/>
    </row>
    <row r="1937" spans="2:2" x14ac:dyDescent="0.25">
      <c r="B1937" s="4"/>
    </row>
    <row r="1938" spans="2:2" x14ac:dyDescent="0.25">
      <c r="B1938" s="4"/>
    </row>
    <row r="1939" spans="2:2" x14ac:dyDescent="0.25">
      <c r="B1939" s="4"/>
    </row>
    <row r="1940" spans="2:2" x14ac:dyDescent="0.25">
      <c r="B1940" s="4"/>
    </row>
    <row r="1941" spans="2:2" x14ac:dyDescent="0.25">
      <c r="B1941" s="4"/>
    </row>
    <row r="1942" spans="2:2" x14ac:dyDescent="0.25">
      <c r="B1942" s="4"/>
    </row>
    <row r="1943" spans="2:2" x14ac:dyDescent="0.25">
      <c r="B1943" s="4"/>
    </row>
    <row r="1944" spans="2:2" x14ac:dyDescent="0.25">
      <c r="B1944" s="4"/>
    </row>
    <row r="1945" spans="2:2" x14ac:dyDescent="0.25">
      <c r="B1945" s="4"/>
    </row>
    <row r="1946" spans="2:2" x14ac:dyDescent="0.25">
      <c r="B1946" s="4"/>
    </row>
    <row r="1947" spans="2:2" x14ac:dyDescent="0.25">
      <c r="B1947" s="4"/>
    </row>
    <row r="1948" spans="2:2" x14ac:dyDescent="0.25">
      <c r="B1948" s="4"/>
    </row>
    <row r="1949" spans="2:2" x14ac:dyDescent="0.25">
      <c r="B1949" s="4"/>
    </row>
    <row r="1950" spans="2:2" x14ac:dyDescent="0.25">
      <c r="B1950" s="4"/>
    </row>
    <row r="1951" spans="2:2" x14ac:dyDescent="0.25">
      <c r="B1951" s="4"/>
    </row>
    <row r="1952" spans="2:2" x14ac:dyDescent="0.25">
      <c r="B1952" s="4"/>
    </row>
    <row r="1953" spans="2:2" x14ac:dyDescent="0.25">
      <c r="B1953" s="4"/>
    </row>
    <row r="1954" spans="2:2" x14ac:dyDescent="0.25">
      <c r="B1954" s="4"/>
    </row>
    <row r="1955" spans="2:2" x14ac:dyDescent="0.25">
      <c r="B1955" s="4"/>
    </row>
    <row r="1956" spans="2:2" x14ac:dyDescent="0.25">
      <c r="B1956" s="4"/>
    </row>
    <row r="1957" spans="2:2" x14ac:dyDescent="0.25">
      <c r="B1957" s="4"/>
    </row>
    <row r="1958" spans="2:2" x14ac:dyDescent="0.25">
      <c r="B1958" s="4"/>
    </row>
    <row r="1959" spans="2:2" x14ac:dyDescent="0.25">
      <c r="B1959" s="4"/>
    </row>
    <row r="1960" spans="2:2" x14ac:dyDescent="0.25">
      <c r="B1960" s="4"/>
    </row>
    <row r="1961" spans="2:2" x14ac:dyDescent="0.25">
      <c r="B1961" s="4"/>
    </row>
    <row r="1962" spans="2:2" x14ac:dyDescent="0.25">
      <c r="B1962" s="4"/>
    </row>
    <row r="1963" spans="2:2" x14ac:dyDescent="0.25">
      <c r="B1963" s="4"/>
    </row>
  </sheetData>
  <autoFilter ref="A1:J1284" xr:uid="{E7141D11-4F35-45CD-8A84-6A66491CFD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5CD6D-CA09-4BDA-B6C1-CC90C8F89E59}">
  <dimension ref="A1:H15"/>
  <sheetViews>
    <sheetView tabSelected="1" workbookViewId="0">
      <selection activeCell="G1" sqref="G1:H13"/>
    </sheetView>
  </sheetViews>
  <sheetFormatPr defaultRowHeight="15" x14ac:dyDescent="0.25"/>
  <cols>
    <col min="1" max="1" width="28.28515625" customWidth="1"/>
    <col min="7" max="7" width="29.28515625" customWidth="1"/>
    <col min="8" max="8" width="11.42578125" customWidth="1"/>
  </cols>
  <sheetData>
    <row r="1" spans="1:8" x14ac:dyDescent="0.25">
      <c r="G1" s="10" t="s">
        <v>677</v>
      </c>
      <c r="H1" s="10" t="s">
        <v>678</v>
      </c>
    </row>
    <row r="2" spans="1:8" x14ac:dyDescent="0.25">
      <c r="G2" s="9" t="s">
        <v>676</v>
      </c>
      <c r="H2" s="9">
        <f>B3/(B3+B6)</f>
        <v>0.19480519480519481</v>
      </c>
    </row>
    <row r="3" spans="1:8" x14ac:dyDescent="0.25">
      <c r="A3" t="s">
        <v>627</v>
      </c>
      <c r="B3">
        <f>COUNTIF(rag_test_results!$L$2:$L$252,"TP")</f>
        <v>45</v>
      </c>
      <c r="G3" s="7" t="s">
        <v>665</v>
      </c>
      <c r="H3" s="7">
        <f>(B3+B5)/(B7)</f>
        <v>0.21370967741935484</v>
      </c>
    </row>
    <row r="4" spans="1:8" x14ac:dyDescent="0.25">
      <c r="A4" t="s">
        <v>661</v>
      </c>
      <c r="B4">
        <f>COUNTIF(rag_test_results!L3:L253,"FP")</f>
        <v>9</v>
      </c>
      <c r="G4" s="7" t="s">
        <v>666</v>
      </c>
      <c r="H4" s="7">
        <f>(2*B3)/(2*B3+B4+B6)</f>
        <v>0.31578947368421051</v>
      </c>
    </row>
    <row r="5" spans="1:8" x14ac:dyDescent="0.25">
      <c r="A5" t="s">
        <v>662</v>
      </c>
      <c r="B5">
        <f>COUNTIF(rag_test_results!L4:L254,"TN")</f>
        <v>8</v>
      </c>
      <c r="G5" s="7" t="s">
        <v>667</v>
      </c>
      <c r="H5" s="7">
        <f>B3/(B3+B4)</f>
        <v>0.83333333333333337</v>
      </c>
    </row>
    <row r="6" spans="1:8" x14ac:dyDescent="0.25">
      <c r="A6" t="s">
        <v>663</v>
      </c>
      <c r="B6">
        <f>COUNTIF(rag_test_results!L5:L255,"FN")</f>
        <v>186</v>
      </c>
      <c r="G6" s="7"/>
      <c r="H6" s="7"/>
    </row>
    <row r="7" spans="1:8" x14ac:dyDescent="0.25">
      <c r="A7" t="s">
        <v>664</v>
      </c>
      <c r="B7">
        <f>SUM(B3:B6)</f>
        <v>248</v>
      </c>
      <c r="G7" s="7" t="s">
        <v>668</v>
      </c>
      <c r="H7" s="7">
        <f>B9/B7</f>
        <v>0</v>
      </c>
    </row>
    <row r="8" spans="1:8" x14ac:dyDescent="0.25">
      <c r="G8" s="7" t="s">
        <v>669</v>
      </c>
      <c r="H8" s="7">
        <f>B10/B7</f>
        <v>0</v>
      </c>
    </row>
    <row r="9" spans="1:8" x14ac:dyDescent="0.25">
      <c r="A9" t="s">
        <v>668</v>
      </c>
      <c r="B9">
        <f>COUNTIF(rag_test_results!M2:M252,"YES")</f>
        <v>0</v>
      </c>
      <c r="G9" s="7" t="s">
        <v>670</v>
      </c>
      <c r="H9" s="7">
        <f>B11/B7</f>
        <v>0.17338709677419356</v>
      </c>
    </row>
    <row r="10" spans="1:8" x14ac:dyDescent="0.25">
      <c r="A10" t="s">
        <v>669</v>
      </c>
      <c r="B10">
        <f>COUNTIF(rag_test_results!N3:N253,"YES")</f>
        <v>0</v>
      </c>
      <c r="G10" s="7" t="s">
        <v>675</v>
      </c>
      <c r="H10" s="7">
        <f>B12/B7</f>
        <v>0.81451612903225812</v>
      </c>
    </row>
    <row r="11" spans="1:8" x14ac:dyDescent="0.25">
      <c r="A11" t="s">
        <v>670</v>
      </c>
      <c r="B11">
        <f>COUNTIF(rag_test_results!O4:O254,"YES")</f>
        <v>43</v>
      </c>
      <c r="G11" s="7" t="s">
        <v>672</v>
      </c>
      <c r="H11" s="7">
        <f>B13/B7</f>
        <v>0.81048387096774188</v>
      </c>
    </row>
    <row r="12" spans="1:8" x14ac:dyDescent="0.25">
      <c r="A12" t="s">
        <v>671</v>
      </c>
      <c r="B12">
        <f>COUNTIF(rag_test_results!P5:P255,"YES")</f>
        <v>202</v>
      </c>
      <c r="G12" s="7" t="s">
        <v>673</v>
      </c>
      <c r="H12" s="7">
        <f>B14/B7</f>
        <v>0.9838709677419355</v>
      </c>
    </row>
    <row r="13" spans="1:8" x14ac:dyDescent="0.25">
      <c r="A13" t="s">
        <v>672</v>
      </c>
      <c r="B13">
        <f>COUNTIF(rag_test_results!Q6:Q256,"YES")</f>
        <v>201</v>
      </c>
      <c r="G13" s="8" t="s">
        <v>674</v>
      </c>
      <c r="H13" s="8">
        <f>B15/B7</f>
        <v>0.97983870967741937</v>
      </c>
    </row>
    <row r="14" spans="1:8" x14ac:dyDescent="0.25">
      <c r="A14" t="s">
        <v>673</v>
      </c>
      <c r="B14">
        <f>COUNTIF(rag_test_results!R7:R257,"YES")</f>
        <v>244</v>
      </c>
    </row>
    <row r="15" spans="1:8" x14ac:dyDescent="0.25">
      <c r="A15" t="s">
        <v>674</v>
      </c>
      <c r="B15">
        <f>COUNTIF(rag_test_results!S8:S258,"YES")</f>
        <v>243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rag_test_results</vt:lpstr>
      <vt:lpstr>Senario Examples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Chaminda Kumara</dc:creator>
  <cp:lastModifiedBy>Chaminda Kumara</cp:lastModifiedBy>
  <dcterms:created xsi:type="dcterms:W3CDTF">2025-04-04T15:56:37Z</dcterms:created>
  <dcterms:modified xsi:type="dcterms:W3CDTF">2025-04-04T20:31:16Z</dcterms:modified>
</cp:coreProperties>
</file>