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\Inceptez\Data Sheet\"/>
    </mc:Choice>
  </mc:AlternateContent>
  <xr:revisionPtr revIDLastSave="0" documentId="13_ncr:1_{FACB75D1-E625-4391-87FD-F34AF6F2E0D0}" xr6:coauthVersionLast="45" xr6:coauthVersionMax="45" xr10:uidLastSave="{00000000-0000-0000-0000-000000000000}"/>
  <bookViews>
    <workbookView xWindow="-120" yWindow="-120" windowWidth="20730" windowHeight="11160" xr2:uid="{A8C84022-3300-4855-9D7E-373855BD9DC5}"/>
  </bookViews>
  <sheets>
    <sheet name="Sheet1" sheetId="1" r:id="rId1"/>
    <sheet name="Sheet2" sheetId="3" r:id="rId2"/>
  </sheets>
  <definedNames>
    <definedName name="_xlnm._FilterDatabase" localSheetId="0" hidden="1">Sheet1!$A$1:$L$200</definedName>
    <definedName name="_xlnm._FilterDatabase" localSheetId="1" hidden="1">Sheet2!$A:$A</definedName>
    <definedName name="_xlnm.Extract" localSheetId="0">Sheet1!$R$11</definedName>
    <definedName name="_xlnm.Extract" localSheetId="1">Sheet2!#REF!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3" l="1"/>
  <c r="AC9" i="3"/>
  <c r="AB9" i="3"/>
  <c r="AA9" i="3"/>
  <c r="Z9" i="3"/>
  <c r="Y9" i="3"/>
  <c r="X9" i="3"/>
  <c r="W9" i="3"/>
  <c r="V9" i="3"/>
  <c r="U9" i="3"/>
  <c r="T9" i="3"/>
  <c r="S9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3" i="1"/>
  <c r="C4" i="1"/>
  <c r="C5" i="1"/>
  <c r="C6" i="1"/>
  <c r="C7" i="1"/>
  <c r="C8" i="1"/>
  <c r="C9" i="1"/>
  <c r="C10" i="1"/>
  <c r="C2" i="1"/>
  <c r="Q19" i="1" l="1"/>
  <c r="Q20" i="1"/>
  <c r="S40" i="1"/>
  <c r="S41" i="1"/>
  <c r="S39" i="1"/>
  <c r="U40" i="1"/>
  <c r="U41" i="1"/>
  <c r="U42" i="1"/>
  <c r="U39" i="1"/>
  <c r="T40" i="1"/>
  <c r="T41" i="1"/>
  <c r="T42" i="1"/>
  <c r="T39" i="1"/>
  <c r="R40" i="1"/>
  <c r="R41" i="1"/>
  <c r="R42" i="1"/>
  <c r="R39" i="1"/>
  <c r="Q40" i="1"/>
  <c r="Q41" i="1"/>
  <c r="Q42" i="1"/>
  <c r="Q39" i="1"/>
  <c r="P40" i="1"/>
  <c r="P41" i="1"/>
  <c r="P42" i="1"/>
  <c r="P39" i="1"/>
  <c r="Q25" i="1"/>
  <c r="P36" i="1"/>
  <c r="Q33" i="1" s="1"/>
  <c r="R33" i="1" s="1"/>
  <c r="W28" i="1"/>
  <c r="W27" i="1"/>
  <c r="W26" i="1"/>
  <c r="W25" i="1"/>
  <c r="Q28" i="1"/>
  <c r="Q27" i="1"/>
  <c r="Q26" i="1"/>
  <c r="W21" i="1"/>
  <c r="W20" i="1"/>
  <c r="W19" i="1"/>
  <c r="W18" i="1"/>
  <c r="W14" i="1"/>
  <c r="W13" i="1"/>
  <c r="W12" i="1"/>
  <c r="W11" i="1"/>
  <c r="Q18" i="1"/>
  <c r="V40" i="1" l="1"/>
  <c r="W40" i="1" s="1"/>
  <c r="V41" i="1"/>
  <c r="AA41" i="1" s="1"/>
  <c r="V39" i="1"/>
  <c r="Y39" i="1" s="1"/>
  <c r="V42" i="1"/>
  <c r="Z42" i="1" s="1"/>
  <c r="S43" i="1"/>
  <c r="Q43" i="1"/>
  <c r="R43" i="1"/>
  <c r="T43" i="1"/>
  <c r="U43" i="1"/>
  <c r="P43" i="1"/>
  <c r="Q32" i="1"/>
  <c r="R32" i="1" s="1"/>
  <c r="Q35" i="1"/>
  <c r="R35" i="1" s="1"/>
  <c r="Q34" i="1"/>
  <c r="R34" i="1" s="1"/>
  <c r="Q29" i="1"/>
  <c r="W29" i="1"/>
  <c r="W22" i="1"/>
  <c r="W15" i="1"/>
  <c r="X11" i="1" s="1"/>
  <c r="Q22" i="1"/>
  <c r="Y41" i="1" l="1"/>
  <c r="Z41" i="1"/>
  <c r="Z39" i="1"/>
  <c r="X39" i="1"/>
  <c r="X42" i="1"/>
  <c r="Z40" i="1"/>
  <c r="X41" i="1"/>
  <c r="AB42" i="1"/>
  <c r="W42" i="1"/>
  <c r="AB39" i="1"/>
  <c r="W39" i="1"/>
  <c r="AB41" i="1"/>
  <c r="W41" i="1"/>
  <c r="AA42" i="1"/>
  <c r="AB40" i="1"/>
  <c r="AA39" i="1"/>
  <c r="AA40" i="1"/>
  <c r="Y40" i="1"/>
  <c r="Y42" i="1"/>
  <c r="X40" i="1"/>
  <c r="P44" i="1"/>
  <c r="V43" i="1"/>
  <c r="Q36" i="1"/>
  <c r="R36" i="1" s="1"/>
  <c r="Y11" i="1"/>
  <c r="X14" i="1"/>
  <c r="Y14" i="1" s="1"/>
  <c r="X13" i="1"/>
  <c r="Y13" i="1" s="1"/>
  <c r="X12" i="1"/>
  <c r="Y12" i="1" s="1"/>
  <c r="X28" i="1"/>
  <c r="Y28" i="1" s="1"/>
  <c r="X27" i="1"/>
  <c r="Y27" i="1" s="1"/>
  <c r="X26" i="1"/>
  <c r="Y26" i="1" s="1"/>
  <c r="X25" i="1"/>
  <c r="R28" i="1"/>
  <c r="S28" i="1" s="1"/>
  <c r="R27" i="1"/>
  <c r="S27" i="1" s="1"/>
  <c r="R26" i="1"/>
  <c r="S26" i="1" s="1"/>
  <c r="R25" i="1"/>
  <c r="X20" i="1"/>
  <c r="Y20" i="1" s="1"/>
  <c r="X19" i="1"/>
  <c r="Y19" i="1" s="1"/>
  <c r="X21" i="1"/>
  <c r="Y21" i="1" s="1"/>
  <c r="X18" i="1"/>
  <c r="R21" i="1"/>
  <c r="S21" i="1" s="1"/>
  <c r="R19" i="1"/>
  <c r="S19" i="1" s="1"/>
  <c r="R20" i="1"/>
  <c r="S20" i="1" s="1"/>
  <c r="R18" i="1"/>
  <c r="X15" i="1" l="1"/>
  <c r="Y15" i="1" s="1"/>
  <c r="Y25" i="1"/>
  <c r="X29" i="1"/>
  <c r="Y29" i="1" s="1"/>
  <c r="S25" i="1"/>
  <c r="R29" i="1"/>
  <c r="S29" i="1" s="1"/>
  <c r="Y18" i="1"/>
  <c r="X22" i="1"/>
  <c r="Y22" i="1" s="1"/>
  <c r="S18" i="1"/>
  <c r="R22" i="1"/>
  <c r="S22" i="1" s="1"/>
  <c r="Q12" i="1" l="1"/>
  <c r="Q13" i="1"/>
  <c r="Q14" i="1"/>
  <c r="Q11" i="1"/>
  <c r="W3" i="1"/>
  <c r="W4" i="1"/>
  <c r="W5" i="1"/>
  <c r="W6" i="1"/>
  <c r="W2" i="1"/>
  <c r="Q15" i="1" l="1"/>
  <c r="R11" i="1" s="1"/>
  <c r="W7" i="1"/>
  <c r="P7" i="1"/>
  <c r="P6" i="1"/>
  <c r="P5" i="1"/>
  <c r="P3" i="1"/>
  <c r="P4" i="1"/>
  <c r="P2" i="1"/>
  <c r="R12" i="1" l="1"/>
  <c r="S12" i="1" s="1"/>
  <c r="R13" i="1"/>
  <c r="S13" i="1" s="1"/>
  <c r="S11" i="1"/>
  <c r="R14" i="1"/>
  <c r="S14" i="1" s="1"/>
  <c r="P8" i="1"/>
  <c r="Q3" i="1" s="1"/>
  <c r="R3" i="1" s="1"/>
  <c r="R15" i="1" l="1"/>
  <c r="S15" i="1" s="1"/>
  <c r="Q5" i="1"/>
  <c r="R5" i="1" s="1"/>
  <c r="Q7" i="1"/>
  <c r="R7" i="1" s="1"/>
  <c r="Q4" i="1"/>
  <c r="R4" i="1" s="1"/>
  <c r="Q2" i="1"/>
  <c r="Q6" i="1"/>
  <c r="R6" i="1" s="1"/>
  <c r="R2" i="1" l="1"/>
  <c r="R8" i="1" s="1"/>
  <c r="Q8" i="1"/>
</calcChain>
</file>

<file path=xl/sharedStrings.xml><?xml version="1.0" encoding="utf-8"?>
<sst xmlns="http://schemas.openxmlformats.org/spreadsheetml/2006/main" count="1178" uniqueCount="62">
  <si>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</si>
  <si>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</si>
  <si>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</si>
  <si>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</si>
  <si>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</si>
  <si>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</si>
  <si>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</si>
  <si>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</si>
  <si>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</si>
  <si>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</si>
  <si>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</si>
  <si>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</si>
  <si>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</si>
  <si>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</si>
  <si>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</si>
  <si>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</si>
  <si>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</si>
  <si>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</si>
  <si>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</si>
  <si>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</si>
  <si>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</si>
  <si>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</si>
  <si>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</si>
  <si>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</si>
  <si>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</si>
  <si>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</si>
  <si>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 xml:space="preserve">Product </t>
  </si>
  <si>
    <t>Frequency</t>
  </si>
  <si>
    <t>Sum</t>
  </si>
  <si>
    <t>Relative Freq</t>
  </si>
  <si>
    <t>Percentage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</si>
  <si>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</si>
  <si>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</si>
  <si>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</si>
  <si>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</si>
  <si>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</si>
  <si>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</si>
  <si>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</si>
  <si>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</si>
  <si>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</si>
  <si>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</si>
  <si>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</si>
  <si>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</si>
  <si>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Product</t>
  </si>
  <si>
    <t/>
  </si>
  <si>
    <t xml:space="preserve">Region </t>
  </si>
  <si>
    <t>Total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</si>
  <si>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</si>
  <si>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</si>
  <si>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</si>
  <si>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</si>
  <si>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</si>
  <si>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</si>
  <si>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</si>
  <si>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</si>
  <si>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</si>
  <si>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</si>
  <si>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</si>
  <si>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</si>
  <si>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</si>
  <si>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</si>
  <si>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Count of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</si>
</sst>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m/d;@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3" fillId="0" borderId="0" xfId="0" applyFont="1"/>
    <xf numFmtId="0" fontId="0" fillId="0" borderId="0" xfId="0" applyFill="1" applyBorder="1" applyAlignment="1"/>
    <xf numFmtId="10" fontId="0" fillId="0" borderId="1" xfId="0" applyNumberFormat="1" applyBorder="1"/>
    <xf numFmtId="0" fontId="3" fillId="0" borderId="1" xfId="0" applyFont="1" applyFill="1" applyBorder="1"/>
    <xf numFmtId="0" fontId="3" fillId="0" borderId="1" xfId="0" applyFont="1" applyBorder="1"/>
    <xf numFmtId="10" fontId="3" fillId="0" borderId="1" xfId="0" applyNumberFormat="1" applyFont="1" applyBorder="1"/>
    <xf numFmtId="0" fontId="0" fillId="0" borderId="2" xfId="0" applyFill="1" applyBorder="1"/>
    <xf numFmtId="0" fontId="3" fillId="0" borderId="1" xfId="0" applyFont="1" applyFill="1" applyBorder="1" applyAlignment="1"/>
    <xf numFmtId="0" fontId="3" fillId="0" borderId="0" xfId="0" applyFont="1" applyBorder="1"/>
    <xf numFmtId="10" fontId="0" fillId="0" borderId="0" xfId="0" applyNumberFormat="1" applyBorder="1"/>
    <xf numFmtId="10" fontId="3" fillId="0" borderId="0" xfId="0" applyNumberFormat="1" applyFont="1" applyBorder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4" fillId="0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3">
    <cellStyle name="Comma 2" xfId="1" xr:uid="{F03B7437-57E8-4C6C-B8E6-93ED77AFD56C}"/>
    <cellStyle name="Normal" xfId="0" builtinId="0"/>
    <cellStyle name="Normal 2" xfId="2" xr:uid="{5B063220-D6B0-4F67-BBBD-C2A3D563E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Kumar" refreshedDate="43891.995794212962" createdVersion="6" refreshedVersion="6" minRefreshableVersion="3" recordCount="208" xr:uid="{14651105-DBC3-41A2-9731-D7B6AF01A69E}">
  <cacheSource type="worksheet">
    <worksheetSource ref="C1:C1048576" sheet="Sheet1"/>
  </cacheSource>
  <cacheFields count="1">
    <cacheField name="Months" numFmtId="0">
      <sharedItems containsBlank="1" count="13">
        <s v="May"/>
        <s v="June"/>
        <s v="November"/>
        <s v="August"/>
        <s v="October"/>
        <s v="March"/>
        <s v="September"/>
        <s v="January"/>
        <s v="July"/>
        <s v="April"/>
        <s v="December"/>
        <s v="Februa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</r>
  <r>
    <x v="1"/>
  </r>
  <r>
    <x v="2"/>
  </r>
  <r>
    <x v="3"/>
  </r>
  <r>
    <x v="0"/>
  </r>
  <r>
    <x v="4"/>
  </r>
  <r>
    <x v="5"/>
  </r>
  <r>
    <x v="1"/>
  </r>
  <r>
    <x v="0"/>
  </r>
  <r>
    <x v="3"/>
  </r>
  <r>
    <x v="2"/>
  </r>
  <r>
    <x v="6"/>
  </r>
  <r>
    <x v="4"/>
  </r>
  <r>
    <x v="6"/>
  </r>
  <r>
    <x v="6"/>
  </r>
  <r>
    <x v="7"/>
  </r>
  <r>
    <x v="8"/>
  </r>
  <r>
    <x v="1"/>
  </r>
  <r>
    <x v="7"/>
  </r>
  <r>
    <x v="4"/>
  </r>
  <r>
    <x v="8"/>
  </r>
  <r>
    <x v="2"/>
  </r>
  <r>
    <x v="1"/>
  </r>
  <r>
    <x v="5"/>
  </r>
  <r>
    <x v="9"/>
  </r>
  <r>
    <x v="7"/>
  </r>
  <r>
    <x v="8"/>
  </r>
  <r>
    <x v="2"/>
  </r>
  <r>
    <x v="0"/>
  </r>
  <r>
    <x v="9"/>
  </r>
  <r>
    <x v="3"/>
  </r>
  <r>
    <x v="2"/>
  </r>
  <r>
    <x v="7"/>
  </r>
  <r>
    <x v="9"/>
  </r>
  <r>
    <x v="1"/>
  </r>
  <r>
    <x v="4"/>
  </r>
  <r>
    <x v="6"/>
  </r>
  <r>
    <x v="6"/>
  </r>
  <r>
    <x v="7"/>
  </r>
  <r>
    <x v="5"/>
  </r>
  <r>
    <x v="10"/>
  </r>
  <r>
    <x v="8"/>
  </r>
  <r>
    <x v="5"/>
  </r>
  <r>
    <x v="9"/>
  </r>
  <r>
    <x v="8"/>
  </r>
  <r>
    <x v="5"/>
  </r>
  <r>
    <x v="3"/>
  </r>
  <r>
    <x v="2"/>
  </r>
  <r>
    <x v="7"/>
  </r>
  <r>
    <x v="0"/>
  </r>
  <r>
    <x v="5"/>
  </r>
  <r>
    <x v="9"/>
  </r>
  <r>
    <x v="7"/>
  </r>
  <r>
    <x v="2"/>
  </r>
  <r>
    <x v="8"/>
  </r>
  <r>
    <x v="10"/>
  </r>
  <r>
    <x v="2"/>
  </r>
  <r>
    <x v="7"/>
  </r>
  <r>
    <x v="1"/>
  </r>
  <r>
    <x v="0"/>
  </r>
  <r>
    <x v="1"/>
  </r>
  <r>
    <x v="11"/>
  </r>
  <r>
    <x v="3"/>
  </r>
  <r>
    <x v="2"/>
  </r>
  <r>
    <x v="2"/>
  </r>
  <r>
    <x v="3"/>
  </r>
  <r>
    <x v="6"/>
  </r>
  <r>
    <x v="7"/>
  </r>
  <r>
    <x v="4"/>
  </r>
  <r>
    <x v="10"/>
  </r>
  <r>
    <x v="10"/>
  </r>
  <r>
    <x v="5"/>
  </r>
  <r>
    <x v="5"/>
  </r>
  <r>
    <x v="6"/>
  </r>
  <r>
    <x v="11"/>
  </r>
  <r>
    <x v="5"/>
  </r>
  <r>
    <x v="8"/>
  </r>
  <r>
    <x v="3"/>
  </r>
  <r>
    <x v="5"/>
  </r>
  <r>
    <x v="3"/>
  </r>
  <r>
    <x v="2"/>
  </r>
  <r>
    <x v="10"/>
  </r>
  <r>
    <x v="8"/>
  </r>
  <r>
    <x v="9"/>
  </r>
  <r>
    <x v="10"/>
  </r>
  <r>
    <x v="0"/>
  </r>
  <r>
    <x v="0"/>
  </r>
  <r>
    <x v="8"/>
  </r>
  <r>
    <x v="3"/>
  </r>
  <r>
    <x v="1"/>
  </r>
  <r>
    <x v="10"/>
  </r>
  <r>
    <x v="0"/>
  </r>
  <r>
    <x v="5"/>
  </r>
  <r>
    <x v="7"/>
  </r>
  <r>
    <x v="6"/>
  </r>
  <r>
    <x v="10"/>
  </r>
  <r>
    <x v="8"/>
  </r>
  <r>
    <x v="9"/>
  </r>
  <r>
    <x v="0"/>
  </r>
  <r>
    <x v="5"/>
  </r>
  <r>
    <x v="5"/>
  </r>
  <r>
    <x v="10"/>
  </r>
  <r>
    <x v="2"/>
  </r>
  <r>
    <x v="9"/>
  </r>
  <r>
    <x v="10"/>
  </r>
  <r>
    <x v="4"/>
  </r>
  <r>
    <x v="7"/>
  </r>
  <r>
    <x v="2"/>
  </r>
  <r>
    <x v="9"/>
  </r>
  <r>
    <x v="4"/>
  </r>
  <r>
    <x v="10"/>
  </r>
  <r>
    <x v="2"/>
  </r>
  <r>
    <x v="2"/>
  </r>
  <r>
    <x v="1"/>
  </r>
  <r>
    <x v="9"/>
  </r>
  <r>
    <x v="6"/>
  </r>
  <r>
    <x v="7"/>
  </r>
  <r>
    <x v="7"/>
  </r>
  <r>
    <x v="0"/>
  </r>
  <r>
    <x v="1"/>
  </r>
  <r>
    <x v="8"/>
  </r>
  <r>
    <x v="0"/>
  </r>
  <r>
    <x v="5"/>
  </r>
  <r>
    <x v="5"/>
  </r>
  <r>
    <x v="5"/>
  </r>
  <r>
    <x v="7"/>
  </r>
  <r>
    <x v="2"/>
  </r>
  <r>
    <x v="5"/>
  </r>
  <r>
    <x v="3"/>
  </r>
  <r>
    <x v="10"/>
  </r>
  <r>
    <x v="2"/>
  </r>
  <r>
    <x v="5"/>
  </r>
  <r>
    <x v="6"/>
  </r>
  <r>
    <x v="11"/>
  </r>
  <r>
    <x v="8"/>
  </r>
  <r>
    <x v="3"/>
  </r>
  <r>
    <x v="6"/>
  </r>
  <r>
    <x v="2"/>
  </r>
  <r>
    <x v="10"/>
  </r>
  <r>
    <x v="9"/>
  </r>
  <r>
    <x v="2"/>
  </r>
  <r>
    <x v="4"/>
  </r>
  <r>
    <x v="3"/>
  </r>
  <r>
    <x v="0"/>
  </r>
  <r>
    <x v="3"/>
  </r>
  <r>
    <x v="4"/>
  </r>
  <r>
    <x v="8"/>
  </r>
  <r>
    <x v="8"/>
  </r>
  <r>
    <x v="6"/>
  </r>
  <r>
    <x v="4"/>
  </r>
  <r>
    <x v="9"/>
  </r>
  <r>
    <x v="10"/>
  </r>
  <r>
    <x v="7"/>
  </r>
  <r>
    <x v="8"/>
  </r>
  <r>
    <x v="5"/>
  </r>
  <r>
    <x v="10"/>
  </r>
  <r>
    <x v="7"/>
  </r>
  <r>
    <x v="1"/>
  </r>
  <r>
    <x v="3"/>
  </r>
  <r>
    <x v="9"/>
  </r>
  <r>
    <x v="10"/>
  </r>
  <r>
    <x v="10"/>
  </r>
  <r>
    <x v="9"/>
  </r>
  <r>
    <x v="5"/>
  </r>
  <r>
    <x v="7"/>
  </r>
  <r>
    <x v="3"/>
  </r>
  <r>
    <x v="2"/>
  </r>
  <r>
    <x v="10"/>
  </r>
  <r>
    <x v="5"/>
  </r>
  <r>
    <x v="4"/>
  </r>
  <r>
    <x v="3"/>
  </r>
  <r>
    <x v="5"/>
  </r>
  <r>
    <x v="5"/>
  </r>
  <r>
    <x v="7"/>
  </r>
  <r>
    <x v="0"/>
  </r>
  <r>
    <x v="5"/>
  </r>
  <r>
    <x v="2"/>
  </r>
  <r>
    <x v="7"/>
  </r>
  <r>
    <x v="8"/>
  </r>
  <r>
    <x v="4"/>
  </r>
  <r>
    <x v="11"/>
  </r>
  <r>
    <x v="1"/>
  </r>
  <r>
    <x v="2"/>
  </r>
  <r>
    <x v="10"/>
  </r>
  <r>
    <x v="4"/>
  </r>
  <r>
    <x v="10"/>
  </r>
  <r>
    <x v="3"/>
  </r>
  <r>
    <x v="3"/>
  </r>
  <r>
    <x v="1"/>
  </r>
  <r>
    <x v="9"/>
  </r>
  <r>
    <x v="4"/>
  </r>
  <r>
    <x v="3"/>
  </r>
  <r>
    <x v="4"/>
  </r>
  <r>
    <x v="2"/>
  </r>
  <r>
    <x v="7"/>
  </r>
  <r>
    <x v="10"/>
  </r>
  <r>
    <x v="8"/>
  </r>
  <r>
    <x v="0"/>
  </r>
  <r>
    <x v="10"/>
  </r>
  <r>
    <x v="12"/>
  </r>
  <r>
    <x v="12"/>
  </r>
  <r>
    <x v="12"/>
  </r>
  <r>
    <x v="12"/>
  </r>
  <r>
    <x v="12"/>
  </r>
  <r>
    <x v="12"/>
  </r>
  <r>
    <x v="12"/>
  </r>
  <r>
    <x v="12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10D4F-9F48-4B01-82DC-85508FACB1A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0">
  <location ref="N52:O66" firstHeaderRow="2" firstDataRow="2" firstDataCol="1"/>
  <pivotFields count="1">
    <pivotField axis="axisRow" dataField="1" compact="0" outline="0" showAll="0">
      <items count="14">
        <item x="7"/>
        <item x="11"/>
        <item x="5"/>
        <item x="9"/>
        <item x="0"/>
        <item x="1"/>
        <item x="8"/>
        <item x="3"/>
        <item x="6"/>
        <item x="4"/>
        <item x="2"/>
        <item x="10"/>
        <item h="1" x="1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1941-7FE4-4595-87F5-70CD2CA4FE98}">
  <dimension ref="A1:AB200"/>
  <sheetViews>
    <sheetView tabSelected="1" topLeftCell="A41" zoomScale="80" zoomScaleNormal="80" workbookViewId="0">
      <selection activeCell="G7" sqref="G7"/>
    </sheetView>
  </sheetViews>
  <sheetFormatPr defaultRowHeight="15" x14ac:dyDescent="0.25"/>
  <cols>
    <col min="2" max="2" width="12.28515625" bestFit="1" customWidth="1"/>
    <col min="3" max="3" width="8.5703125" customWidth="1"/>
    <col min="4" max="4" width="18.42578125" customWidth="1"/>
    <col min="5" max="5" width="10.85546875" bestFit="1" customWidth="1"/>
    <col min="7" max="7" width="16.7109375" bestFit="1" customWidth="1"/>
    <col min="8" max="8" width="12.7109375" bestFit="1" customWidth="1"/>
    <col min="9" max="9" width="9.42578125" bestFit="1" customWidth="1"/>
    <col min="14" max="14" width="16" bestFit="1" customWidth="1"/>
    <col min="15" max="15" width="18.7109375" bestFit="1" customWidth="1"/>
    <col min="16" max="16" width="10.28515625" bestFit="1" customWidth="1"/>
    <col min="17" max="18" width="12.7109375" bestFit="1" customWidth="1"/>
    <col min="19" max="20" width="12.7109375" customWidth="1"/>
    <col min="22" max="22" width="16.7109375" bestFit="1" customWidth="1"/>
    <col min="23" max="23" width="12.7109375" bestFit="1" customWidth="1"/>
    <col min="24" max="24" width="13.140625" bestFit="1" customWidth="1"/>
    <col min="25" max="25" width="11.140625" bestFit="1" customWidth="1"/>
  </cols>
  <sheetData>
    <row r="1" spans="1:25" ht="47.25" x14ac:dyDescent="0.25">
      <c r="A1" s="1" t="s">
        <v>0</v>
      </c>
      <c r="B1" s="1" t="s">
        <v>1</v>
      </c>
      <c r="C1" s="1" t="s">
        <v>47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O1" s="1" t="s">
        <v>26</v>
      </c>
      <c r="P1" s="9" t="s">
        <v>27</v>
      </c>
      <c r="Q1" s="9" t="s">
        <v>29</v>
      </c>
      <c r="R1" s="9" t="s">
        <v>30</v>
      </c>
      <c r="S1" s="13"/>
      <c r="T1" s="13"/>
      <c r="U1" s="5"/>
      <c r="V1" s="1" t="s">
        <v>4</v>
      </c>
      <c r="W1" s="9" t="s">
        <v>27</v>
      </c>
    </row>
    <row r="2" spans="1:25" x14ac:dyDescent="0.25">
      <c r="A2" s="2">
        <v>1</v>
      </c>
      <c r="B2" s="4">
        <v>40320</v>
      </c>
      <c r="C2" s="4" t="str">
        <f>TEXT(B2,"mmmm")</f>
        <v>May</v>
      </c>
      <c r="D2" s="2">
        <v>21</v>
      </c>
      <c r="E2" s="2" t="s">
        <v>3</v>
      </c>
      <c r="F2" s="2">
        <f>IF(E2=$E$1,1,0)</f>
        <v>1</v>
      </c>
      <c r="G2" s="2" t="s">
        <v>10</v>
      </c>
      <c r="H2" s="2" t="s">
        <v>11</v>
      </c>
      <c r="I2" s="2" t="s">
        <v>12</v>
      </c>
      <c r="J2" s="3">
        <v>22.95</v>
      </c>
      <c r="K2" s="2">
        <v>2</v>
      </c>
      <c r="L2" s="3">
        <v>45.9</v>
      </c>
      <c r="O2" s="2" t="s">
        <v>11</v>
      </c>
      <c r="P2" s="2">
        <f>COUNTIF($H$2:$H$200,H2)</f>
        <v>44</v>
      </c>
      <c r="Q2" s="2">
        <f>P2/$P$8</f>
        <v>0.22110552763819097</v>
      </c>
      <c r="R2" s="7">
        <f>Q2</f>
        <v>0.22110552763819097</v>
      </c>
      <c r="S2" s="14"/>
      <c r="T2" s="14"/>
      <c r="V2" s="2" t="s">
        <v>10</v>
      </c>
      <c r="W2" s="2">
        <f>COUNTIF($G$2:$G$200,V2)</f>
        <v>35</v>
      </c>
    </row>
    <row r="3" spans="1:25" x14ac:dyDescent="0.25">
      <c r="A3" s="2">
        <v>2</v>
      </c>
      <c r="B3" s="4">
        <v>40358</v>
      </c>
      <c r="C3" s="4" t="str">
        <f t="shared" ref="C3:C66" si="0">TEXT(B3,"mmmm")</f>
        <v>June</v>
      </c>
      <c r="D3" s="2">
        <v>57</v>
      </c>
      <c r="E3" s="2" t="s">
        <v>3</v>
      </c>
      <c r="F3" s="2">
        <f t="shared" ref="F3:F66" si="1">IF(E3=$E$1,1,0)</f>
        <v>1</v>
      </c>
      <c r="G3" s="2" t="s">
        <v>10</v>
      </c>
      <c r="H3" s="2" t="s">
        <v>13</v>
      </c>
      <c r="I3" s="2" t="s">
        <v>12</v>
      </c>
      <c r="J3" s="3">
        <v>19.95</v>
      </c>
      <c r="K3" s="2">
        <v>1</v>
      </c>
      <c r="L3" s="3">
        <v>19.95</v>
      </c>
      <c r="O3" s="2" t="s">
        <v>13</v>
      </c>
      <c r="P3" s="2">
        <f>COUNTIF($H$2:$H$200,H3)</f>
        <v>58</v>
      </c>
      <c r="Q3" s="2">
        <f>P3/$P$8</f>
        <v>0.29145728643216079</v>
      </c>
      <c r="R3" s="7">
        <f t="shared" ref="R3:R7" si="2">Q3</f>
        <v>0.29145728643216079</v>
      </c>
      <c r="S3" s="14"/>
      <c r="T3" s="14"/>
      <c r="V3" s="2" t="s">
        <v>17</v>
      </c>
      <c r="W3" s="2">
        <f>COUNTIF($G$2:$G$200,V3)</f>
        <v>21</v>
      </c>
    </row>
    <row r="4" spans="1:25" x14ac:dyDescent="0.25">
      <c r="A4" s="2">
        <v>3</v>
      </c>
      <c r="B4" s="4">
        <v>40487</v>
      </c>
      <c r="C4" s="4" t="str">
        <f t="shared" si="0"/>
        <v>November</v>
      </c>
      <c r="D4" s="2">
        <v>25</v>
      </c>
      <c r="E4" s="2" t="s">
        <v>14</v>
      </c>
      <c r="F4" s="2">
        <f t="shared" si="1"/>
        <v>0</v>
      </c>
      <c r="G4" s="2" t="s">
        <v>10</v>
      </c>
      <c r="H4" s="2" t="s">
        <v>15</v>
      </c>
      <c r="I4" s="2" t="s">
        <v>16</v>
      </c>
      <c r="J4" s="3">
        <v>21.95</v>
      </c>
      <c r="K4" s="2">
        <v>1</v>
      </c>
      <c r="L4" s="3">
        <v>21.95</v>
      </c>
      <c r="O4" s="2" t="s">
        <v>15</v>
      </c>
      <c r="P4" s="2">
        <f>COUNTIF($H$2:$H$200,H4)</f>
        <v>43</v>
      </c>
      <c r="Q4" s="2">
        <f>P4/$P$8</f>
        <v>0.21608040201005024</v>
      </c>
      <c r="R4" s="7">
        <f t="shared" si="2"/>
        <v>0.21608040201005024</v>
      </c>
      <c r="S4" s="14"/>
      <c r="T4" s="14"/>
      <c r="V4" s="2" t="s">
        <v>18</v>
      </c>
      <c r="W4" s="2">
        <f>COUNTIF($G$2:$G$200,V4)</f>
        <v>66</v>
      </c>
    </row>
    <row r="5" spans="1:25" x14ac:dyDescent="0.25">
      <c r="A5" s="2">
        <v>4</v>
      </c>
      <c r="B5" s="4">
        <v>40421</v>
      </c>
      <c r="C5" s="4" t="str">
        <f t="shared" si="0"/>
        <v>August</v>
      </c>
      <c r="D5" s="2">
        <v>38</v>
      </c>
      <c r="E5" s="2" t="s">
        <v>14</v>
      </c>
      <c r="F5" s="2">
        <f t="shared" si="1"/>
        <v>0</v>
      </c>
      <c r="G5" s="2" t="s">
        <v>17</v>
      </c>
      <c r="H5" s="2" t="s">
        <v>13</v>
      </c>
      <c r="I5" s="2" t="s">
        <v>12</v>
      </c>
      <c r="J5" s="3">
        <v>19.95</v>
      </c>
      <c r="K5" s="2">
        <v>1</v>
      </c>
      <c r="L5" s="3">
        <v>19.95</v>
      </c>
      <c r="O5" s="2" t="s">
        <v>23</v>
      </c>
      <c r="P5" s="2">
        <f>COUNTIF($H$2:$H$200,H18)</f>
        <v>13</v>
      </c>
      <c r="Q5" s="2">
        <f>P5/$P$8</f>
        <v>6.5326633165829151E-2</v>
      </c>
      <c r="R5" s="7">
        <f t="shared" si="2"/>
        <v>6.5326633165829151E-2</v>
      </c>
      <c r="S5" s="14"/>
      <c r="T5" s="14"/>
      <c r="V5" s="2" t="s">
        <v>19</v>
      </c>
      <c r="W5" s="2">
        <f>COUNTIF($G$2:$G$200,V5)</f>
        <v>58</v>
      </c>
    </row>
    <row r="6" spans="1:25" x14ac:dyDescent="0.25">
      <c r="A6" s="2">
        <v>5</v>
      </c>
      <c r="B6" s="4">
        <v>40328</v>
      </c>
      <c r="C6" s="4" t="str">
        <f t="shared" si="0"/>
        <v>May</v>
      </c>
      <c r="D6" s="2">
        <v>22</v>
      </c>
      <c r="E6" s="2" t="s">
        <v>3</v>
      </c>
      <c r="F6" s="2">
        <f t="shared" si="1"/>
        <v>1</v>
      </c>
      <c r="G6" s="2" t="s">
        <v>18</v>
      </c>
      <c r="H6" s="2" t="s">
        <v>13</v>
      </c>
      <c r="I6" s="2" t="s">
        <v>12</v>
      </c>
      <c r="J6" s="3">
        <v>19.95</v>
      </c>
      <c r="K6" s="2">
        <v>4</v>
      </c>
      <c r="L6" s="3">
        <v>79.8</v>
      </c>
      <c r="O6" s="2" t="s">
        <v>24</v>
      </c>
      <c r="P6" s="2">
        <f>COUNTIF($H$2:$H$200,H37)</f>
        <v>21</v>
      </c>
      <c r="Q6" s="2">
        <f>P6/$P$8</f>
        <v>0.10552763819095477</v>
      </c>
      <c r="R6" s="7">
        <f t="shared" si="2"/>
        <v>0.10552763819095477</v>
      </c>
      <c r="S6" s="14"/>
      <c r="T6" s="14"/>
      <c r="V6" s="2" t="s">
        <v>21</v>
      </c>
      <c r="W6" s="2">
        <f>COUNTIF($G$2:$G$200,V6)</f>
        <v>19</v>
      </c>
    </row>
    <row r="7" spans="1:25" x14ac:dyDescent="0.25">
      <c r="A7" s="2">
        <v>6</v>
      </c>
      <c r="B7" s="4">
        <v>40456</v>
      </c>
      <c r="C7" s="4" t="str">
        <f t="shared" si="0"/>
        <v>October</v>
      </c>
      <c r="D7" s="2">
        <v>29</v>
      </c>
      <c r="E7" s="2" t="s">
        <v>3</v>
      </c>
      <c r="F7" s="2">
        <f t="shared" si="1"/>
        <v>1</v>
      </c>
      <c r="G7" s="2" t="s">
        <v>19</v>
      </c>
      <c r="H7" s="2" t="s">
        <v>13</v>
      </c>
      <c r="I7" s="2" t="s">
        <v>20</v>
      </c>
      <c r="J7" s="3">
        <v>19.95</v>
      </c>
      <c r="K7" s="2">
        <v>4</v>
      </c>
      <c r="L7" s="3">
        <v>79.8</v>
      </c>
      <c r="O7" s="2" t="s">
        <v>25</v>
      </c>
      <c r="P7" s="2">
        <f>COUNTIF($H$2:$H$200,H93)</f>
        <v>20</v>
      </c>
      <c r="Q7" s="2">
        <f>P7/$P$8</f>
        <v>0.10050251256281408</v>
      </c>
      <c r="R7" s="7">
        <f t="shared" si="2"/>
        <v>0.10050251256281408</v>
      </c>
      <c r="S7" s="14"/>
      <c r="T7" s="14"/>
      <c r="V7" s="8" t="s">
        <v>28</v>
      </c>
      <c r="W7" s="9">
        <f>SUM(W2:W6)</f>
        <v>199</v>
      </c>
    </row>
    <row r="8" spans="1:25" x14ac:dyDescent="0.25">
      <c r="A8" s="2">
        <v>7</v>
      </c>
      <c r="B8" s="4">
        <v>40259</v>
      </c>
      <c r="C8" s="4" t="str">
        <f t="shared" si="0"/>
        <v>March</v>
      </c>
      <c r="D8" s="2">
        <v>18</v>
      </c>
      <c r="E8" s="2" t="s">
        <v>3</v>
      </c>
      <c r="F8" s="2">
        <f t="shared" si="1"/>
        <v>1</v>
      </c>
      <c r="G8" s="2" t="s">
        <v>18</v>
      </c>
      <c r="H8" s="2" t="s">
        <v>13</v>
      </c>
      <c r="I8" s="2" t="s">
        <v>12</v>
      </c>
      <c r="J8" s="3">
        <v>19.95</v>
      </c>
      <c r="K8" s="2">
        <v>3</v>
      </c>
      <c r="L8" s="3">
        <v>59.849999999999994</v>
      </c>
      <c r="O8" s="8" t="s">
        <v>28</v>
      </c>
      <c r="P8" s="9">
        <f>SUM(P2:P7)</f>
        <v>199</v>
      </c>
      <c r="Q8" s="9">
        <f>SUM(Q2:Q7)</f>
        <v>0.99999999999999989</v>
      </c>
      <c r="R8" s="10">
        <f>SUM(R2:R7)</f>
        <v>0.99999999999999989</v>
      </c>
      <c r="S8" s="15"/>
      <c r="T8" s="15"/>
    </row>
    <row r="9" spans="1:25" x14ac:dyDescent="0.25">
      <c r="A9" s="2">
        <v>8</v>
      </c>
      <c r="B9" s="4">
        <v>40343</v>
      </c>
      <c r="C9" s="4" t="str">
        <f t="shared" si="0"/>
        <v>June</v>
      </c>
      <c r="D9" s="2">
        <v>64</v>
      </c>
      <c r="E9" s="2" t="s">
        <v>14</v>
      </c>
      <c r="F9" s="2">
        <f t="shared" si="1"/>
        <v>0</v>
      </c>
      <c r="G9" s="2" t="s">
        <v>21</v>
      </c>
      <c r="H9" s="2" t="s">
        <v>13</v>
      </c>
      <c r="I9" s="2" t="s">
        <v>12</v>
      </c>
      <c r="J9" s="3">
        <v>19.95</v>
      </c>
      <c r="K9" s="2">
        <v>7</v>
      </c>
      <c r="L9" s="3">
        <v>139.65</v>
      </c>
    </row>
    <row r="10" spans="1:25" ht="15.75" x14ac:dyDescent="0.25">
      <c r="A10" s="2">
        <v>9</v>
      </c>
      <c r="B10" s="4">
        <v>40307</v>
      </c>
      <c r="C10" s="4" t="str">
        <f t="shared" si="0"/>
        <v>May</v>
      </c>
      <c r="D10" s="2">
        <v>27</v>
      </c>
      <c r="E10" s="2" t="s">
        <v>14</v>
      </c>
      <c r="F10" s="2">
        <f t="shared" si="1"/>
        <v>0</v>
      </c>
      <c r="G10" s="2" t="s">
        <v>17</v>
      </c>
      <c r="H10" s="2" t="s">
        <v>13</v>
      </c>
      <c r="I10" s="2" t="s">
        <v>12</v>
      </c>
      <c r="J10" s="3">
        <v>19.95</v>
      </c>
      <c r="K10" s="2">
        <v>6</v>
      </c>
      <c r="L10" s="3">
        <v>119.69999999999999</v>
      </c>
      <c r="O10" s="1" t="s">
        <v>6</v>
      </c>
      <c r="P10" s="9" t="s">
        <v>43</v>
      </c>
      <c r="Q10" s="9" t="s">
        <v>27</v>
      </c>
      <c r="R10" s="9" t="s">
        <v>29</v>
      </c>
      <c r="S10" s="9" t="s">
        <v>30</v>
      </c>
      <c r="U10" s="1" t="s">
        <v>6</v>
      </c>
      <c r="V10" s="9" t="s">
        <v>43</v>
      </c>
      <c r="W10" s="9" t="s">
        <v>27</v>
      </c>
      <c r="X10" s="9" t="s">
        <v>29</v>
      </c>
      <c r="Y10" s="9" t="s">
        <v>30</v>
      </c>
    </row>
    <row r="11" spans="1:25" x14ac:dyDescent="0.25">
      <c r="A11" s="2">
        <v>10</v>
      </c>
      <c r="B11" s="4">
        <v>40418</v>
      </c>
      <c r="C11" s="4" t="str">
        <f t="shared" si="0"/>
        <v>August</v>
      </c>
      <c r="D11" s="2">
        <v>22</v>
      </c>
      <c r="E11" s="2" t="s">
        <v>14</v>
      </c>
      <c r="F11" s="2">
        <f t="shared" si="1"/>
        <v>0</v>
      </c>
      <c r="G11" s="2" t="s">
        <v>18</v>
      </c>
      <c r="H11" s="2" t="s">
        <v>15</v>
      </c>
      <c r="I11" s="2" t="s">
        <v>12</v>
      </c>
      <c r="J11" s="3">
        <v>21.95</v>
      </c>
      <c r="K11" s="2">
        <v>2</v>
      </c>
      <c r="L11" s="3">
        <v>43.9</v>
      </c>
      <c r="O11" s="2" t="s">
        <v>12</v>
      </c>
      <c r="P11" s="2" t="s">
        <v>11</v>
      </c>
      <c r="Q11" s="2">
        <f>COUNTIFS($I$2:$I$200,O11,$H$2:$H$200,P11)</f>
        <v>21</v>
      </c>
      <c r="R11" s="2">
        <f>Q11/$Q$15</f>
        <v>0.47727272727272729</v>
      </c>
      <c r="S11" s="7">
        <f>R11</f>
        <v>0.47727272727272729</v>
      </c>
      <c r="U11" s="2" t="s">
        <v>12</v>
      </c>
      <c r="V11" s="2" t="s">
        <v>15</v>
      </c>
      <c r="W11" s="2">
        <f>COUNTIFS($I$2:$I$200,U11,$H$2:$H$200,V11)</f>
        <v>23</v>
      </c>
      <c r="X11" s="2">
        <f>W11/$W$15</f>
        <v>0.53488372093023251</v>
      </c>
      <c r="Y11" s="7">
        <f>X11</f>
        <v>0.53488372093023251</v>
      </c>
    </row>
    <row r="12" spans="1:25" x14ac:dyDescent="0.25">
      <c r="A12" s="2">
        <v>11</v>
      </c>
      <c r="B12" s="4">
        <v>40512</v>
      </c>
      <c r="C12" s="4" t="str">
        <f t="shared" si="0"/>
        <v>November</v>
      </c>
      <c r="D12" s="2">
        <v>39</v>
      </c>
      <c r="E12" s="2" t="s">
        <v>3</v>
      </c>
      <c r="F12" s="2">
        <f t="shared" si="1"/>
        <v>1</v>
      </c>
      <c r="G12" s="2" t="s">
        <v>19</v>
      </c>
      <c r="H12" s="2" t="s">
        <v>15</v>
      </c>
      <c r="I12" s="2" t="s">
        <v>22</v>
      </c>
      <c r="J12" s="3">
        <v>21.95</v>
      </c>
      <c r="K12" s="2">
        <v>2</v>
      </c>
      <c r="L12" s="3">
        <v>43.9</v>
      </c>
      <c r="O12" s="2" t="s">
        <v>16</v>
      </c>
      <c r="P12" s="2" t="s">
        <v>11</v>
      </c>
      <c r="Q12" s="2">
        <f>COUNTIFS($I$2:$I$200,O12,$H$2:$H$200,P12)</f>
        <v>6</v>
      </c>
      <c r="R12" s="2">
        <f t="shared" ref="R12:R14" si="3">Q12/$Q$15</f>
        <v>0.13636363636363635</v>
      </c>
      <c r="S12" s="7">
        <f>R12</f>
        <v>0.13636363636363635</v>
      </c>
      <c r="U12" s="2" t="s">
        <v>16</v>
      </c>
      <c r="V12" s="2" t="s">
        <v>15</v>
      </c>
      <c r="W12" s="2">
        <f>COUNTIFS($I$2:$I$200,U12,$H$2:$H$200,V12)</f>
        <v>6</v>
      </c>
      <c r="X12" s="2">
        <f t="shared" ref="X12:X14" si="4">W12/$W$15</f>
        <v>0.13953488372093023</v>
      </c>
      <c r="Y12" s="7">
        <f t="shared" ref="Y12:Y15" si="5">X12</f>
        <v>0.13953488372093023</v>
      </c>
    </row>
    <row r="13" spans="1:25" x14ac:dyDescent="0.25">
      <c r="A13" s="2">
        <v>12</v>
      </c>
      <c r="B13" s="4">
        <v>40434</v>
      </c>
      <c r="C13" s="4" t="str">
        <f t="shared" si="0"/>
        <v>September</v>
      </c>
      <c r="D13" s="2">
        <v>61</v>
      </c>
      <c r="E13" s="2" t="s">
        <v>14</v>
      </c>
      <c r="F13" s="2">
        <f t="shared" si="1"/>
        <v>0</v>
      </c>
      <c r="G13" s="2" t="s">
        <v>10</v>
      </c>
      <c r="H13" s="2" t="s">
        <v>13</v>
      </c>
      <c r="I13" s="2" t="s">
        <v>22</v>
      </c>
      <c r="J13" s="3">
        <v>19.95</v>
      </c>
      <c r="K13" s="2">
        <v>5</v>
      </c>
      <c r="L13" s="3">
        <v>99.75</v>
      </c>
      <c r="O13" s="2" t="s">
        <v>20</v>
      </c>
      <c r="P13" s="2" t="s">
        <v>11</v>
      </c>
      <c r="Q13" s="2">
        <f>COUNTIFS($I$2:$I$200,O13,$H$2:$H$200,P13)</f>
        <v>3</v>
      </c>
      <c r="R13" s="2">
        <f t="shared" si="3"/>
        <v>6.8181818181818177E-2</v>
      </c>
      <c r="S13" s="7">
        <f t="shared" ref="S13:S15" si="6">R13</f>
        <v>6.8181818181818177E-2</v>
      </c>
      <c r="U13" s="2" t="s">
        <v>20</v>
      </c>
      <c r="V13" s="2" t="s">
        <v>15</v>
      </c>
      <c r="W13" s="2">
        <f>COUNTIFS($I$2:$I$200,U13,$H$2:$H$200,V13)</f>
        <v>5</v>
      </c>
      <c r="X13" s="2">
        <f t="shared" si="4"/>
        <v>0.11627906976744186</v>
      </c>
      <c r="Y13" s="7">
        <f t="shared" si="5"/>
        <v>0.11627906976744186</v>
      </c>
    </row>
    <row r="14" spans="1:25" x14ac:dyDescent="0.25">
      <c r="A14" s="2">
        <v>13</v>
      </c>
      <c r="B14" s="4">
        <v>40474</v>
      </c>
      <c r="C14" s="4" t="str">
        <f t="shared" si="0"/>
        <v>October</v>
      </c>
      <c r="D14" s="2">
        <v>18</v>
      </c>
      <c r="E14" s="2" t="s">
        <v>14</v>
      </c>
      <c r="F14" s="2">
        <f t="shared" si="1"/>
        <v>0</v>
      </c>
      <c r="G14" s="2" t="s">
        <v>18</v>
      </c>
      <c r="H14" s="2" t="s">
        <v>11</v>
      </c>
      <c r="I14" s="2" t="s">
        <v>22</v>
      </c>
      <c r="J14" s="3">
        <v>22.95</v>
      </c>
      <c r="K14" s="2">
        <v>5</v>
      </c>
      <c r="L14" s="3">
        <v>114.75</v>
      </c>
      <c r="O14" s="2" t="s">
        <v>22</v>
      </c>
      <c r="P14" s="2" t="s">
        <v>11</v>
      </c>
      <c r="Q14" s="2">
        <f>COUNTIFS($I$2:$I$200,O14,$H$2:$H$200,P14)</f>
        <v>14</v>
      </c>
      <c r="R14" s="2">
        <f t="shared" si="3"/>
        <v>0.31818181818181818</v>
      </c>
      <c r="S14" s="7">
        <f t="shared" si="6"/>
        <v>0.31818181818181818</v>
      </c>
      <c r="U14" s="2" t="s">
        <v>22</v>
      </c>
      <c r="V14" s="2" t="s">
        <v>15</v>
      </c>
      <c r="W14" s="2">
        <f>COUNTIFS($I$2:$I$200,U14,$H$2:$H$200,V14)</f>
        <v>9</v>
      </c>
      <c r="X14" s="2">
        <f t="shared" si="4"/>
        <v>0.20930232558139536</v>
      </c>
      <c r="Y14" s="7">
        <f t="shared" si="5"/>
        <v>0.20930232558139536</v>
      </c>
    </row>
    <row r="15" spans="1:25" x14ac:dyDescent="0.25">
      <c r="A15" s="2">
        <v>14</v>
      </c>
      <c r="B15" s="4">
        <v>40440</v>
      </c>
      <c r="C15" s="4" t="str">
        <f t="shared" si="0"/>
        <v>September</v>
      </c>
      <c r="D15" s="2">
        <v>22</v>
      </c>
      <c r="E15" s="2" t="s">
        <v>14</v>
      </c>
      <c r="F15" s="2">
        <f t="shared" si="1"/>
        <v>0</v>
      </c>
      <c r="G15" s="2" t="s">
        <v>19</v>
      </c>
      <c r="H15" s="2" t="s">
        <v>11</v>
      </c>
      <c r="I15" s="2" t="s">
        <v>12</v>
      </c>
      <c r="J15" s="3">
        <v>22.95</v>
      </c>
      <c r="K15" s="2">
        <v>4</v>
      </c>
      <c r="L15" s="3">
        <v>91.8</v>
      </c>
      <c r="O15" s="8" t="s">
        <v>28</v>
      </c>
      <c r="P15" s="9"/>
      <c r="Q15" s="9">
        <f>SUM(Q11:Q14)</f>
        <v>44</v>
      </c>
      <c r="R15" s="9">
        <f>SUM(R11:R14)</f>
        <v>1</v>
      </c>
      <c r="S15" s="10">
        <f t="shared" si="6"/>
        <v>1</v>
      </c>
      <c r="T15" s="5"/>
      <c r="U15" s="8" t="s">
        <v>28</v>
      </c>
      <c r="V15" s="9"/>
      <c r="W15" s="9">
        <f>SUM(W11:W14)</f>
        <v>43</v>
      </c>
      <c r="X15" s="9">
        <f>SUM(X11:X14)</f>
        <v>1</v>
      </c>
      <c r="Y15" s="10">
        <f t="shared" si="5"/>
        <v>1</v>
      </c>
    </row>
    <row r="16" spans="1:25" x14ac:dyDescent="0.25">
      <c r="A16" s="2">
        <v>15</v>
      </c>
      <c r="B16" s="4">
        <v>40441</v>
      </c>
      <c r="C16" s="4" t="str">
        <f t="shared" si="0"/>
        <v>September</v>
      </c>
      <c r="D16" s="2">
        <v>52</v>
      </c>
      <c r="E16" s="2" t="s">
        <v>14</v>
      </c>
      <c r="F16" s="2">
        <f t="shared" si="1"/>
        <v>0</v>
      </c>
      <c r="G16" s="2" t="s">
        <v>17</v>
      </c>
      <c r="H16" s="2" t="s">
        <v>11</v>
      </c>
      <c r="I16" s="2" t="s">
        <v>22</v>
      </c>
      <c r="J16" s="3">
        <v>22.95</v>
      </c>
      <c r="K16" s="2">
        <v>5</v>
      </c>
      <c r="L16" s="3">
        <v>114.75</v>
      </c>
    </row>
    <row r="17" spans="1:25" ht="15.75" x14ac:dyDescent="0.25">
      <c r="A17" s="2">
        <v>16</v>
      </c>
      <c r="B17" s="4">
        <v>40196</v>
      </c>
      <c r="C17" s="4" t="str">
        <f t="shared" si="0"/>
        <v>January</v>
      </c>
      <c r="D17" s="2">
        <v>22</v>
      </c>
      <c r="E17" s="2" t="s">
        <v>3</v>
      </c>
      <c r="F17" s="2">
        <f t="shared" si="1"/>
        <v>1</v>
      </c>
      <c r="G17" s="2" t="s">
        <v>18</v>
      </c>
      <c r="H17" s="2" t="s">
        <v>11</v>
      </c>
      <c r="I17" s="2" t="s">
        <v>12</v>
      </c>
      <c r="J17" s="3">
        <v>22.95</v>
      </c>
      <c r="K17" s="2">
        <v>1</v>
      </c>
      <c r="L17" s="3">
        <v>22.95</v>
      </c>
      <c r="O17" s="1" t="s">
        <v>6</v>
      </c>
      <c r="P17" s="9" t="s">
        <v>43</v>
      </c>
      <c r="Q17" s="9" t="s">
        <v>27</v>
      </c>
      <c r="R17" s="9" t="s">
        <v>29</v>
      </c>
      <c r="S17" s="9" t="s">
        <v>30</v>
      </c>
      <c r="U17" s="1" t="s">
        <v>6</v>
      </c>
      <c r="V17" s="9" t="s">
        <v>43</v>
      </c>
      <c r="W17" s="9" t="s">
        <v>27</v>
      </c>
      <c r="X17" s="9" t="s">
        <v>29</v>
      </c>
      <c r="Y17" s="9" t="s">
        <v>30</v>
      </c>
    </row>
    <row r="18" spans="1:25" x14ac:dyDescent="0.25">
      <c r="A18" s="2">
        <v>17</v>
      </c>
      <c r="B18" s="4">
        <v>40387</v>
      </c>
      <c r="C18" s="4" t="str">
        <f t="shared" si="0"/>
        <v>July</v>
      </c>
      <c r="D18" s="2">
        <v>18</v>
      </c>
      <c r="E18" s="2" t="s">
        <v>14</v>
      </c>
      <c r="F18" s="2">
        <f t="shared" si="1"/>
        <v>0</v>
      </c>
      <c r="G18" s="2" t="s">
        <v>21</v>
      </c>
      <c r="H18" s="2" t="s">
        <v>23</v>
      </c>
      <c r="I18" s="2" t="s">
        <v>12</v>
      </c>
      <c r="J18" s="3">
        <v>24.95</v>
      </c>
      <c r="K18" s="2">
        <v>5</v>
      </c>
      <c r="L18" s="3">
        <v>124.75</v>
      </c>
      <c r="O18" s="2" t="s">
        <v>12</v>
      </c>
      <c r="P18" s="2" t="s">
        <v>23</v>
      </c>
      <c r="Q18" s="2">
        <f>COUNTIFS($I$2:$I$200,O18,$H$2:$H$200,P18)</f>
        <v>6</v>
      </c>
      <c r="R18" s="2">
        <f>Q18/$Q$22</f>
        <v>0.42857142857142855</v>
      </c>
      <c r="S18" s="7">
        <f>R18</f>
        <v>0.42857142857142855</v>
      </c>
      <c r="U18" s="2" t="s">
        <v>12</v>
      </c>
      <c r="V18" s="2" t="s">
        <v>24</v>
      </c>
      <c r="W18" s="2">
        <f>COUNTIFS($I$2:$I$200,U18,$H$2:$H$200,V18)</f>
        <v>12</v>
      </c>
      <c r="X18" s="2">
        <f>W18/$W$22</f>
        <v>0.5714285714285714</v>
      </c>
      <c r="Y18" s="7">
        <f>X18</f>
        <v>0.5714285714285714</v>
      </c>
    </row>
    <row r="19" spans="1:25" x14ac:dyDescent="0.25">
      <c r="A19" s="2">
        <v>18</v>
      </c>
      <c r="B19" s="4">
        <v>40335</v>
      </c>
      <c r="C19" s="4" t="str">
        <f t="shared" si="0"/>
        <v>June</v>
      </c>
      <c r="D19" s="2">
        <v>55</v>
      </c>
      <c r="E19" s="2" t="s">
        <v>14</v>
      </c>
      <c r="F19" s="2">
        <f t="shared" si="1"/>
        <v>0</v>
      </c>
      <c r="G19" s="2" t="s">
        <v>19</v>
      </c>
      <c r="H19" s="2" t="s">
        <v>13</v>
      </c>
      <c r="I19" s="2" t="s">
        <v>20</v>
      </c>
      <c r="J19" s="3">
        <v>19.95</v>
      </c>
      <c r="K19" s="2">
        <v>1</v>
      </c>
      <c r="L19" s="3">
        <v>19.95</v>
      </c>
      <c r="O19" s="2" t="s">
        <v>16</v>
      </c>
      <c r="P19" s="2" t="s">
        <v>23</v>
      </c>
      <c r="Q19" s="2">
        <f>COUNTIFS($I$2:$I$200,O19,$H$2:$H$200,P19)</f>
        <v>3</v>
      </c>
      <c r="R19" s="2">
        <f t="shared" ref="R19:R21" si="7">Q19/$Q$22</f>
        <v>0.21428571428571427</v>
      </c>
      <c r="S19" s="7">
        <f t="shared" ref="S19:S22" si="8">R19</f>
        <v>0.21428571428571427</v>
      </c>
      <c r="U19" s="2" t="s">
        <v>16</v>
      </c>
      <c r="V19" s="2" t="s">
        <v>24</v>
      </c>
      <c r="W19" s="2">
        <f>COUNTIFS($I$2:$I$200,U19,$H$2:$H$200,V19)</f>
        <v>3</v>
      </c>
      <c r="X19" s="2">
        <f t="shared" ref="X19:X21" si="9">W19/$W$22</f>
        <v>0.14285714285714285</v>
      </c>
      <c r="Y19" s="7">
        <f t="shared" ref="Y19:Y22" si="10">X19</f>
        <v>0.14285714285714285</v>
      </c>
    </row>
    <row r="20" spans="1:25" x14ac:dyDescent="0.25">
      <c r="A20" s="2">
        <v>19</v>
      </c>
      <c r="B20" s="4">
        <v>40208</v>
      </c>
      <c r="C20" s="4" t="str">
        <f t="shared" si="0"/>
        <v>January</v>
      </c>
      <c r="D20" s="2">
        <v>20</v>
      </c>
      <c r="E20" s="2" t="s">
        <v>14</v>
      </c>
      <c r="F20" s="2">
        <f t="shared" si="1"/>
        <v>0</v>
      </c>
      <c r="G20" s="2" t="s">
        <v>19</v>
      </c>
      <c r="H20" s="2" t="s">
        <v>15</v>
      </c>
      <c r="I20" s="2" t="s">
        <v>16</v>
      </c>
      <c r="J20" s="3">
        <v>21.95</v>
      </c>
      <c r="K20" s="2">
        <v>4</v>
      </c>
      <c r="L20" s="3">
        <v>87.8</v>
      </c>
      <c r="O20" s="2" t="s">
        <v>20</v>
      </c>
      <c r="P20" s="2" t="s">
        <v>23</v>
      </c>
      <c r="Q20" s="2">
        <f>COUNTIFS($I$2:$I$200,O20,$H$2:$H$200,P20)</f>
        <v>0</v>
      </c>
      <c r="R20" s="2">
        <f t="shared" si="7"/>
        <v>0</v>
      </c>
      <c r="S20" s="7">
        <f t="shared" si="8"/>
        <v>0</v>
      </c>
      <c r="U20" s="2" t="s">
        <v>20</v>
      </c>
      <c r="V20" s="2" t="s">
        <v>24</v>
      </c>
      <c r="W20" s="2">
        <f>COUNTIFS($I$2:$I$200,U20,$H$2:$H$200,V20)</f>
        <v>2</v>
      </c>
      <c r="X20" s="2">
        <f t="shared" si="9"/>
        <v>9.5238095238095233E-2</v>
      </c>
      <c r="Y20" s="7">
        <f t="shared" si="10"/>
        <v>9.5238095238095233E-2</v>
      </c>
    </row>
    <row r="21" spans="1:25" x14ac:dyDescent="0.25">
      <c r="A21" s="2">
        <v>20</v>
      </c>
      <c r="B21" s="4">
        <v>40460</v>
      </c>
      <c r="C21" s="4" t="str">
        <f t="shared" si="0"/>
        <v>October</v>
      </c>
      <c r="D21" s="2">
        <v>42</v>
      </c>
      <c r="E21" s="2" t="s">
        <v>3</v>
      </c>
      <c r="F21" s="2">
        <f t="shared" si="1"/>
        <v>1</v>
      </c>
      <c r="G21" s="2" t="s">
        <v>19</v>
      </c>
      <c r="H21" s="2" t="s">
        <v>11</v>
      </c>
      <c r="I21" s="2" t="s">
        <v>22</v>
      </c>
      <c r="J21" s="3">
        <v>22.95</v>
      </c>
      <c r="K21" s="2">
        <v>1</v>
      </c>
      <c r="L21" s="3">
        <v>22.95</v>
      </c>
      <c r="O21" s="2" t="s">
        <v>22</v>
      </c>
      <c r="P21" s="2" t="s">
        <v>23</v>
      </c>
      <c r="Q21" s="2">
        <v>5</v>
      </c>
      <c r="R21" s="2">
        <f t="shared" si="7"/>
        <v>0.35714285714285715</v>
      </c>
      <c r="S21" s="7">
        <f t="shared" si="8"/>
        <v>0.35714285714285715</v>
      </c>
      <c r="U21" s="2" t="s">
        <v>22</v>
      </c>
      <c r="V21" s="2" t="s">
        <v>24</v>
      </c>
      <c r="W21" s="2">
        <f>COUNTIFS($I$2:$I$200,U21,$H$2:$H$200,V21)</f>
        <v>4</v>
      </c>
      <c r="X21" s="2">
        <f t="shared" si="9"/>
        <v>0.19047619047619047</v>
      </c>
      <c r="Y21" s="7">
        <f t="shared" si="10"/>
        <v>0.19047619047619047</v>
      </c>
    </row>
    <row r="22" spans="1:25" x14ac:dyDescent="0.25">
      <c r="A22" s="2">
        <v>21</v>
      </c>
      <c r="B22" s="4">
        <v>40363</v>
      </c>
      <c r="C22" s="4" t="str">
        <f t="shared" si="0"/>
        <v>July</v>
      </c>
      <c r="D22" s="2">
        <v>30</v>
      </c>
      <c r="E22" s="2" t="s">
        <v>14</v>
      </c>
      <c r="F22" s="2">
        <f t="shared" si="1"/>
        <v>0</v>
      </c>
      <c r="G22" s="2" t="s">
        <v>19</v>
      </c>
      <c r="H22" s="2" t="s">
        <v>24</v>
      </c>
      <c r="I22" s="2" t="s">
        <v>20</v>
      </c>
      <c r="J22" s="3">
        <v>29.95</v>
      </c>
      <c r="K22" s="2">
        <v>10</v>
      </c>
      <c r="L22" s="3">
        <v>299.5</v>
      </c>
      <c r="O22" s="8" t="s">
        <v>28</v>
      </c>
      <c r="P22" s="9"/>
      <c r="Q22" s="9">
        <f>SUM(Q18:Q21)</f>
        <v>14</v>
      </c>
      <c r="R22" s="9">
        <f>SUM(R18:R21)</f>
        <v>1</v>
      </c>
      <c r="S22" s="10">
        <f t="shared" si="8"/>
        <v>1</v>
      </c>
      <c r="T22" s="5"/>
      <c r="U22" s="8" t="s">
        <v>28</v>
      </c>
      <c r="V22" s="9"/>
      <c r="W22" s="9">
        <f>SUM(W18:W21)</f>
        <v>21</v>
      </c>
      <c r="X22" s="9">
        <f>SUM(X18:X21)</f>
        <v>0.99999999999999989</v>
      </c>
      <c r="Y22" s="10">
        <f t="shared" si="10"/>
        <v>0.99999999999999989</v>
      </c>
    </row>
    <row r="23" spans="1:25" x14ac:dyDescent="0.25">
      <c r="A23" s="2">
        <v>22</v>
      </c>
      <c r="B23" s="4">
        <v>40490</v>
      </c>
      <c r="C23" s="4" t="str">
        <f t="shared" si="0"/>
        <v>November</v>
      </c>
      <c r="D23" s="2">
        <v>64</v>
      </c>
      <c r="E23" s="2" t="s">
        <v>3</v>
      </c>
      <c r="F23" s="2">
        <f t="shared" si="1"/>
        <v>1</v>
      </c>
      <c r="G23" s="2" t="s">
        <v>18</v>
      </c>
      <c r="H23" s="2" t="s">
        <v>13</v>
      </c>
      <c r="I23" s="2" t="s">
        <v>22</v>
      </c>
      <c r="J23" s="3">
        <v>19.95</v>
      </c>
      <c r="K23" s="2">
        <v>1</v>
      </c>
      <c r="L23" s="3">
        <v>19.95</v>
      </c>
      <c r="O23" s="6"/>
      <c r="P23" s="6"/>
      <c r="R23" t="s">
        <v>44</v>
      </c>
    </row>
    <row r="24" spans="1:25" ht="15.75" x14ac:dyDescent="0.25">
      <c r="A24" s="2">
        <v>23</v>
      </c>
      <c r="B24" s="4">
        <v>40338</v>
      </c>
      <c r="C24" s="4" t="str">
        <f t="shared" si="0"/>
        <v>June</v>
      </c>
      <c r="D24" s="2">
        <v>63</v>
      </c>
      <c r="E24" s="2" t="s">
        <v>3</v>
      </c>
      <c r="F24" s="2">
        <f t="shared" si="1"/>
        <v>1</v>
      </c>
      <c r="G24" s="2" t="s">
        <v>19</v>
      </c>
      <c r="H24" s="2" t="s">
        <v>13</v>
      </c>
      <c r="I24" s="2" t="s">
        <v>22</v>
      </c>
      <c r="J24" s="3">
        <v>19.95</v>
      </c>
      <c r="K24" s="2">
        <v>5</v>
      </c>
      <c r="L24" s="3">
        <v>99.75</v>
      </c>
      <c r="O24" s="1" t="s">
        <v>6</v>
      </c>
      <c r="P24" s="9" t="s">
        <v>43</v>
      </c>
      <c r="Q24" s="9" t="s">
        <v>27</v>
      </c>
      <c r="R24" s="9" t="s">
        <v>29</v>
      </c>
      <c r="S24" s="9" t="s">
        <v>30</v>
      </c>
      <c r="U24" s="1" t="s">
        <v>6</v>
      </c>
      <c r="V24" s="9" t="s">
        <v>43</v>
      </c>
      <c r="W24" s="9" t="s">
        <v>27</v>
      </c>
      <c r="X24" s="9" t="s">
        <v>29</v>
      </c>
      <c r="Y24" s="9" t="s">
        <v>30</v>
      </c>
    </row>
    <row r="25" spans="1:25" x14ac:dyDescent="0.25">
      <c r="A25" s="2">
        <v>24</v>
      </c>
      <c r="B25" s="4">
        <v>40254</v>
      </c>
      <c r="C25" s="4" t="str">
        <f t="shared" si="0"/>
        <v>March</v>
      </c>
      <c r="D25" s="2">
        <v>41</v>
      </c>
      <c r="E25" s="2" t="s">
        <v>3</v>
      </c>
      <c r="F25" s="2">
        <f t="shared" si="1"/>
        <v>1</v>
      </c>
      <c r="G25" s="2" t="s">
        <v>10</v>
      </c>
      <c r="H25" s="2" t="s">
        <v>13</v>
      </c>
      <c r="I25" s="2" t="s">
        <v>20</v>
      </c>
      <c r="J25" s="3">
        <v>19.95</v>
      </c>
      <c r="K25" s="2">
        <v>2</v>
      </c>
      <c r="L25" s="3">
        <v>39.9</v>
      </c>
      <c r="O25" s="2" t="s">
        <v>12</v>
      </c>
      <c r="P25" s="2" t="s">
        <v>13</v>
      </c>
      <c r="Q25" s="2">
        <f>COUNTIFS($I$2:$I$200,O25,$H$2:$H$200,P25)</f>
        <v>22</v>
      </c>
      <c r="R25" s="2">
        <f>Q25/$Q$29</f>
        <v>0.37931034482758619</v>
      </c>
      <c r="S25" s="7">
        <f>R25</f>
        <v>0.37931034482758619</v>
      </c>
      <c r="U25" s="2" t="s">
        <v>12</v>
      </c>
      <c r="V25" s="2" t="s">
        <v>25</v>
      </c>
      <c r="W25" s="2">
        <f>COUNTIFS($I$2:$I$200,U25,$H$2:$H$200,V25)</f>
        <v>9</v>
      </c>
      <c r="X25" s="2">
        <f>W25/$W$29</f>
        <v>0.45</v>
      </c>
      <c r="Y25" s="7">
        <f>X25</f>
        <v>0.45</v>
      </c>
    </row>
    <row r="26" spans="1:25" x14ac:dyDescent="0.25">
      <c r="A26" s="2">
        <v>25</v>
      </c>
      <c r="B26" s="4">
        <v>40275</v>
      </c>
      <c r="C26" s="4" t="str">
        <f t="shared" si="0"/>
        <v>April</v>
      </c>
      <c r="D26" s="2">
        <v>21</v>
      </c>
      <c r="E26" s="2" t="s">
        <v>14</v>
      </c>
      <c r="F26" s="2">
        <f t="shared" si="1"/>
        <v>0</v>
      </c>
      <c r="G26" s="2" t="s">
        <v>18</v>
      </c>
      <c r="H26" s="2" t="s">
        <v>15</v>
      </c>
      <c r="I26" s="2" t="s">
        <v>16</v>
      </c>
      <c r="J26" s="3">
        <v>21.95</v>
      </c>
      <c r="K26" s="2">
        <v>3</v>
      </c>
      <c r="L26" s="3">
        <v>65.849999999999994</v>
      </c>
      <c r="O26" s="2" t="s">
        <v>16</v>
      </c>
      <c r="P26" s="2" t="s">
        <v>13</v>
      </c>
      <c r="Q26" s="2">
        <f>COUNTIFS($I$2:$I$200,O26,$H$2:$H$200,P26)</f>
        <v>9</v>
      </c>
      <c r="R26" s="2">
        <f t="shared" ref="R26:R28" si="11">Q26/$Q$29</f>
        <v>0.15517241379310345</v>
      </c>
      <c r="S26" s="7">
        <f t="shared" ref="S26:S29" si="12">R26</f>
        <v>0.15517241379310345</v>
      </c>
      <c r="U26" s="2" t="s">
        <v>16</v>
      </c>
      <c r="V26" s="2" t="s">
        <v>25</v>
      </c>
      <c r="W26" s="2">
        <f>COUNTIFS($I$2:$I$200,U26,$H$2:$H$200,V26)</f>
        <v>2</v>
      </c>
      <c r="X26" s="2">
        <f t="shared" ref="X26:X28" si="13">W26/$W$29</f>
        <v>0.1</v>
      </c>
      <c r="Y26" s="7">
        <f t="shared" ref="Y26:Y29" si="14">X26</f>
        <v>0.1</v>
      </c>
    </row>
    <row r="27" spans="1:25" x14ac:dyDescent="0.25">
      <c r="A27" s="2">
        <v>26</v>
      </c>
      <c r="B27" s="4">
        <v>40183</v>
      </c>
      <c r="C27" s="4" t="str">
        <f t="shared" si="0"/>
        <v>January</v>
      </c>
      <c r="D27" s="2">
        <v>63</v>
      </c>
      <c r="E27" s="2" t="s">
        <v>14</v>
      </c>
      <c r="F27" s="2">
        <f t="shared" si="1"/>
        <v>0</v>
      </c>
      <c r="G27" s="2" t="s">
        <v>19</v>
      </c>
      <c r="H27" s="2" t="s">
        <v>23</v>
      </c>
      <c r="I27" s="2" t="s">
        <v>16</v>
      </c>
      <c r="J27" s="3">
        <v>24.95</v>
      </c>
      <c r="K27" s="2">
        <v>1</v>
      </c>
      <c r="L27" s="3">
        <v>24.95</v>
      </c>
      <c r="O27" s="2" t="s">
        <v>20</v>
      </c>
      <c r="P27" s="2" t="s">
        <v>13</v>
      </c>
      <c r="Q27" s="2">
        <f>COUNTIFS($I$2:$I$200,O27,$H$2:$H$200,P27)</f>
        <v>11</v>
      </c>
      <c r="R27" s="2">
        <f t="shared" si="11"/>
        <v>0.18965517241379309</v>
      </c>
      <c r="S27" s="7">
        <f t="shared" si="12"/>
        <v>0.18965517241379309</v>
      </c>
      <c r="U27" s="2" t="s">
        <v>20</v>
      </c>
      <c r="V27" s="2" t="s">
        <v>25</v>
      </c>
      <c r="W27" s="2">
        <f>COUNTIFS($I$2:$I$200,U27,$H$2:$H$200,V27)</f>
        <v>2</v>
      </c>
      <c r="X27" s="2">
        <f t="shared" si="13"/>
        <v>0.1</v>
      </c>
      <c r="Y27" s="7">
        <f t="shared" si="14"/>
        <v>0.1</v>
      </c>
    </row>
    <row r="28" spans="1:25" x14ac:dyDescent="0.25">
      <c r="A28" s="2">
        <v>27</v>
      </c>
      <c r="B28" s="4">
        <v>40381</v>
      </c>
      <c r="C28" s="4" t="str">
        <f t="shared" si="0"/>
        <v>July</v>
      </c>
      <c r="D28" s="2">
        <v>54</v>
      </c>
      <c r="E28" s="2" t="s">
        <v>14</v>
      </c>
      <c r="F28" s="2">
        <f t="shared" si="1"/>
        <v>0</v>
      </c>
      <c r="G28" s="2" t="s">
        <v>17</v>
      </c>
      <c r="H28" s="2" t="s">
        <v>15</v>
      </c>
      <c r="I28" s="2" t="s">
        <v>12</v>
      </c>
      <c r="J28" s="3">
        <v>21.95</v>
      </c>
      <c r="K28" s="2">
        <v>1</v>
      </c>
      <c r="L28" s="3">
        <v>21.95</v>
      </c>
      <c r="O28" s="2" t="s">
        <v>22</v>
      </c>
      <c r="P28" s="2" t="s">
        <v>13</v>
      </c>
      <c r="Q28" s="2">
        <f>COUNTIFS($I$2:$I$200,O28,$H$2:$H$200,P28)</f>
        <v>16</v>
      </c>
      <c r="R28" s="2">
        <f t="shared" si="11"/>
        <v>0.27586206896551724</v>
      </c>
      <c r="S28" s="7">
        <f t="shared" si="12"/>
        <v>0.27586206896551724</v>
      </c>
      <c r="U28" s="2" t="s">
        <v>22</v>
      </c>
      <c r="V28" s="2" t="s">
        <v>25</v>
      </c>
      <c r="W28" s="2">
        <f>COUNTIFS($I$2:$I$200,U28,$H$2:$H$200,V28)</f>
        <v>7</v>
      </c>
      <c r="X28" s="2">
        <f t="shared" si="13"/>
        <v>0.35</v>
      </c>
      <c r="Y28" s="7">
        <f t="shared" si="14"/>
        <v>0.35</v>
      </c>
    </row>
    <row r="29" spans="1:25" x14ac:dyDescent="0.25">
      <c r="A29" s="2">
        <v>28</v>
      </c>
      <c r="B29" s="4">
        <v>40494</v>
      </c>
      <c r="C29" s="4" t="str">
        <f t="shared" si="0"/>
        <v>November</v>
      </c>
      <c r="D29" s="2">
        <v>18</v>
      </c>
      <c r="E29" s="2" t="s">
        <v>14</v>
      </c>
      <c r="F29" s="2">
        <f t="shared" si="1"/>
        <v>0</v>
      </c>
      <c r="G29" s="2" t="s">
        <v>17</v>
      </c>
      <c r="H29" s="2" t="s">
        <v>13</v>
      </c>
      <c r="I29" s="2" t="s">
        <v>12</v>
      </c>
      <c r="J29" s="3">
        <v>19.95</v>
      </c>
      <c r="K29" s="2">
        <v>1</v>
      </c>
      <c r="L29" s="3">
        <v>19.95</v>
      </c>
      <c r="O29" s="8" t="s">
        <v>28</v>
      </c>
      <c r="P29" s="9"/>
      <c r="Q29" s="9">
        <f>SUM(Q25:Q28)</f>
        <v>58</v>
      </c>
      <c r="R29" s="9">
        <f>SUM(R25:R28)</f>
        <v>0.99999999999999989</v>
      </c>
      <c r="S29" s="10">
        <f t="shared" si="12"/>
        <v>0.99999999999999989</v>
      </c>
      <c r="T29" s="5"/>
      <c r="U29" s="8" t="s">
        <v>28</v>
      </c>
      <c r="V29" s="9"/>
      <c r="W29" s="9">
        <f>SUM(W25:W28)</f>
        <v>20</v>
      </c>
      <c r="X29" s="9">
        <f>SUM(X25:X28)</f>
        <v>1</v>
      </c>
      <c r="Y29" s="10">
        <f t="shared" si="14"/>
        <v>1</v>
      </c>
    </row>
    <row r="30" spans="1:25" x14ac:dyDescent="0.25">
      <c r="A30" s="2">
        <v>29</v>
      </c>
      <c r="B30" s="4">
        <v>40309</v>
      </c>
      <c r="C30" s="4" t="str">
        <f t="shared" si="0"/>
        <v>May</v>
      </c>
      <c r="D30" s="2">
        <v>26</v>
      </c>
      <c r="E30" s="2" t="s">
        <v>14</v>
      </c>
      <c r="F30" s="2">
        <f t="shared" si="1"/>
        <v>0</v>
      </c>
      <c r="G30" s="2" t="s">
        <v>21</v>
      </c>
      <c r="H30" s="2" t="s">
        <v>11</v>
      </c>
      <c r="I30" s="2" t="s">
        <v>12</v>
      </c>
      <c r="J30" s="3">
        <v>22.95</v>
      </c>
      <c r="K30" s="2">
        <v>4</v>
      </c>
      <c r="L30" s="3">
        <v>91.8</v>
      </c>
      <c r="O30" s="6"/>
      <c r="P30" s="6"/>
      <c r="R30" t="s">
        <v>44</v>
      </c>
    </row>
    <row r="31" spans="1:25" x14ac:dyDescent="0.25">
      <c r="A31" s="2">
        <v>30</v>
      </c>
      <c r="B31" s="4">
        <v>40282</v>
      </c>
      <c r="C31" s="4" t="str">
        <f t="shared" si="0"/>
        <v>April</v>
      </c>
      <c r="D31" s="2">
        <v>59</v>
      </c>
      <c r="E31" s="2" t="s">
        <v>14</v>
      </c>
      <c r="F31" s="2">
        <f t="shared" si="1"/>
        <v>0</v>
      </c>
      <c r="G31" s="2" t="s">
        <v>19</v>
      </c>
      <c r="H31" s="2" t="s">
        <v>15</v>
      </c>
      <c r="I31" s="2" t="s">
        <v>22</v>
      </c>
      <c r="J31" s="3">
        <v>21.95</v>
      </c>
      <c r="K31" s="2">
        <v>3</v>
      </c>
      <c r="L31" s="3">
        <v>65.849999999999994</v>
      </c>
      <c r="O31" s="12" t="s">
        <v>45</v>
      </c>
      <c r="P31" s="12" t="s">
        <v>27</v>
      </c>
      <c r="Q31" s="9" t="s">
        <v>29</v>
      </c>
      <c r="R31" s="9" t="s">
        <v>30</v>
      </c>
    </row>
    <row r="32" spans="1:25" x14ac:dyDescent="0.25">
      <c r="A32" s="2">
        <v>31</v>
      </c>
      <c r="B32" s="4">
        <v>40401</v>
      </c>
      <c r="C32" s="4" t="str">
        <f t="shared" si="0"/>
        <v>August</v>
      </c>
      <c r="D32" s="2">
        <v>30</v>
      </c>
      <c r="E32" s="2" t="s">
        <v>14</v>
      </c>
      <c r="F32" s="2">
        <f t="shared" si="1"/>
        <v>0</v>
      </c>
      <c r="G32" s="2" t="s">
        <v>21</v>
      </c>
      <c r="H32" s="2" t="s">
        <v>13</v>
      </c>
      <c r="I32" s="2" t="s">
        <v>12</v>
      </c>
      <c r="J32" s="3">
        <v>19.95</v>
      </c>
      <c r="K32" s="2">
        <v>2</v>
      </c>
      <c r="L32" s="3">
        <v>39.9</v>
      </c>
      <c r="O32" s="2" t="s">
        <v>12</v>
      </c>
      <c r="P32" s="2">
        <v>93</v>
      </c>
      <c r="Q32" s="2">
        <f>P32/$P$36</f>
        <v>0.46500000000000002</v>
      </c>
      <c r="R32" s="7">
        <f>Q32</f>
        <v>0.46500000000000002</v>
      </c>
    </row>
    <row r="33" spans="1:28" x14ac:dyDescent="0.25">
      <c r="A33" s="2">
        <v>32</v>
      </c>
      <c r="B33" s="4">
        <v>40496</v>
      </c>
      <c r="C33" s="4" t="str">
        <f t="shared" si="0"/>
        <v>November</v>
      </c>
      <c r="D33" s="2">
        <v>64</v>
      </c>
      <c r="E33" s="2" t="s">
        <v>14</v>
      </c>
      <c r="F33" s="2">
        <f t="shared" si="1"/>
        <v>0</v>
      </c>
      <c r="G33" s="2" t="s">
        <v>18</v>
      </c>
      <c r="H33" s="2" t="s">
        <v>15</v>
      </c>
      <c r="I33" s="2" t="s">
        <v>12</v>
      </c>
      <c r="J33" s="3">
        <v>21.95</v>
      </c>
      <c r="K33" s="2">
        <v>2</v>
      </c>
      <c r="L33" s="3">
        <v>43.9</v>
      </c>
      <c r="O33" s="2" t="s">
        <v>16</v>
      </c>
      <c r="P33" s="2">
        <v>29</v>
      </c>
      <c r="Q33" s="2">
        <f t="shared" ref="Q33:Q35" si="15">P33/$P$36</f>
        <v>0.14499999999999999</v>
      </c>
      <c r="R33" s="7">
        <f t="shared" ref="R33:R36" si="16">Q33</f>
        <v>0.14499999999999999</v>
      </c>
    </row>
    <row r="34" spans="1:28" x14ac:dyDescent="0.25">
      <c r="A34" s="2">
        <v>33</v>
      </c>
      <c r="B34" s="4">
        <v>40199</v>
      </c>
      <c r="C34" s="4" t="str">
        <f t="shared" si="0"/>
        <v>January</v>
      </c>
      <c r="D34" s="2">
        <v>30</v>
      </c>
      <c r="E34" s="2" t="s">
        <v>14</v>
      </c>
      <c r="F34" s="2">
        <f t="shared" si="1"/>
        <v>0</v>
      </c>
      <c r="G34" s="2" t="s">
        <v>19</v>
      </c>
      <c r="H34" s="2" t="s">
        <v>15</v>
      </c>
      <c r="I34" s="2" t="s">
        <v>12</v>
      </c>
      <c r="J34" s="3">
        <v>21.95</v>
      </c>
      <c r="K34" s="2">
        <v>3</v>
      </c>
      <c r="L34" s="3">
        <v>65.849999999999994</v>
      </c>
      <c r="O34" s="2" t="s">
        <v>20</v>
      </c>
      <c r="P34" s="2">
        <v>23</v>
      </c>
      <c r="Q34" s="2">
        <f t="shared" si="15"/>
        <v>0.115</v>
      </c>
      <c r="R34" s="7">
        <f t="shared" si="16"/>
        <v>0.115</v>
      </c>
    </row>
    <row r="35" spans="1:28" x14ac:dyDescent="0.25">
      <c r="A35" s="2">
        <v>34</v>
      </c>
      <c r="B35" s="4">
        <v>40280</v>
      </c>
      <c r="C35" s="4" t="str">
        <f t="shared" si="0"/>
        <v>April</v>
      </c>
      <c r="D35" s="2">
        <v>41</v>
      </c>
      <c r="E35" s="2" t="s">
        <v>3</v>
      </c>
      <c r="F35" s="2">
        <f t="shared" si="1"/>
        <v>1</v>
      </c>
      <c r="G35" s="2" t="s">
        <v>17</v>
      </c>
      <c r="H35" s="2" t="s">
        <v>15</v>
      </c>
      <c r="I35" s="2" t="s">
        <v>12</v>
      </c>
      <c r="J35" s="3">
        <v>21.95</v>
      </c>
      <c r="K35" s="2">
        <v>2</v>
      </c>
      <c r="L35" s="3">
        <v>43.9</v>
      </c>
      <c r="O35" s="2" t="s">
        <v>22</v>
      </c>
      <c r="P35" s="2">
        <v>55</v>
      </c>
      <c r="Q35" s="2">
        <f t="shared" si="15"/>
        <v>0.27500000000000002</v>
      </c>
      <c r="R35" s="7">
        <f t="shared" si="16"/>
        <v>0.27500000000000002</v>
      </c>
    </row>
    <row r="36" spans="1:28" x14ac:dyDescent="0.25">
      <c r="A36" s="2">
        <v>35</v>
      </c>
      <c r="B36" s="4">
        <v>40333</v>
      </c>
      <c r="C36" s="4" t="str">
        <f t="shared" si="0"/>
        <v>June</v>
      </c>
      <c r="D36" s="2">
        <v>23</v>
      </c>
      <c r="E36" s="2" t="s">
        <v>3</v>
      </c>
      <c r="F36" s="2">
        <f t="shared" si="1"/>
        <v>1</v>
      </c>
      <c r="G36" s="2" t="s">
        <v>10</v>
      </c>
      <c r="H36" s="2" t="s">
        <v>13</v>
      </c>
      <c r="I36" s="2" t="s">
        <v>20</v>
      </c>
      <c r="J36" s="3">
        <v>19.95</v>
      </c>
      <c r="K36" s="2">
        <v>5</v>
      </c>
      <c r="L36" s="3">
        <v>99.75</v>
      </c>
      <c r="O36" s="8" t="s">
        <v>28</v>
      </c>
      <c r="P36" s="9">
        <f>SUM(P32:P35)</f>
        <v>200</v>
      </c>
      <c r="Q36" s="9">
        <f>SUM(Q32:Q35)</f>
        <v>1</v>
      </c>
      <c r="R36" s="10">
        <f t="shared" si="16"/>
        <v>1</v>
      </c>
    </row>
    <row r="37" spans="1:28" x14ac:dyDescent="0.25">
      <c r="A37" s="2">
        <v>36</v>
      </c>
      <c r="B37" s="4">
        <v>40470</v>
      </c>
      <c r="C37" s="4" t="str">
        <f t="shared" si="0"/>
        <v>October</v>
      </c>
      <c r="D37" s="2">
        <v>52</v>
      </c>
      <c r="E37" s="2" t="s">
        <v>3</v>
      </c>
      <c r="F37" s="2">
        <f t="shared" si="1"/>
        <v>1</v>
      </c>
      <c r="G37" s="2" t="s">
        <v>18</v>
      </c>
      <c r="H37" s="2" t="s">
        <v>24</v>
      </c>
      <c r="I37" s="2" t="s">
        <v>12</v>
      </c>
      <c r="J37" s="3">
        <v>29.95</v>
      </c>
      <c r="K37" s="2">
        <v>1</v>
      </c>
      <c r="L37" s="3">
        <v>29.95</v>
      </c>
    </row>
    <row r="38" spans="1:28" x14ac:dyDescent="0.25">
      <c r="A38" s="2">
        <v>37</v>
      </c>
      <c r="B38" s="4">
        <v>40428</v>
      </c>
      <c r="C38" s="4" t="str">
        <f t="shared" si="0"/>
        <v>September</v>
      </c>
      <c r="D38" s="2">
        <v>18</v>
      </c>
      <c r="E38" s="2" t="s">
        <v>14</v>
      </c>
      <c r="F38" s="2">
        <f t="shared" si="1"/>
        <v>0</v>
      </c>
      <c r="G38" s="2" t="s">
        <v>19</v>
      </c>
      <c r="H38" s="2" t="s">
        <v>15</v>
      </c>
      <c r="I38" s="2" t="s">
        <v>12</v>
      </c>
      <c r="J38" s="3">
        <v>21.95</v>
      </c>
      <c r="K38" s="2">
        <v>3</v>
      </c>
      <c r="L38" s="3">
        <v>65.849999999999994</v>
      </c>
      <c r="O38" s="12" t="s">
        <v>6</v>
      </c>
      <c r="P38" s="9" t="s">
        <v>11</v>
      </c>
      <c r="Q38" s="9" t="s">
        <v>13</v>
      </c>
      <c r="R38" s="9" t="s">
        <v>15</v>
      </c>
      <c r="S38" s="9" t="s">
        <v>23</v>
      </c>
      <c r="T38" s="9" t="s">
        <v>24</v>
      </c>
      <c r="U38" s="9" t="s">
        <v>25</v>
      </c>
      <c r="V38" s="8" t="s">
        <v>28</v>
      </c>
      <c r="W38" s="9" t="s">
        <v>11</v>
      </c>
      <c r="X38" s="9" t="s">
        <v>13</v>
      </c>
      <c r="Y38" s="9" t="s">
        <v>15</v>
      </c>
      <c r="Z38" s="9" t="s">
        <v>23</v>
      </c>
      <c r="AA38" s="9" t="s">
        <v>24</v>
      </c>
      <c r="AB38" s="9" t="s">
        <v>25</v>
      </c>
    </row>
    <row r="39" spans="1:28" x14ac:dyDescent="0.25">
      <c r="A39" s="2">
        <v>38</v>
      </c>
      <c r="B39" s="4">
        <v>40440</v>
      </c>
      <c r="C39" s="4" t="str">
        <f t="shared" si="0"/>
        <v>September</v>
      </c>
      <c r="D39" s="2">
        <v>32</v>
      </c>
      <c r="E39" s="2" t="s">
        <v>14</v>
      </c>
      <c r="F39" s="2">
        <f t="shared" si="1"/>
        <v>0</v>
      </c>
      <c r="G39" s="2" t="s">
        <v>19</v>
      </c>
      <c r="H39" s="2" t="s">
        <v>11</v>
      </c>
      <c r="I39" s="2" t="s">
        <v>12</v>
      </c>
      <c r="J39" s="3">
        <v>22.95</v>
      </c>
      <c r="K39" s="2">
        <v>1</v>
      </c>
      <c r="L39" s="3">
        <v>22.95</v>
      </c>
      <c r="O39" s="2" t="s">
        <v>12</v>
      </c>
      <c r="P39" s="2">
        <f>COUNTIFS($I$2:$I$200,O11,$H$2:$H$200,P11)</f>
        <v>21</v>
      </c>
      <c r="Q39" s="2">
        <f>COUNTIFS($I$2:$I$200,O25,$H$2:$H$200,P25)</f>
        <v>22</v>
      </c>
      <c r="R39" s="2">
        <f>COUNTIFS($I$2:$I$200,U11,$H$2:$H$200,V11)</f>
        <v>23</v>
      </c>
      <c r="S39" s="2">
        <f>COUNTIFS($I$2:$I$200,O18,$H$2:$H$200,P18)</f>
        <v>6</v>
      </c>
      <c r="T39" s="2">
        <f>COUNTIFS($I$2:$I$200,U18,$H$2:$H$200,V18)</f>
        <v>12</v>
      </c>
      <c r="U39" s="2">
        <f>COUNTIFS($I$2:$I$200,U25,$H$2:$H$200,V25)</f>
        <v>9</v>
      </c>
      <c r="V39" s="2">
        <f>SUM(P39:U39)</f>
        <v>93</v>
      </c>
      <c r="W39" s="16">
        <f>P39/V39</f>
        <v>0.22580645161290322</v>
      </c>
      <c r="X39" s="16">
        <f>Q39/V39</f>
        <v>0.23655913978494625</v>
      </c>
      <c r="Y39" s="16">
        <f>R39/V39</f>
        <v>0.24731182795698925</v>
      </c>
      <c r="Z39" s="16">
        <f>S39/V39</f>
        <v>6.4516129032258063E-2</v>
      </c>
      <c r="AA39" s="16">
        <f>T39/V39</f>
        <v>0.12903225806451613</v>
      </c>
      <c r="AB39" s="16">
        <f>U39/V39</f>
        <v>9.6774193548387094E-2</v>
      </c>
    </row>
    <row r="40" spans="1:28" x14ac:dyDescent="0.25">
      <c r="A40" s="2">
        <v>39</v>
      </c>
      <c r="B40" s="4">
        <v>40195</v>
      </c>
      <c r="C40" s="4" t="str">
        <f t="shared" si="0"/>
        <v>January</v>
      </c>
      <c r="D40" s="2">
        <v>22</v>
      </c>
      <c r="E40" s="2" t="s">
        <v>3</v>
      </c>
      <c r="F40" s="2">
        <f t="shared" si="1"/>
        <v>1</v>
      </c>
      <c r="G40" s="2" t="s">
        <v>17</v>
      </c>
      <c r="H40" s="2" t="s">
        <v>13</v>
      </c>
      <c r="I40" s="2" t="s">
        <v>22</v>
      </c>
      <c r="J40" s="3">
        <v>19.95</v>
      </c>
      <c r="K40" s="2">
        <v>1</v>
      </c>
      <c r="L40" s="3">
        <v>19.95</v>
      </c>
      <c r="O40" s="2" t="s">
        <v>16</v>
      </c>
      <c r="P40" s="2">
        <f>COUNTIFS($I$2:$I$200,O12,$H$2:$H$200,P12)</f>
        <v>6</v>
      </c>
      <c r="Q40" s="2">
        <f>COUNTIFS($I$2:$I$200,O26,$H$2:$H$200,P26)</f>
        <v>9</v>
      </c>
      <c r="R40" s="2">
        <f>COUNTIFS($I$2:$I$200,U12,$H$2:$H$200,V12)</f>
        <v>6</v>
      </c>
      <c r="S40" s="2">
        <f>COUNTIFS($I$2:$I$200,O19,$H$2:$H$200,P19)</f>
        <v>3</v>
      </c>
      <c r="T40" s="2">
        <f>COUNTIFS($I$2:$I$200,U19,$H$2:$H$200,V19)</f>
        <v>3</v>
      </c>
      <c r="U40" s="2">
        <f>COUNTIFS($I$2:$I$200,U26,$H$2:$H$200,V26)</f>
        <v>2</v>
      </c>
      <c r="V40" s="2">
        <f t="shared" ref="V40:V43" si="17">SUM(P40:U40)</f>
        <v>29</v>
      </c>
      <c r="W40" s="16">
        <f t="shared" ref="W40:W42" si="18">P40/V40</f>
        <v>0.20689655172413793</v>
      </c>
      <c r="X40" s="16">
        <f t="shared" ref="X40:X42" si="19">Q40/V40</f>
        <v>0.31034482758620691</v>
      </c>
      <c r="Y40" s="16">
        <f t="shared" ref="Y40:Y42" si="20">R40/V40</f>
        <v>0.20689655172413793</v>
      </c>
      <c r="Z40" s="16">
        <f t="shared" ref="Z40:Z42" si="21">S40/V40</f>
        <v>0.10344827586206896</v>
      </c>
      <c r="AA40" s="16">
        <f t="shared" ref="AA40:AA42" si="22">T40/V40</f>
        <v>0.10344827586206896</v>
      </c>
      <c r="AB40" s="16">
        <f t="shared" ref="AB40:AB42" si="23">U40/V40</f>
        <v>6.8965517241379309E-2</v>
      </c>
    </row>
    <row r="41" spans="1:28" x14ac:dyDescent="0.25">
      <c r="A41" s="2">
        <v>40</v>
      </c>
      <c r="B41" s="4">
        <v>40252</v>
      </c>
      <c r="C41" s="4" t="str">
        <f t="shared" si="0"/>
        <v>March</v>
      </c>
      <c r="D41" s="2">
        <v>29</v>
      </c>
      <c r="E41" s="2" t="s">
        <v>3</v>
      </c>
      <c r="F41" s="2">
        <f t="shared" si="1"/>
        <v>1</v>
      </c>
      <c r="G41" s="2" t="s">
        <v>19</v>
      </c>
      <c r="H41" s="2" t="s">
        <v>13</v>
      </c>
      <c r="I41" s="2" t="s">
        <v>20</v>
      </c>
      <c r="J41" s="3">
        <v>19.95</v>
      </c>
      <c r="K41" s="2">
        <v>5</v>
      </c>
      <c r="L41" s="3">
        <v>99.75</v>
      </c>
      <c r="O41" s="2" t="s">
        <v>20</v>
      </c>
      <c r="P41" s="2">
        <f>COUNTIFS($I$2:$I$200,O13,$H$2:$H$200,P13)</f>
        <v>3</v>
      </c>
      <c r="Q41" s="2">
        <f>COUNTIFS($I$2:$I$200,O27,$H$2:$H$200,P27)</f>
        <v>11</v>
      </c>
      <c r="R41" s="2">
        <f>COUNTIFS($I$2:$I$200,U13,$H$2:$H$200,V13)</f>
        <v>5</v>
      </c>
      <c r="S41" s="2">
        <f>COUNTIFS($I$2:$I$200,O20,$H$2:$H$200,P20)</f>
        <v>0</v>
      </c>
      <c r="T41" s="2">
        <f>COUNTIFS($I$2:$I$200,U20,$H$2:$H$200,V20)</f>
        <v>2</v>
      </c>
      <c r="U41" s="2">
        <f>COUNTIFS($I$2:$I$200,U27,$H$2:$H$200,V27)</f>
        <v>2</v>
      </c>
      <c r="V41" s="2">
        <f t="shared" si="17"/>
        <v>23</v>
      </c>
      <c r="W41" s="16">
        <f t="shared" si="18"/>
        <v>0.13043478260869565</v>
      </c>
      <c r="X41" s="16">
        <f t="shared" si="19"/>
        <v>0.47826086956521741</v>
      </c>
      <c r="Y41" s="16">
        <f t="shared" si="20"/>
        <v>0.21739130434782608</v>
      </c>
      <c r="Z41" s="16">
        <f t="shared" si="21"/>
        <v>0</v>
      </c>
      <c r="AA41" s="16">
        <f t="shared" si="22"/>
        <v>8.6956521739130432E-2</v>
      </c>
      <c r="AB41" s="16">
        <f t="shared" si="23"/>
        <v>8.6956521739130432E-2</v>
      </c>
    </row>
    <row r="42" spans="1:28" x14ac:dyDescent="0.25">
      <c r="A42" s="2">
        <v>41</v>
      </c>
      <c r="B42" s="4">
        <v>40528</v>
      </c>
      <c r="C42" s="4" t="str">
        <f t="shared" si="0"/>
        <v>December</v>
      </c>
      <c r="D42" s="2">
        <v>25</v>
      </c>
      <c r="E42" s="2" t="s">
        <v>14</v>
      </c>
      <c r="F42" s="2">
        <f t="shared" si="1"/>
        <v>0</v>
      </c>
      <c r="G42" s="2" t="s">
        <v>10</v>
      </c>
      <c r="H42" s="2" t="s">
        <v>25</v>
      </c>
      <c r="I42" s="2" t="s">
        <v>22</v>
      </c>
      <c r="J42" s="3">
        <v>24.95</v>
      </c>
      <c r="K42" s="2">
        <v>5</v>
      </c>
      <c r="L42" s="3">
        <v>124.75</v>
      </c>
      <c r="O42" s="2" t="s">
        <v>22</v>
      </c>
      <c r="P42" s="2">
        <f>COUNTIFS($I$2:$I$200,O14,$H$2:$H$200,P14)</f>
        <v>14</v>
      </c>
      <c r="Q42" s="2">
        <f>COUNTIFS($I$2:$I$200,O28,$H$2:$H$200,P28)</f>
        <v>16</v>
      </c>
      <c r="R42" s="2">
        <f>COUNTIFS($I$2:$I$200,U14,$H$2:$H$200,V14)</f>
        <v>9</v>
      </c>
      <c r="S42" s="2">
        <v>5</v>
      </c>
      <c r="T42" s="2">
        <f>COUNTIFS($I$2:$I$200,U21,$H$2:$H$200,V21)</f>
        <v>4</v>
      </c>
      <c r="U42" s="2">
        <f>COUNTIFS($I$2:$I$200,U28,$H$2:$H$200,V28)</f>
        <v>7</v>
      </c>
      <c r="V42" s="2">
        <f t="shared" si="17"/>
        <v>55</v>
      </c>
      <c r="W42" s="16">
        <f t="shared" si="18"/>
        <v>0.25454545454545452</v>
      </c>
      <c r="X42" s="16">
        <f t="shared" si="19"/>
        <v>0.29090909090909089</v>
      </c>
      <c r="Y42" s="16">
        <f t="shared" si="20"/>
        <v>0.16363636363636364</v>
      </c>
      <c r="Z42" s="16">
        <f t="shared" si="21"/>
        <v>9.0909090909090912E-2</v>
      </c>
      <c r="AA42" s="16">
        <f t="shared" si="22"/>
        <v>7.2727272727272724E-2</v>
      </c>
      <c r="AB42" s="16">
        <f t="shared" si="23"/>
        <v>0.12727272727272726</v>
      </c>
    </row>
    <row r="43" spans="1:28" x14ac:dyDescent="0.25">
      <c r="A43" s="2">
        <v>42</v>
      </c>
      <c r="B43" s="4">
        <v>40367</v>
      </c>
      <c r="C43" s="4" t="str">
        <f t="shared" si="0"/>
        <v>July</v>
      </c>
      <c r="D43" s="2">
        <v>63</v>
      </c>
      <c r="E43" s="2" t="s">
        <v>14</v>
      </c>
      <c r="F43" s="2">
        <f t="shared" si="1"/>
        <v>0</v>
      </c>
      <c r="G43" s="2" t="s">
        <v>19</v>
      </c>
      <c r="H43" s="2" t="s">
        <v>15</v>
      </c>
      <c r="I43" s="2" t="s">
        <v>12</v>
      </c>
      <c r="J43" s="3">
        <v>21.95</v>
      </c>
      <c r="K43" s="2">
        <v>1</v>
      </c>
      <c r="L43" s="3">
        <v>21.95</v>
      </c>
      <c r="O43" s="8" t="s">
        <v>28</v>
      </c>
      <c r="P43" s="8">
        <f t="shared" ref="P43:U43" si="24">SUM(P39:P42)</f>
        <v>44</v>
      </c>
      <c r="Q43" s="8">
        <f t="shared" si="24"/>
        <v>58</v>
      </c>
      <c r="R43" s="8">
        <f t="shared" si="24"/>
        <v>43</v>
      </c>
      <c r="S43" s="8">
        <f t="shared" si="24"/>
        <v>14</v>
      </c>
      <c r="T43" s="8">
        <f t="shared" si="24"/>
        <v>21</v>
      </c>
      <c r="U43" s="8">
        <f t="shared" si="24"/>
        <v>20</v>
      </c>
      <c r="V43" s="9">
        <f t="shared" si="17"/>
        <v>200</v>
      </c>
    </row>
    <row r="44" spans="1:28" x14ac:dyDescent="0.25">
      <c r="A44" s="2">
        <v>44</v>
      </c>
      <c r="B44" s="4">
        <v>40240</v>
      </c>
      <c r="C44" s="4" t="str">
        <f t="shared" si="0"/>
        <v>March</v>
      </c>
      <c r="D44" s="2">
        <v>31</v>
      </c>
      <c r="E44" s="2" t="s">
        <v>3</v>
      </c>
      <c r="F44" s="2">
        <f t="shared" si="1"/>
        <v>1</v>
      </c>
      <c r="G44" s="2" t="s">
        <v>21</v>
      </c>
      <c r="H44" s="2" t="s">
        <v>24</v>
      </c>
      <c r="I44" s="2" t="s">
        <v>12</v>
      </c>
      <c r="J44" s="3">
        <v>29.95</v>
      </c>
      <c r="K44" s="2">
        <v>1</v>
      </c>
      <c r="L44" s="3">
        <v>29.95</v>
      </c>
      <c r="O44" s="11" t="s">
        <v>46</v>
      </c>
      <c r="P44" s="11">
        <f>SUM(P43:U43)</f>
        <v>200</v>
      </c>
    </row>
    <row r="45" spans="1:28" x14ac:dyDescent="0.25">
      <c r="A45" s="2">
        <v>45</v>
      </c>
      <c r="B45" s="4">
        <v>40298</v>
      </c>
      <c r="C45" s="4" t="str">
        <f t="shared" si="0"/>
        <v>April</v>
      </c>
      <c r="D45" s="2">
        <v>23</v>
      </c>
      <c r="E45" s="2" t="s">
        <v>14</v>
      </c>
      <c r="F45" s="2">
        <f t="shared" si="1"/>
        <v>0</v>
      </c>
      <c r="G45" s="2" t="s">
        <v>19</v>
      </c>
      <c r="H45" s="2" t="s">
        <v>24</v>
      </c>
      <c r="I45" s="2" t="s">
        <v>22</v>
      </c>
      <c r="J45" s="3">
        <v>29.95</v>
      </c>
      <c r="K45" s="2">
        <v>5</v>
      </c>
      <c r="L45" s="3">
        <v>149.75</v>
      </c>
    </row>
    <row r="46" spans="1:28" x14ac:dyDescent="0.25">
      <c r="A46" s="2">
        <v>46</v>
      </c>
      <c r="B46" s="4">
        <v>40370</v>
      </c>
      <c r="C46" s="4" t="str">
        <f t="shared" si="0"/>
        <v>July</v>
      </c>
      <c r="D46" s="2">
        <v>42</v>
      </c>
      <c r="E46" s="2" t="s">
        <v>3</v>
      </c>
      <c r="F46" s="2">
        <f t="shared" si="1"/>
        <v>1</v>
      </c>
      <c r="G46" s="2" t="s">
        <v>19</v>
      </c>
      <c r="H46" s="2" t="s">
        <v>24</v>
      </c>
      <c r="I46" s="2" t="s">
        <v>22</v>
      </c>
      <c r="J46" s="3">
        <v>29.95</v>
      </c>
      <c r="K46" s="2">
        <v>1</v>
      </c>
      <c r="L46" s="3">
        <v>29.95</v>
      </c>
    </row>
    <row r="47" spans="1:28" x14ac:dyDescent="0.25">
      <c r="A47" s="2">
        <v>47</v>
      </c>
      <c r="B47" s="4">
        <v>40259</v>
      </c>
      <c r="C47" s="4" t="str">
        <f t="shared" si="0"/>
        <v>March</v>
      </c>
      <c r="D47" s="2">
        <v>28</v>
      </c>
      <c r="E47" s="2" t="s">
        <v>3</v>
      </c>
      <c r="F47" s="2">
        <f t="shared" si="1"/>
        <v>1</v>
      </c>
      <c r="G47" s="2" t="s">
        <v>18</v>
      </c>
      <c r="H47" s="2" t="s">
        <v>11</v>
      </c>
      <c r="I47" s="2" t="s">
        <v>16</v>
      </c>
      <c r="J47" s="3">
        <v>22.95</v>
      </c>
      <c r="K47" s="2">
        <v>2</v>
      </c>
      <c r="L47" s="3">
        <v>45.9</v>
      </c>
    </row>
    <row r="48" spans="1:28" x14ac:dyDescent="0.25">
      <c r="A48" s="2">
        <v>48</v>
      </c>
      <c r="B48" s="4">
        <v>40417</v>
      </c>
      <c r="C48" s="4" t="str">
        <f t="shared" si="0"/>
        <v>August</v>
      </c>
      <c r="D48" s="2">
        <v>23</v>
      </c>
      <c r="E48" s="2" t="s">
        <v>14</v>
      </c>
      <c r="F48" s="2">
        <f t="shared" si="1"/>
        <v>0</v>
      </c>
      <c r="G48" s="2" t="s">
        <v>18</v>
      </c>
      <c r="H48" s="2" t="s">
        <v>11</v>
      </c>
      <c r="I48" s="2" t="s">
        <v>12</v>
      </c>
      <c r="J48" s="3">
        <v>22.95</v>
      </c>
      <c r="K48" s="2">
        <v>7</v>
      </c>
      <c r="L48" s="3">
        <v>160.65</v>
      </c>
    </row>
    <row r="49" spans="1:15" x14ac:dyDescent="0.25">
      <c r="A49" s="2">
        <v>49</v>
      </c>
      <c r="B49" s="4">
        <v>40498</v>
      </c>
      <c r="C49" s="4" t="str">
        <f t="shared" si="0"/>
        <v>November</v>
      </c>
      <c r="D49" s="2">
        <v>19</v>
      </c>
      <c r="E49" s="2" t="s">
        <v>14</v>
      </c>
      <c r="F49" s="2">
        <f t="shared" si="1"/>
        <v>0</v>
      </c>
      <c r="G49" s="2" t="s">
        <v>10</v>
      </c>
      <c r="H49" s="2" t="s">
        <v>11</v>
      </c>
      <c r="I49" s="2" t="s">
        <v>22</v>
      </c>
      <c r="J49" s="3">
        <v>22.95</v>
      </c>
      <c r="K49" s="2">
        <v>7</v>
      </c>
      <c r="L49" s="3">
        <v>160.65</v>
      </c>
    </row>
    <row r="50" spans="1:15" x14ac:dyDescent="0.25">
      <c r="A50" s="2">
        <v>50</v>
      </c>
      <c r="B50" s="4">
        <v>40204</v>
      </c>
      <c r="C50" s="4" t="str">
        <f t="shared" si="0"/>
        <v>January</v>
      </c>
      <c r="D50" s="2">
        <v>37</v>
      </c>
      <c r="E50" s="2" t="s">
        <v>3</v>
      </c>
      <c r="F50" s="2">
        <f t="shared" si="1"/>
        <v>1</v>
      </c>
      <c r="G50" s="2" t="s">
        <v>18</v>
      </c>
      <c r="H50" s="2" t="s">
        <v>13</v>
      </c>
      <c r="I50" s="2" t="s">
        <v>12</v>
      </c>
      <c r="J50" s="3">
        <v>19.95</v>
      </c>
      <c r="K50" s="2">
        <v>6</v>
      </c>
      <c r="L50" s="3">
        <v>119.69999999999999</v>
      </c>
    </row>
    <row r="51" spans="1:15" x14ac:dyDescent="0.25">
      <c r="A51" s="2">
        <v>51</v>
      </c>
      <c r="B51" s="4">
        <v>40304</v>
      </c>
      <c r="C51" s="4" t="str">
        <f t="shared" si="0"/>
        <v>May</v>
      </c>
      <c r="D51" s="2">
        <v>38</v>
      </c>
      <c r="E51" s="2" t="s">
        <v>14</v>
      </c>
      <c r="F51" s="2">
        <f t="shared" si="1"/>
        <v>0</v>
      </c>
      <c r="G51" s="2" t="s">
        <v>10</v>
      </c>
      <c r="H51" s="2" t="s">
        <v>15</v>
      </c>
      <c r="I51" s="2" t="s">
        <v>16</v>
      </c>
      <c r="J51" s="3">
        <v>21.95</v>
      </c>
      <c r="K51" s="2">
        <v>2</v>
      </c>
      <c r="L51" s="3">
        <v>43.9</v>
      </c>
    </row>
    <row r="52" spans="1:15" x14ac:dyDescent="0.25">
      <c r="A52" s="2">
        <v>52</v>
      </c>
      <c r="B52" s="4">
        <v>40255</v>
      </c>
      <c r="C52" s="4" t="str">
        <f t="shared" si="0"/>
        <v>March</v>
      </c>
      <c r="D52" s="2">
        <v>50</v>
      </c>
      <c r="E52" s="2" t="s">
        <v>3</v>
      </c>
      <c r="F52" s="2">
        <f t="shared" si="1"/>
        <v>1</v>
      </c>
      <c r="G52" s="2" t="s">
        <v>10</v>
      </c>
      <c r="H52" s="2" t="s">
        <v>13</v>
      </c>
      <c r="I52" s="2" t="s">
        <v>22</v>
      </c>
      <c r="J52" s="3">
        <v>19.95</v>
      </c>
      <c r="K52" s="2">
        <v>6</v>
      </c>
      <c r="L52" s="3">
        <v>119.69999999999999</v>
      </c>
      <c r="N52" s="17" t="s">
        <v>61</v>
      </c>
    </row>
    <row r="53" spans="1:15" x14ac:dyDescent="0.25">
      <c r="A53" s="2">
        <v>53</v>
      </c>
      <c r="B53" s="4">
        <v>40284</v>
      </c>
      <c r="C53" s="4" t="str">
        <f t="shared" si="0"/>
        <v>April</v>
      </c>
      <c r="D53" s="2">
        <v>26</v>
      </c>
      <c r="E53" s="2" t="s">
        <v>14</v>
      </c>
      <c r="F53" s="2">
        <f t="shared" si="1"/>
        <v>0</v>
      </c>
      <c r="G53" s="2" t="s">
        <v>21</v>
      </c>
      <c r="H53" s="2" t="s">
        <v>15</v>
      </c>
      <c r="I53" s="2" t="s">
        <v>12</v>
      </c>
      <c r="J53" s="3">
        <v>21.95</v>
      </c>
      <c r="K53" s="2">
        <v>3</v>
      </c>
      <c r="L53" s="3">
        <v>65.849999999999994</v>
      </c>
      <c r="N53" s="17" t="s">
        <v>47</v>
      </c>
      <c r="O53" t="s">
        <v>46</v>
      </c>
    </row>
    <row r="54" spans="1:15" x14ac:dyDescent="0.25">
      <c r="A54" s="2">
        <v>54</v>
      </c>
      <c r="B54" s="4">
        <v>40183</v>
      </c>
      <c r="C54" s="4" t="str">
        <f t="shared" si="0"/>
        <v>January</v>
      </c>
      <c r="D54" s="2">
        <v>33</v>
      </c>
      <c r="E54" s="2" t="s">
        <v>14</v>
      </c>
      <c r="F54" s="2">
        <f t="shared" si="1"/>
        <v>0</v>
      </c>
      <c r="G54" s="2" t="s">
        <v>19</v>
      </c>
      <c r="H54" s="2" t="s">
        <v>11</v>
      </c>
      <c r="I54" s="2" t="s">
        <v>20</v>
      </c>
      <c r="J54" s="3">
        <v>22.95</v>
      </c>
      <c r="K54" s="2">
        <v>1</v>
      </c>
      <c r="L54" s="3">
        <v>22.95</v>
      </c>
      <c r="N54" t="s">
        <v>48</v>
      </c>
      <c r="O54" s="18">
        <v>20</v>
      </c>
    </row>
    <row r="55" spans="1:15" x14ac:dyDescent="0.25">
      <c r="A55" s="2">
        <v>55</v>
      </c>
      <c r="B55" s="4">
        <v>40491</v>
      </c>
      <c r="C55" s="4" t="str">
        <f t="shared" si="0"/>
        <v>November</v>
      </c>
      <c r="D55" s="2">
        <v>59</v>
      </c>
      <c r="E55" s="2" t="s">
        <v>14</v>
      </c>
      <c r="F55" s="2">
        <f t="shared" si="1"/>
        <v>0</v>
      </c>
      <c r="G55" s="2" t="s">
        <v>19</v>
      </c>
      <c r="H55" s="2" t="s">
        <v>15</v>
      </c>
      <c r="I55" s="2" t="s">
        <v>22</v>
      </c>
      <c r="J55" s="3">
        <v>21.95</v>
      </c>
      <c r="K55" s="2">
        <v>3</v>
      </c>
      <c r="L55" s="3">
        <v>65.849999999999994</v>
      </c>
      <c r="N55" t="s">
        <v>49</v>
      </c>
      <c r="O55" s="18">
        <v>4</v>
      </c>
    </row>
    <row r="56" spans="1:15" x14ac:dyDescent="0.25">
      <c r="A56" s="2">
        <v>56</v>
      </c>
      <c r="B56" s="4">
        <v>40388</v>
      </c>
      <c r="C56" s="4" t="str">
        <f t="shared" si="0"/>
        <v>July</v>
      </c>
      <c r="D56" s="2">
        <v>32</v>
      </c>
      <c r="E56" s="2" t="s">
        <v>14</v>
      </c>
      <c r="F56" s="2">
        <f t="shared" si="1"/>
        <v>0</v>
      </c>
      <c r="G56" s="2" t="s">
        <v>18</v>
      </c>
      <c r="H56" s="2" t="s">
        <v>15</v>
      </c>
      <c r="I56" s="2" t="s">
        <v>22</v>
      </c>
      <c r="J56" s="3">
        <v>21.95</v>
      </c>
      <c r="K56" s="2">
        <v>5</v>
      </c>
      <c r="L56" s="3">
        <v>109.75</v>
      </c>
      <c r="N56" t="s">
        <v>50</v>
      </c>
      <c r="O56" s="18">
        <v>24</v>
      </c>
    </row>
    <row r="57" spans="1:15" x14ac:dyDescent="0.25">
      <c r="A57" s="2">
        <v>57</v>
      </c>
      <c r="B57" s="4">
        <v>40519</v>
      </c>
      <c r="C57" s="4" t="str">
        <f t="shared" si="0"/>
        <v>December</v>
      </c>
      <c r="D57" s="2">
        <v>27</v>
      </c>
      <c r="E57" s="2" t="s">
        <v>14</v>
      </c>
      <c r="F57" s="2">
        <f t="shared" si="1"/>
        <v>0</v>
      </c>
      <c r="G57" s="2" t="s">
        <v>18</v>
      </c>
      <c r="H57" s="2" t="s">
        <v>11</v>
      </c>
      <c r="I57" s="2" t="s">
        <v>22</v>
      </c>
      <c r="J57" s="3">
        <v>22.95</v>
      </c>
      <c r="K57" s="2">
        <v>5</v>
      </c>
      <c r="L57" s="3">
        <v>114.75</v>
      </c>
      <c r="N57" t="s">
        <v>51</v>
      </c>
      <c r="O57" s="18">
        <v>15</v>
      </c>
    </row>
    <row r="58" spans="1:15" x14ac:dyDescent="0.25">
      <c r="A58" s="2">
        <v>58</v>
      </c>
      <c r="B58" s="4">
        <v>40504</v>
      </c>
      <c r="C58" s="4" t="str">
        <f t="shared" si="0"/>
        <v>November</v>
      </c>
      <c r="D58" s="2">
        <v>54</v>
      </c>
      <c r="E58" s="2" t="s">
        <v>3</v>
      </c>
      <c r="F58" s="2">
        <f t="shared" si="1"/>
        <v>1</v>
      </c>
      <c r="G58" s="2" t="s">
        <v>17</v>
      </c>
      <c r="H58" s="2" t="s">
        <v>25</v>
      </c>
      <c r="I58" s="2" t="s">
        <v>12</v>
      </c>
      <c r="J58" s="3">
        <v>24.95</v>
      </c>
      <c r="K58" s="2">
        <v>10</v>
      </c>
      <c r="L58" s="3">
        <v>249.5</v>
      </c>
      <c r="N58" t="s">
        <v>52</v>
      </c>
      <c r="O58" s="18">
        <v>15</v>
      </c>
    </row>
    <row r="59" spans="1:15" x14ac:dyDescent="0.25">
      <c r="A59" s="2">
        <v>59</v>
      </c>
      <c r="B59" s="4">
        <v>40188</v>
      </c>
      <c r="C59" s="4" t="str">
        <f t="shared" si="0"/>
        <v>January</v>
      </c>
      <c r="D59" s="2">
        <v>63</v>
      </c>
      <c r="E59" s="2" t="s">
        <v>14</v>
      </c>
      <c r="F59" s="2">
        <f t="shared" si="1"/>
        <v>0</v>
      </c>
      <c r="G59" s="2" t="s">
        <v>19</v>
      </c>
      <c r="H59" s="2" t="s">
        <v>15</v>
      </c>
      <c r="I59" s="2" t="s">
        <v>12</v>
      </c>
      <c r="J59" s="3">
        <v>21.95</v>
      </c>
      <c r="K59" s="2">
        <v>5</v>
      </c>
      <c r="L59" s="3">
        <v>109.75</v>
      </c>
      <c r="N59" t="s">
        <v>53</v>
      </c>
      <c r="O59" s="18">
        <v>13</v>
      </c>
    </row>
    <row r="60" spans="1:15" x14ac:dyDescent="0.25">
      <c r="A60" s="2">
        <v>60</v>
      </c>
      <c r="B60" s="4">
        <v>40330</v>
      </c>
      <c r="C60" s="4" t="str">
        <f t="shared" si="0"/>
        <v>June</v>
      </c>
      <c r="D60" s="2">
        <v>48</v>
      </c>
      <c r="E60" s="2" t="s">
        <v>14</v>
      </c>
      <c r="F60" s="2">
        <f t="shared" si="1"/>
        <v>0</v>
      </c>
      <c r="G60" s="2" t="s">
        <v>18</v>
      </c>
      <c r="H60" s="2" t="s">
        <v>11</v>
      </c>
      <c r="I60" s="2" t="s">
        <v>16</v>
      </c>
      <c r="J60" s="3">
        <v>22.95</v>
      </c>
      <c r="K60" s="2">
        <v>5</v>
      </c>
      <c r="L60" s="3">
        <v>114.75</v>
      </c>
      <c r="N60" t="s">
        <v>54</v>
      </c>
      <c r="O60" s="18">
        <v>17</v>
      </c>
    </row>
    <row r="61" spans="1:15" x14ac:dyDescent="0.25">
      <c r="A61" s="2">
        <v>61</v>
      </c>
      <c r="B61" s="4">
        <v>40300</v>
      </c>
      <c r="C61" s="4" t="str">
        <f t="shared" si="0"/>
        <v>May</v>
      </c>
      <c r="D61" s="2">
        <v>29</v>
      </c>
      <c r="E61" s="2" t="s">
        <v>14</v>
      </c>
      <c r="F61" s="2">
        <f t="shared" si="1"/>
        <v>0</v>
      </c>
      <c r="G61" s="2" t="s">
        <v>17</v>
      </c>
      <c r="H61" s="2" t="s">
        <v>11</v>
      </c>
      <c r="I61" s="2" t="s">
        <v>16</v>
      </c>
      <c r="J61" s="3">
        <v>22.95</v>
      </c>
      <c r="K61" s="2">
        <v>5</v>
      </c>
      <c r="L61" s="3">
        <v>114.75</v>
      </c>
      <c r="N61" t="s">
        <v>55</v>
      </c>
      <c r="O61" s="18">
        <v>19</v>
      </c>
    </row>
    <row r="62" spans="1:15" x14ac:dyDescent="0.25">
      <c r="A62" s="2">
        <v>62</v>
      </c>
      <c r="B62" s="4">
        <v>40342</v>
      </c>
      <c r="C62" s="4" t="str">
        <f t="shared" si="0"/>
        <v>June</v>
      </c>
      <c r="D62" s="2">
        <v>38</v>
      </c>
      <c r="E62" s="2" t="s">
        <v>3</v>
      </c>
      <c r="F62" s="2">
        <f t="shared" si="1"/>
        <v>1</v>
      </c>
      <c r="G62" s="2" t="s">
        <v>18</v>
      </c>
      <c r="H62" s="2" t="s">
        <v>24</v>
      </c>
      <c r="I62" s="2" t="s">
        <v>12</v>
      </c>
      <c r="J62" s="3">
        <v>29.95</v>
      </c>
      <c r="K62" s="2">
        <v>4</v>
      </c>
      <c r="L62" s="3">
        <v>119.8</v>
      </c>
      <c r="N62" t="s">
        <v>56</v>
      </c>
      <c r="O62" s="18">
        <v>12</v>
      </c>
    </row>
    <row r="63" spans="1:15" x14ac:dyDescent="0.25">
      <c r="A63" s="2">
        <v>63</v>
      </c>
      <c r="B63" s="4">
        <v>40225</v>
      </c>
      <c r="C63" s="4" t="str">
        <f t="shared" si="0"/>
        <v>February</v>
      </c>
      <c r="D63" s="2">
        <v>24</v>
      </c>
      <c r="E63" s="2" t="s">
        <v>3</v>
      </c>
      <c r="F63" s="2">
        <f t="shared" si="1"/>
        <v>1</v>
      </c>
      <c r="G63" s="2" t="s">
        <v>10</v>
      </c>
      <c r="H63" s="2" t="s">
        <v>24</v>
      </c>
      <c r="I63" s="2" t="s">
        <v>16</v>
      </c>
      <c r="J63" s="3">
        <v>29.95</v>
      </c>
      <c r="K63" s="2">
        <v>1</v>
      </c>
      <c r="L63" s="3">
        <v>29.95</v>
      </c>
      <c r="N63" t="s">
        <v>57</v>
      </c>
      <c r="O63" s="18">
        <v>15</v>
      </c>
    </row>
    <row r="64" spans="1:15" x14ac:dyDescent="0.25">
      <c r="A64" s="2">
        <v>64</v>
      </c>
      <c r="B64" s="4">
        <v>40392</v>
      </c>
      <c r="C64" s="4" t="str">
        <f t="shared" si="0"/>
        <v>August</v>
      </c>
      <c r="D64" s="2">
        <v>51</v>
      </c>
      <c r="E64" s="2" t="s">
        <v>14</v>
      </c>
      <c r="F64" s="2">
        <f t="shared" si="1"/>
        <v>0</v>
      </c>
      <c r="G64" s="2" t="s">
        <v>18</v>
      </c>
      <c r="H64" s="2" t="s">
        <v>11</v>
      </c>
      <c r="I64" s="2" t="s">
        <v>12</v>
      </c>
      <c r="J64" s="3">
        <v>22.95</v>
      </c>
      <c r="K64" s="2">
        <v>5</v>
      </c>
      <c r="L64" s="3">
        <v>114.75</v>
      </c>
      <c r="N64" t="s">
        <v>58</v>
      </c>
      <c r="O64" s="18">
        <v>23</v>
      </c>
    </row>
    <row r="65" spans="1:15" x14ac:dyDescent="0.25">
      <c r="A65" s="2">
        <v>65</v>
      </c>
      <c r="B65" s="4">
        <v>40483</v>
      </c>
      <c r="C65" s="4" t="str">
        <f t="shared" si="0"/>
        <v>November</v>
      </c>
      <c r="D65" s="2">
        <v>25</v>
      </c>
      <c r="E65" s="2" t="s">
        <v>3</v>
      </c>
      <c r="F65" s="2">
        <f t="shared" si="1"/>
        <v>1</v>
      </c>
      <c r="G65" s="2" t="s">
        <v>10</v>
      </c>
      <c r="H65" s="2" t="s">
        <v>24</v>
      </c>
      <c r="I65" s="2" t="s">
        <v>12</v>
      </c>
      <c r="J65" s="3">
        <v>29.95</v>
      </c>
      <c r="K65" s="2">
        <v>7</v>
      </c>
      <c r="L65" s="3">
        <v>209.65</v>
      </c>
      <c r="N65" t="s">
        <v>59</v>
      </c>
      <c r="O65" s="18">
        <v>22</v>
      </c>
    </row>
    <row r="66" spans="1:15" x14ac:dyDescent="0.25">
      <c r="A66" s="2">
        <v>66</v>
      </c>
      <c r="B66" s="4">
        <v>40490</v>
      </c>
      <c r="C66" s="4" t="str">
        <f t="shared" si="0"/>
        <v>November</v>
      </c>
      <c r="D66" s="2">
        <v>65</v>
      </c>
      <c r="E66" s="2" t="s">
        <v>14</v>
      </c>
      <c r="F66" s="2">
        <f t="shared" si="1"/>
        <v>0</v>
      </c>
      <c r="G66" s="2" t="s">
        <v>18</v>
      </c>
      <c r="H66" s="2" t="s">
        <v>11</v>
      </c>
      <c r="I66" s="2" t="s">
        <v>12</v>
      </c>
      <c r="J66" s="3">
        <v>22.95</v>
      </c>
      <c r="K66" s="2">
        <v>5</v>
      </c>
      <c r="L66" s="3">
        <v>114.75</v>
      </c>
      <c r="N66" t="s">
        <v>60</v>
      </c>
      <c r="O66" s="18">
        <v>199</v>
      </c>
    </row>
    <row r="67" spans="1:15" x14ac:dyDescent="0.25">
      <c r="A67" s="2">
        <v>67</v>
      </c>
      <c r="B67" s="4">
        <v>40407</v>
      </c>
      <c r="C67" s="4" t="str">
        <f t="shared" ref="C67:C130" si="25">TEXT(B67,"mmmm")</f>
        <v>August</v>
      </c>
      <c r="D67" s="2">
        <v>35</v>
      </c>
      <c r="E67" s="2" t="s">
        <v>14</v>
      </c>
      <c r="F67" s="2">
        <f t="shared" ref="F67:F130" si="26">IF(E67=$E$1,1,0)</f>
        <v>0</v>
      </c>
      <c r="G67" s="2" t="s">
        <v>19</v>
      </c>
      <c r="H67" s="2" t="s">
        <v>13</v>
      </c>
      <c r="I67" s="2" t="s">
        <v>22</v>
      </c>
      <c r="J67" s="3">
        <v>19.95</v>
      </c>
      <c r="K67" s="2">
        <v>3</v>
      </c>
      <c r="L67" s="3">
        <v>59.849999999999994</v>
      </c>
    </row>
    <row r="68" spans="1:15" x14ac:dyDescent="0.25">
      <c r="A68" s="2">
        <v>68</v>
      </c>
      <c r="B68" s="4">
        <v>40448</v>
      </c>
      <c r="C68" s="4" t="str">
        <f t="shared" si="25"/>
        <v>September</v>
      </c>
      <c r="D68" s="2">
        <v>35</v>
      </c>
      <c r="E68" s="2" t="s">
        <v>14</v>
      </c>
      <c r="F68" s="2">
        <f t="shared" si="26"/>
        <v>0</v>
      </c>
      <c r="G68" s="2" t="s">
        <v>10</v>
      </c>
      <c r="H68" s="2" t="s">
        <v>23</v>
      </c>
      <c r="I68" s="2" t="s">
        <v>16</v>
      </c>
      <c r="J68" s="3">
        <v>24.95</v>
      </c>
      <c r="K68" s="2">
        <v>5</v>
      </c>
      <c r="L68" s="3">
        <v>124.75</v>
      </c>
    </row>
    <row r="69" spans="1:15" x14ac:dyDescent="0.25">
      <c r="A69" s="2">
        <v>69</v>
      </c>
      <c r="B69" s="4">
        <v>40187</v>
      </c>
      <c r="C69" s="4" t="str">
        <f t="shared" si="25"/>
        <v>January</v>
      </c>
      <c r="D69" s="2">
        <v>21</v>
      </c>
      <c r="E69" s="2" t="s">
        <v>14</v>
      </c>
      <c r="F69" s="2">
        <f t="shared" si="26"/>
        <v>0</v>
      </c>
      <c r="G69" s="2" t="s">
        <v>18</v>
      </c>
      <c r="H69" s="2" t="s">
        <v>13</v>
      </c>
      <c r="I69" s="2" t="s">
        <v>22</v>
      </c>
      <c r="J69" s="3">
        <v>19.95</v>
      </c>
      <c r="K69" s="2">
        <v>2</v>
      </c>
      <c r="L69" s="3">
        <v>39.9</v>
      </c>
    </row>
    <row r="70" spans="1:15" x14ac:dyDescent="0.25">
      <c r="A70" s="2">
        <v>70</v>
      </c>
      <c r="B70" s="4">
        <v>40461</v>
      </c>
      <c r="C70" s="4" t="str">
        <f t="shared" si="25"/>
        <v>October</v>
      </c>
      <c r="D70" s="2">
        <v>47</v>
      </c>
      <c r="E70" s="2" t="s">
        <v>14</v>
      </c>
      <c r="F70" s="2">
        <f t="shared" si="26"/>
        <v>0</v>
      </c>
      <c r="G70" s="2" t="s">
        <v>10</v>
      </c>
      <c r="H70" s="2" t="s">
        <v>23</v>
      </c>
      <c r="I70" s="2" t="s">
        <v>12</v>
      </c>
      <c r="J70" s="3">
        <v>24.95</v>
      </c>
      <c r="K70" s="2">
        <v>5</v>
      </c>
      <c r="L70" s="3">
        <v>124.75</v>
      </c>
    </row>
    <row r="71" spans="1:15" x14ac:dyDescent="0.25">
      <c r="A71" s="2">
        <v>71</v>
      </c>
      <c r="B71" s="4">
        <v>40543</v>
      </c>
      <c r="C71" s="4" t="str">
        <f t="shared" si="25"/>
        <v>December</v>
      </c>
      <c r="D71" s="2">
        <v>62</v>
      </c>
      <c r="E71" s="2" t="s">
        <v>14</v>
      </c>
      <c r="F71" s="2">
        <f t="shared" si="26"/>
        <v>0</v>
      </c>
      <c r="G71" s="2" t="s">
        <v>21</v>
      </c>
      <c r="H71" s="2" t="s">
        <v>23</v>
      </c>
      <c r="I71" s="2" t="s">
        <v>16</v>
      </c>
      <c r="J71" s="3">
        <v>24.95</v>
      </c>
      <c r="K71" s="2">
        <v>1</v>
      </c>
      <c r="L71" s="3">
        <v>24.95</v>
      </c>
    </row>
    <row r="72" spans="1:15" x14ac:dyDescent="0.25">
      <c r="A72" s="2">
        <v>72</v>
      </c>
      <c r="B72" s="4">
        <v>40518</v>
      </c>
      <c r="C72" s="4" t="str">
        <f t="shared" si="25"/>
        <v>December</v>
      </c>
      <c r="D72" s="2">
        <v>63</v>
      </c>
      <c r="E72" s="2" t="s">
        <v>14</v>
      </c>
      <c r="F72" s="2">
        <f t="shared" si="26"/>
        <v>0</v>
      </c>
      <c r="G72" s="2" t="s">
        <v>19</v>
      </c>
      <c r="H72" s="2" t="s">
        <v>11</v>
      </c>
      <c r="I72" s="2" t="s">
        <v>16</v>
      </c>
      <c r="J72" s="3">
        <v>22.95</v>
      </c>
      <c r="K72" s="2">
        <v>1</v>
      </c>
      <c r="L72" s="3">
        <v>22.95</v>
      </c>
    </row>
    <row r="73" spans="1:15" x14ac:dyDescent="0.25">
      <c r="A73" s="2">
        <v>73</v>
      </c>
      <c r="B73" s="4">
        <v>40255</v>
      </c>
      <c r="C73" s="4" t="str">
        <f t="shared" si="25"/>
        <v>March</v>
      </c>
      <c r="D73" s="2">
        <v>23</v>
      </c>
      <c r="E73" s="2" t="s">
        <v>14</v>
      </c>
      <c r="F73" s="2">
        <f t="shared" si="26"/>
        <v>0</v>
      </c>
      <c r="G73" s="2" t="s">
        <v>17</v>
      </c>
      <c r="H73" s="2" t="s">
        <v>25</v>
      </c>
      <c r="I73" s="2" t="s">
        <v>22</v>
      </c>
      <c r="J73" s="3">
        <v>24.95</v>
      </c>
      <c r="K73" s="2">
        <v>10</v>
      </c>
      <c r="L73" s="3">
        <v>249.5</v>
      </c>
    </row>
    <row r="74" spans="1:15" x14ac:dyDescent="0.25">
      <c r="A74" s="2">
        <v>74</v>
      </c>
      <c r="B74" s="4">
        <v>40259</v>
      </c>
      <c r="C74" s="4" t="str">
        <f t="shared" si="25"/>
        <v>March</v>
      </c>
      <c r="D74" s="2">
        <v>59</v>
      </c>
      <c r="E74" s="2" t="s">
        <v>14</v>
      </c>
      <c r="F74" s="2">
        <f t="shared" si="26"/>
        <v>0</v>
      </c>
      <c r="G74" s="2" t="s">
        <v>18</v>
      </c>
      <c r="H74" s="2" t="s">
        <v>13</v>
      </c>
      <c r="I74" s="2" t="s">
        <v>20</v>
      </c>
      <c r="J74" s="3">
        <v>19.95</v>
      </c>
      <c r="K74" s="2">
        <v>3</v>
      </c>
      <c r="L74" s="3">
        <v>59.849999999999994</v>
      </c>
    </row>
    <row r="75" spans="1:15" x14ac:dyDescent="0.25">
      <c r="A75" s="2">
        <v>75</v>
      </c>
      <c r="B75" s="4">
        <v>40435</v>
      </c>
      <c r="C75" s="4" t="str">
        <f t="shared" si="25"/>
        <v>September</v>
      </c>
      <c r="D75" s="2">
        <v>48</v>
      </c>
      <c r="E75" s="2" t="s">
        <v>3</v>
      </c>
      <c r="F75" s="2">
        <f t="shared" si="26"/>
        <v>1</v>
      </c>
      <c r="G75" s="2" t="s">
        <v>18</v>
      </c>
      <c r="H75" s="2" t="s">
        <v>15</v>
      </c>
      <c r="I75" s="2" t="s">
        <v>12</v>
      </c>
      <c r="J75" s="3">
        <v>21.95</v>
      </c>
      <c r="K75" s="2">
        <v>2</v>
      </c>
      <c r="L75" s="3">
        <v>43.9</v>
      </c>
    </row>
    <row r="76" spans="1:15" x14ac:dyDescent="0.25">
      <c r="A76" s="2">
        <v>76</v>
      </c>
      <c r="B76" s="4">
        <v>40218</v>
      </c>
      <c r="C76" s="4" t="str">
        <f t="shared" si="25"/>
        <v>February</v>
      </c>
      <c r="D76" s="2">
        <v>57</v>
      </c>
      <c r="E76" s="2" t="s">
        <v>14</v>
      </c>
      <c r="F76" s="2">
        <f t="shared" si="26"/>
        <v>0</v>
      </c>
      <c r="G76" s="2" t="s">
        <v>10</v>
      </c>
      <c r="H76" s="2" t="s">
        <v>13</v>
      </c>
      <c r="I76" s="2" t="s">
        <v>20</v>
      </c>
      <c r="J76" s="3">
        <v>19.95</v>
      </c>
      <c r="K76" s="2">
        <v>1</v>
      </c>
      <c r="L76" s="3">
        <v>19.95</v>
      </c>
    </row>
    <row r="77" spans="1:15" x14ac:dyDescent="0.25">
      <c r="A77" s="2">
        <v>77</v>
      </c>
      <c r="B77" s="4">
        <v>40261</v>
      </c>
      <c r="C77" s="4" t="str">
        <f t="shared" si="25"/>
        <v>March</v>
      </c>
      <c r="D77" s="2">
        <v>19</v>
      </c>
      <c r="E77" s="2" t="s">
        <v>14</v>
      </c>
      <c r="F77" s="2">
        <f t="shared" si="26"/>
        <v>0</v>
      </c>
      <c r="G77" s="2" t="s">
        <v>21</v>
      </c>
      <c r="H77" s="2" t="s">
        <v>24</v>
      </c>
      <c r="I77" s="2" t="s">
        <v>22</v>
      </c>
      <c r="J77" s="3">
        <v>29.95</v>
      </c>
      <c r="K77" s="2">
        <v>1</v>
      </c>
      <c r="L77" s="3">
        <v>29.95</v>
      </c>
    </row>
    <row r="78" spans="1:15" x14ac:dyDescent="0.25">
      <c r="A78" s="2">
        <v>78</v>
      </c>
      <c r="B78" s="4">
        <v>40387</v>
      </c>
      <c r="C78" s="4" t="str">
        <f t="shared" si="25"/>
        <v>July</v>
      </c>
      <c r="D78" s="2">
        <v>48</v>
      </c>
      <c r="E78" s="2" t="s">
        <v>3</v>
      </c>
      <c r="F78" s="2">
        <f t="shared" si="26"/>
        <v>1</v>
      </c>
      <c r="G78" s="2" t="s">
        <v>10</v>
      </c>
      <c r="H78" s="2" t="s">
        <v>13</v>
      </c>
      <c r="I78" s="2" t="s">
        <v>22</v>
      </c>
      <c r="J78" s="3">
        <v>19.95</v>
      </c>
      <c r="K78" s="2">
        <v>1</v>
      </c>
      <c r="L78" s="3">
        <v>19.95</v>
      </c>
    </row>
    <row r="79" spans="1:15" x14ac:dyDescent="0.25">
      <c r="A79" s="2">
        <v>79</v>
      </c>
      <c r="B79" s="4">
        <v>40416</v>
      </c>
      <c r="C79" s="4" t="str">
        <f t="shared" si="25"/>
        <v>August</v>
      </c>
      <c r="D79" s="2">
        <v>21</v>
      </c>
      <c r="E79" s="2" t="s">
        <v>3</v>
      </c>
      <c r="F79" s="2">
        <f t="shared" si="26"/>
        <v>1</v>
      </c>
      <c r="G79" s="2" t="s">
        <v>10</v>
      </c>
      <c r="H79" s="2" t="s">
        <v>15</v>
      </c>
      <c r="I79" s="2" t="s">
        <v>20</v>
      </c>
      <c r="J79" s="3">
        <v>21.95</v>
      </c>
      <c r="K79" s="2">
        <v>3</v>
      </c>
      <c r="L79" s="3">
        <v>65.849999999999994</v>
      </c>
    </row>
    <row r="80" spans="1:15" x14ac:dyDescent="0.25">
      <c r="A80" s="2">
        <v>80</v>
      </c>
      <c r="B80" s="4">
        <v>40242</v>
      </c>
      <c r="C80" s="4" t="str">
        <f t="shared" si="25"/>
        <v>March</v>
      </c>
      <c r="D80" s="2">
        <v>40</v>
      </c>
      <c r="E80" s="2" t="s">
        <v>14</v>
      </c>
      <c r="F80" s="2">
        <f t="shared" si="26"/>
        <v>0</v>
      </c>
      <c r="G80" s="2" t="s">
        <v>17</v>
      </c>
      <c r="H80" s="2" t="s">
        <v>11</v>
      </c>
      <c r="I80" s="2" t="s">
        <v>12</v>
      </c>
      <c r="J80" s="3">
        <v>22.95</v>
      </c>
      <c r="K80" s="2">
        <v>1</v>
      </c>
      <c r="L80" s="3">
        <v>22.95</v>
      </c>
    </row>
    <row r="81" spans="1:12" x14ac:dyDescent="0.25">
      <c r="A81" s="2">
        <v>81</v>
      </c>
      <c r="B81" s="4">
        <v>40408</v>
      </c>
      <c r="C81" s="4" t="str">
        <f t="shared" si="25"/>
        <v>August</v>
      </c>
      <c r="D81" s="2">
        <v>25</v>
      </c>
      <c r="E81" s="2" t="s">
        <v>14</v>
      </c>
      <c r="F81" s="2">
        <f t="shared" si="26"/>
        <v>0</v>
      </c>
      <c r="G81" s="2" t="s">
        <v>18</v>
      </c>
      <c r="H81" s="2" t="s">
        <v>13</v>
      </c>
      <c r="I81" s="2" t="s">
        <v>22</v>
      </c>
      <c r="J81" s="3">
        <v>19.95</v>
      </c>
      <c r="K81" s="2">
        <v>4</v>
      </c>
      <c r="L81" s="3">
        <v>79.8</v>
      </c>
    </row>
    <row r="82" spans="1:12" x14ac:dyDescent="0.25">
      <c r="A82" s="2">
        <v>82</v>
      </c>
      <c r="B82" s="4">
        <v>40484</v>
      </c>
      <c r="C82" s="4" t="str">
        <f t="shared" si="25"/>
        <v>November</v>
      </c>
      <c r="D82" s="2">
        <v>59</v>
      </c>
      <c r="E82" s="2" t="s">
        <v>3</v>
      </c>
      <c r="F82" s="2">
        <f t="shared" si="26"/>
        <v>1</v>
      </c>
      <c r="G82" s="2" t="s">
        <v>10</v>
      </c>
      <c r="H82" s="2" t="s">
        <v>13</v>
      </c>
      <c r="I82" s="2" t="s">
        <v>20</v>
      </c>
      <c r="J82" s="3">
        <v>19.95</v>
      </c>
      <c r="K82" s="2">
        <v>4</v>
      </c>
      <c r="L82" s="3">
        <v>79.8</v>
      </c>
    </row>
    <row r="83" spans="1:12" x14ac:dyDescent="0.25">
      <c r="A83" s="2">
        <v>83</v>
      </c>
      <c r="B83" s="4">
        <v>40531</v>
      </c>
      <c r="C83" s="4" t="str">
        <f t="shared" si="25"/>
        <v>December</v>
      </c>
      <c r="D83" s="2">
        <v>57</v>
      </c>
      <c r="E83" s="2" t="s">
        <v>14</v>
      </c>
      <c r="F83" s="2">
        <f t="shared" si="26"/>
        <v>0</v>
      </c>
      <c r="G83" s="2" t="s">
        <v>18</v>
      </c>
      <c r="H83" s="2" t="s">
        <v>11</v>
      </c>
      <c r="I83" s="2" t="s">
        <v>12</v>
      </c>
      <c r="J83" s="3">
        <v>22.95</v>
      </c>
      <c r="K83" s="2">
        <v>5</v>
      </c>
      <c r="L83" s="3">
        <v>114.75</v>
      </c>
    </row>
    <row r="84" spans="1:12" x14ac:dyDescent="0.25">
      <c r="A84" s="2">
        <v>84</v>
      </c>
      <c r="B84" s="4">
        <v>40364</v>
      </c>
      <c r="C84" s="4" t="str">
        <f t="shared" si="25"/>
        <v>July</v>
      </c>
      <c r="D84" s="2">
        <v>56</v>
      </c>
      <c r="E84" s="2" t="s">
        <v>3</v>
      </c>
      <c r="F84" s="2">
        <f t="shared" si="26"/>
        <v>1</v>
      </c>
      <c r="G84" s="2" t="s">
        <v>21</v>
      </c>
      <c r="H84" s="2" t="s">
        <v>11</v>
      </c>
      <c r="I84" s="2" t="s">
        <v>12</v>
      </c>
      <c r="J84" s="3">
        <v>22.95</v>
      </c>
      <c r="K84" s="2">
        <v>1</v>
      </c>
      <c r="L84" s="3">
        <v>22.95</v>
      </c>
    </row>
    <row r="85" spans="1:12" x14ac:dyDescent="0.25">
      <c r="A85" s="2">
        <v>85</v>
      </c>
      <c r="B85" s="4">
        <v>40284</v>
      </c>
      <c r="C85" s="4" t="str">
        <f t="shared" si="25"/>
        <v>April</v>
      </c>
      <c r="D85" s="2">
        <v>19</v>
      </c>
      <c r="E85" s="2" t="s">
        <v>14</v>
      </c>
      <c r="F85" s="2">
        <f t="shared" si="26"/>
        <v>0</v>
      </c>
      <c r="G85" s="2" t="s">
        <v>18</v>
      </c>
      <c r="H85" s="2" t="s">
        <v>13</v>
      </c>
      <c r="I85" s="2" t="s">
        <v>12</v>
      </c>
      <c r="J85" s="3">
        <v>19.95</v>
      </c>
      <c r="K85" s="2">
        <v>1</v>
      </c>
      <c r="L85" s="3">
        <v>19.95</v>
      </c>
    </row>
    <row r="86" spans="1:12" x14ac:dyDescent="0.25">
      <c r="A86" s="2">
        <v>86</v>
      </c>
      <c r="B86" s="4">
        <v>40535</v>
      </c>
      <c r="C86" s="4" t="str">
        <f t="shared" si="25"/>
        <v>December</v>
      </c>
      <c r="D86" s="2">
        <v>54</v>
      </c>
      <c r="E86" s="2" t="s">
        <v>14</v>
      </c>
      <c r="F86" s="2">
        <f t="shared" si="26"/>
        <v>0</v>
      </c>
      <c r="G86" s="2" t="s">
        <v>18</v>
      </c>
      <c r="H86" s="2" t="s">
        <v>15</v>
      </c>
      <c r="I86" s="2" t="s">
        <v>22</v>
      </c>
      <c r="J86" s="3">
        <v>21.95</v>
      </c>
      <c r="K86" s="2">
        <v>5</v>
      </c>
      <c r="L86" s="3">
        <v>109.75</v>
      </c>
    </row>
    <row r="87" spans="1:12" x14ac:dyDescent="0.25">
      <c r="A87" s="2">
        <v>87</v>
      </c>
      <c r="B87" s="4">
        <v>40327</v>
      </c>
      <c r="C87" s="4" t="str">
        <f t="shared" si="25"/>
        <v>May</v>
      </c>
      <c r="D87" s="2">
        <v>65</v>
      </c>
      <c r="E87" s="2" t="s">
        <v>14</v>
      </c>
      <c r="F87" s="2">
        <f t="shared" si="26"/>
        <v>0</v>
      </c>
      <c r="G87" s="2" t="s">
        <v>19</v>
      </c>
      <c r="H87" s="2" t="s">
        <v>24</v>
      </c>
      <c r="I87" s="2" t="s">
        <v>22</v>
      </c>
      <c r="J87" s="3">
        <v>29.95</v>
      </c>
      <c r="K87" s="2">
        <v>2</v>
      </c>
      <c r="L87" s="3">
        <v>59.9</v>
      </c>
    </row>
    <row r="88" spans="1:12" x14ac:dyDescent="0.25">
      <c r="A88" s="2">
        <v>88</v>
      </c>
      <c r="B88" s="4">
        <v>40299</v>
      </c>
      <c r="C88" s="4" t="str">
        <f t="shared" si="25"/>
        <v>May</v>
      </c>
      <c r="D88" s="2">
        <v>25</v>
      </c>
      <c r="E88" s="2" t="s">
        <v>3</v>
      </c>
      <c r="F88" s="2">
        <f t="shared" si="26"/>
        <v>1</v>
      </c>
      <c r="G88" s="2" t="s">
        <v>19</v>
      </c>
      <c r="H88" s="2" t="s">
        <v>15</v>
      </c>
      <c r="I88" s="2" t="s">
        <v>12</v>
      </c>
      <c r="J88" s="3">
        <v>21.95</v>
      </c>
      <c r="K88" s="2">
        <v>2</v>
      </c>
      <c r="L88" s="3">
        <v>43.9</v>
      </c>
    </row>
    <row r="89" spans="1:12" x14ac:dyDescent="0.25">
      <c r="A89" s="2">
        <v>89</v>
      </c>
      <c r="B89" s="4">
        <v>40362</v>
      </c>
      <c r="C89" s="4" t="str">
        <f t="shared" si="25"/>
        <v>July</v>
      </c>
      <c r="D89" s="2">
        <v>30</v>
      </c>
      <c r="E89" s="2" t="s">
        <v>14</v>
      </c>
      <c r="F89" s="2">
        <f t="shared" si="26"/>
        <v>0</v>
      </c>
      <c r="G89" s="2" t="s">
        <v>17</v>
      </c>
      <c r="H89" s="2" t="s">
        <v>13</v>
      </c>
      <c r="I89" s="2" t="s">
        <v>12</v>
      </c>
      <c r="J89" s="3">
        <v>19.95</v>
      </c>
      <c r="K89" s="2">
        <v>2</v>
      </c>
      <c r="L89" s="3">
        <v>39.9</v>
      </c>
    </row>
    <row r="90" spans="1:12" x14ac:dyDescent="0.25">
      <c r="A90" s="2">
        <v>90</v>
      </c>
      <c r="B90" s="4">
        <v>40402</v>
      </c>
      <c r="C90" s="4" t="str">
        <f t="shared" si="25"/>
        <v>August</v>
      </c>
      <c r="D90" s="2">
        <v>57</v>
      </c>
      <c r="E90" s="2" t="s">
        <v>14</v>
      </c>
      <c r="F90" s="2">
        <f t="shared" si="26"/>
        <v>0</v>
      </c>
      <c r="G90" s="2" t="s">
        <v>10</v>
      </c>
      <c r="H90" s="2" t="s">
        <v>24</v>
      </c>
      <c r="I90" s="2" t="s">
        <v>12</v>
      </c>
      <c r="J90" s="3">
        <v>29.95</v>
      </c>
      <c r="K90" s="2">
        <v>7</v>
      </c>
      <c r="L90" s="3">
        <v>209.65</v>
      </c>
    </row>
    <row r="91" spans="1:12" x14ac:dyDescent="0.25">
      <c r="A91" s="2">
        <v>91</v>
      </c>
      <c r="B91" s="4">
        <v>40350</v>
      </c>
      <c r="C91" s="4" t="str">
        <f t="shared" si="25"/>
        <v>June</v>
      </c>
      <c r="D91" s="2">
        <v>43</v>
      </c>
      <c r="E91" s="2" t="s">
        <v>3</v>
      </c>
      <c r="F91" s="2">
        <f t="shared" si="26"/>
        <v>1</v>
      </c>
      <c r="G91" s="2" t="s">
        <v>19</v>
      </c>
      <c r="H91" s="2" t="s">
        <v>13</v>
      </c>
      <c r="I91" s="2" t="s">
        <v>12</v>
      </c>
      <c r="J91" s="3">
        <v>19.95</v>
      </c>
      <c r="K91" s="2">
        <v>1</v>
      </c>
      <c r="L91" s="3">
        <v>19.95</v>
      </c>
    </row>
    <row r="92" spans="1:12" x14ac:dyDescent="0.25">
      <c r="A92" s="2">
        <v>92</v>
      </c>
      <c r="B92" s="4">
        <v>40527</v>
      </c>
      <c r="C92" s="4" t="str">
        <f t="shared" si="25"/>
        <v>December</v>
      </c>
      <c r="D92" s="2">
        <v>44</v>
      </c>
      <c r="E92" s="2" t="s">
        <v>14</v>
      </c>
      <c r="F92" s="2">
        <f t="shared" si="26"/>
        <v>0</v>
      </c>
      <c r="G92" s="2" t="s">
        <v>10</v>
      </c>
      <c r="H92" s="2" t="s">
        <v>13</v>
      </c>
      <c r="I92" s="2" t="s">
        <v>20</v>
      </c>
      <c r="J92" s="3">
        <v>19.95</v>
      </c>
      <c r="K92" s="2">
        <v>4</v>
      </c>
      <c r="L92" s="3">
        <v>79.8</v>
      </c>
    </row>
    <row r="93" spans="1:12" x14ac:dyDescent="0.25">
      <c r="A93" s="2">
        <v>93</v>
      </c>
      <c r="B93" s="4">
        <v>40323</v>
      </c>
      <c r="C93" s="4" t="str">
        <f t="shared" si="25"/>
        <v>May</v>
      </c>
      <c r="D93" s="2">
        <v>21</v>
      </c>
      <c r="E93" s="2" t="s">
        <v>14</v>
      </c>
      <c r="F93" s="2">
        <f t="shared" si="26"/>
        <v>0</v>
      </c>
      <c r="G93" s="2" t="s">
        <v>19</v>
      </c>
      <c r="H93" s="2" t="s">
        <v>25</v>
      </c>
      <c r="I93" s="2" t="s">
        <v>16</v>
      </c>
      <c r="J93" s="3">
        <v>24.95</v>
      </c>
      <c r="K93" s="2">
        <v>5</v>
      </c>
      <c r="L93" s="3">
        <v>124.75</v>
      </c>
    </row>
    <row r="94" spans="1:12" x14ac:dyDescent="0.25">
      <c r="A94" s="2">
        <v>94</v>
      </c>
      <c r="B94" s="4">
        <v>40260</v>
      </c>
      <c r="C94" s="4" t="str">
        <f t="shared" si="25"/>
        <v>March</v>
      </c>
      <c r="D94" s="2">
        <v>20</v>
      </c>
      <c r="E94" s="2" t="s">
        <v>14</v>
      </c>
      <c r="F94" s="2">
        <f t="shared" si="26"/>
        <v>0</v>
      </c>
      <c r="G94" s="2" t="s">
        <v>19</v>
      </c>
      <c r="H94" s="2" t="s">
        <v>25</v>
      </c>
      <c r="I94" s="2" t="s">
        <v>12</v>
      </c>
      <c r="J94" s="3">
        <v>24.95</v>
      </c>
      <c r="K94" s="2">
        <v>1</v>
      </c>
      <c r="L94" s="3">
        <v>24.95</v>
      </c>
    </row>
    <row r="95" spans="1:12" x14ac:dyDescent="0.25">
      <c r="A95" s="2">
        <v>95</v>
      </c>
      <c r="B95" s="4">
        <v>40200</v>
      </c>
      <c r="C95" s="4" t="str">
        <f t="shared" si="25"/>
        <v>January</v>
      </c>
      <c r="D95" s="2">
        <v>49</v>
      </c>
      <c r="E95" s="2" t="s">
        <v>3</v>
      </c>
      <c r="F95" s="2">
        <f t="shared" si="26"/>
        <v>1</v>
      </c>
      <c r="G95" s="2" t="s">
        <v>18</v>
      </c>
      <c r="H95" s="2" t="s">
        <v>11</v>
      </c>
      <c r="I95" s="2" t="s">
        <v>12</v>
      </c>
      <c r="J95" s="3">
        <v>22.95</v>
      </c>
      <c r="K95" s="2">
        <v>7</v>
      </c>
      <c r="L95" s="3">
        <v>160.65</v>
      </c>
    </row>
    <row r="96" spans="1:12" x14ac:dyDescent="0.25">
      <c r="A96" s="2">
        <v>96</v>
      </c>
      <c r="B96" s="4">
        <v>40447</v>
      </c>
      <c r="C96" s="4" t="str">
        <f t="shared" si="25"/>
        <v>September</v>
      </c>
      <c r="D96" s="2">
        <v>37</v>
      </c>
      <c r="E96" s="2" t="s">
        <v>14</v>
      </c>
      <c r="F96" s="2">
        <f t="shared" si="26"/>
        <v>0</v>
      </c>
      <c r="G96" s="2" t="s">
        <v>10</v>
      </c>
      <c r="H96" s="2" t="s">
        <v>15</v>
      </c>
      <c r="I96" s="2" t="s">
        <v>20</v>
      </c>
      <c r="J96" s="3">
        <v>21.95</v>
      </c>
      <c r="K96" s="2">
        <v>3</v>
      </c>
      <c r="L96" s="3">
        <v>65.849999999999994</v>
      </c>
    </row>
    <row r="97" spans="1:12" x14ac:dyDescent="0.25">
      <c r="A97" s="2">
        <v>97</v>
      </c>
      <c r="B97" s="4">
        <v>40539</v>
      </c>
      <c r="C97" s="4" t="str">
        <f t="shared" si="25"/>
        <v>December</v>
      </c>
      <c r="D97" s="2">
        <v>26</v>
      </c>
      <c r="E97" s="2" t="s">
        <v>14</v>
      </c>
      <c r="F97" s="2">
        <f t="shared" si="26"/>
        <v>0</v>
      </c>
      <c r="G97" s="2" t="s">
        <v>19</v>
      </c>
      <c r="H97" s="2" t="s">
        <v>11</v>
      </c>
      <c r="I97" s="2" t="s">
        <v>12</v>
      </c>
      <c r="J97" s="3">
        <v>22.95</v>
      </c>
      <c r="K97" s="2">
        <v>6</v>
      </c>
      <c r="L97" s="3">
        <v>137.69999999999999</v>
      </c>
    </row>
    <row r="98" spans="1:12" x14ac:dyDescent="0.25">
      <c r="A98" s="2">
        <v>98</v>
      </c>
      <c r="B98" s="4">
        <v>40383</v>
      </c>
      <c r="C98" s="4" t="str">
        <f t="shared" si="25"/>
        <v>July</v>
      </c>
      <c r="D98" s="2">
        <v>62</v>
      </c>
      <c r="E98" s="2" t="s">
        <v>14</v>
      </c>
      <c r="F98" s="2">
        <f t="shared" si="26"/>
        <v>0</v>
      </c>
      <c r="G98" s="2" t="s">
        <v>10</v>
      </c>
      <c r="H98" s="2" t="s">
        <v>24</v>
      </c>
      <c r="I98" s="2" t="s">
        <v>16</v>
      </c>
      <c r="J98" s="3">
        <v>29.95</v>
      </c>
      <c r="K98" s="2">
        <v>1</v>
      </c>
      <c r="L98" s="3">
        <v>29.95</v>
      </c>
    </row>
    <row r="99" spans="1:12" x14ac:dyDescent="0.25">
      <c r="A99" s="2">
        <v>99</v>
      </c>
      <c r="B99" s="4">
        <v>40295</v>
      </c>
      <c r="C99" s="4" t="str">
        <f t="shared" si="25"/>
        <v>April</v>
      </c>
      <c r="D99" s="2">
        <v>38</v>
      </c>
      <c r="E99" s="2" t="s">
        <v>14</v>
      </c>
      <c r="F99" s="2">
        <f t="shared" si="26"/>
        <v>0</v>
      </c>
      <c r="G99" s="2" t="s">
        <v>19</v>
      </c>
      <c r="H99" s="2" t="s">
        <v>13</v>
      </c>
      <c r="I99" s="2" t="s">
        <v>12</v>
      </c>
      <c r="J99" s="3">
        <v>19.95</v>
      </c>
      <c r="K99" s="2">
        <v>6</v>
      </c>
      <c r="L99" s="3">
        <v>119.69999999999999</v>
      </c>
    </row>
    <row r="100" spans="1:12" x14ac:dyDescent="0.25">
      <c r="A100" s="2">
        <v>100</v>
      </c>
      <c r="B100" s="4">
        <v>40305</v>
      </c>
      <c r="C100" s="4" t="str">
        <f t="shared" si="25"/>
        <v>May</v>
      </c>
      <c r="D100" s="2">
        <v>55</v>
      </c>
      <c r="E100" s="2" t="s">
        <v>14</v>
      </c>
      <c r="F100" s="2">
        <f t="shared" si="26"/>
        <v>0</v>
      </c>
      <c r="G100" s="2" t="s">
        <v>18</v>
      </c>
      <c r="H100" s="2" t="s">
        <v>13</v>
      </c>
      <c r="I100" s="2" t="s">
        <v>12</v>
      </c>
      <c r="J100" s="3">
        <v>19.95</v>
      </c>
      <c r="K100" s="2">
        <v>1</v>
      </c>
      <c r="L100" s="3">
        <v>19.95</v>
      </c>
    </row>
    <row r="101" spans="1:12" x14ac:dyDescent="0.25">
      <c r="A101" s="2">
        <v>101</v>
      </c>
      <c r="B101" s="4">
        <v>40240</v>
      </c>
      <c r="C101" s="4" t="str">
        <f t="shared" si="25"/>
        <v>March</v>
      </c>
      <c r="D101" s="2">
        <v>24</v>
      </c>
      <c r="E101" s="2" t="s">
        <v>3</v>
      </c>
      <c r="F101" s="2">
        <f t="shared" si="26"/>
        <v>1</v>
      </c>
      <c r="G101" s="2" t="s">
        <v>17</v>
      </c>
      <c r="H101" s="2" t="s">
        <v>13</v>
      </c>
      <c r="I101" s="2" t="s">
        <v>16</v>
      </c>
      <c r="J101" s="3">
        <v>19.95</v>
      </c>
      <c r="K101" s="2">
        <v>2</v>
      </c>
      <c r="L101" s="3">
        <v>39.9</v>
      </c>
    </row>
    <row r="102" spans="1:12" x14ac:dyDescent="0.25">
      <c r="A102" s="2">
        <v>102</v>
      </c>
      <c r="B102" s="4">
        <v>40260</v>
      </c>
      <c r="C102" s="4" t="str">
        <f t="shared" si="25"/>
        <v>March</v>
      </c>
      <c r="D102" s="2">
        <v>30</v>
      </c>
      <c r="E102" s="2" t="s">
        <v>14</v>
      </c>
      <c r="F102" s="2">
        <f t="shared" si="26"/>
        <v>0</v>
      </c>
      <c r="G102" s="2" t="s">
        <v>19</v>
      </c>
      <c r="H102" s="2" t="s">
        <v>11</v>
      </c>
      <c r="I102" s="2" t="s">
        <v>22</v>
      </c>
      <c r="J102" s="3">
        <v>22.95</v>
      </c>
      <c r="K102" s="2">
        <v>5</v>
      </c>
      <c r="L102" s="3">
        <v>114.75</v>
      </c>
    </row>
    <row r="103" spans="1:12" x14ac:dyDescent="0.25">
      <c r="A103" s="2">
        <v>103</v>
      </c>
      <c r="B103" s="4">
        <v>40517</v>
      </c>
      <c r="C103" s="4" t="str">
        <f t="shared" si="25"/>
        <v>December</v>
      </c>
      <c r="D103" s="2">
        <v>39</v>
      </c>
      <c r="E103" s="2" t="s">
        <v>3</v>
      </c>
      <c r="F103" s="2">
        <f t="shared" si="26"/>
        <v>1</v>
      </c>
      <c r="G103" s="2" t="s">
        <v>18</v>
      </c>
      <c r="H103" s="2" t="s">
        <v>15</v>
      </c>
      <c r="I103" s="2" t="s">
        <v>22</v>
      </c>
      <c r="J103" s="3">
        <v>21.95</v>
      </c>
      <c r="K103" s="2">
        <v>1</v>
      </c>
      <c r="L103" s="3">
        <v>21.95</v>
      </c>
    </row>
    <row r="104" spans="1:12" x14ac:dyDescent="0.25">
      <c r="A104" s="2">
        <v>104</v>
      </c>
      <c r="B104" s="4">
        <v>40493</v>
      </c>
      <c r="C104" s="4" t="str">
        <f t="shared" si="25"/>
        <v>November</v>
      </c>
      <c r="D104" s="2">
        <v>59</v>
      </c>
      <c r="E104" s="2" t="s">
        <v>3</v>
      </c>
      <c r="F104" s="2">
        <f t="shared" si="26"/>
        <v>1</v>
      </c>
      <c r="G104" s="2" t="s">
        <v>19</v>
      </c>
      <c r="H104" s="2" t="s">
        <v>24</v>
      </c>
      <c r="I104" s="2" t="s">
        <v>20</v>
      </c>
      <c r="J104" s="3">
        <v>29.95</v>
      </c>
      <c r="K104" s="2">
        <v>6</v>
      </c>
      <c r="L104" s="3">
        <v>179.7</v>
      </c>
    </row>
    <row r="105" spans="1:12" x14ac:dyDescent="0.25">
      <c r="A105" s="2">
        <v>105</v>
      </c>
      <c r="B105" s="4">
        <v>40281</v>
      </c>
      <c r="C105" s="4" t="str">
        <f t="shared" si="25"/>
        <v>April</v>
      </c>
      <c r="D105" s="2">
        <v>26</v>
      </c>
      <c r="E105" s="2" t="s">
        <v>14</v>
      </c>
      <c r="F105" s="2">
        <f t="shared" si="26"/>
        <v>0</v>
      </c>
      <c r="G105" s="2" t="s">
        <v>21</v>
      </c>
      <c r="H105" s="2" t="s">
        <v>13</v>
      </c>
      <c r="I105" s="2" t="s">
        <v>16</v>
      </c>
      <c r="J105" s="3">
        <v>19.95</v>
      </c>
      <c r="K105" s="2">
        <v>2</v>
      </c>
      <c r="L105" s="3">
        <v>39.9</v>
      </c>
    </row>
    <row r="106" spans="1:12" x14ac:dyDescent="0.25">
      <c r="A106" s="2">
        <v>106</v>
      </c>
      <c r="B106" s="4">
        <v>40525</v>
      </c>
      <c r="C106" s="4" t="str">
        <f t="shared" si="25"/>
        <v>December</v>
      </c>
      <c r="D106" s="2">
        <v>33</v>
      </c>
      <c r="E106" s="2" t="s">
        <v>14</v>
      </c>
      <c r="F106" s="2">
        <f t="shared" si="26"/>
        <v>0</v>
      </c>
      <c r="G106" s="2" t="s">
        <v>18</v>
      </c>
      <c r="H106" s="2" t="s">
        <v>23</v>
      </c>
      <c r="I106" s="2" t="s">
        <v>22</v>
      </c>
      <c r="J106" s="3">
        <v>24.95</v>
      </c>
      <c r="K106" s="2">
        <v>1</v>
      </c>
      <c r="L106" s="3">
        <v>24.95</v>
      </c>
    </row>
    <row r="107" spans="1:12" x14ac:dyDescent="0.25">
      <c r="A107" s="2">
        <v>107</v>
      </c>
      <c r="B107" s="4">
        <v>40456</v>
      </c>
      <c r="C107" s="4" t="str">
        <f t="shared" si="25"/>
        <v>October</v>
      </c>
      <c r="D107" s="2">
        <v>20</v>
      </c>
      <c r="E107" s="2" t="s">
        <v>14</v>
      </c>
      <c r="F107" s="2">
        <f t="shared" si="26"/>
        <v>0</v>
      </c>
      <c r="G107" s="2" t="s">
        <v>18</v>
      </c>
      <c r="H107" s="2" t="s">
        <v>25</v>
      </c>
      <c r="I107" s="2" t="s">
        <v>12</v>
      </c>
      <c r="J107" s="3">
        <v>24.95</v>
      </c>
      <c r="K107" s="2">
        <v>4</v>
      </c>
      <c r="L107" s="3">
        <v>99.8</v>
      </c>
    </row>
    <row r="108" spans="1:12" x14ac:dyDescent="0.25">
      <c r="A108" s="2">
        <v>108</v>
      </c>
      <c r="B108" s="4">
        <v>40180</v>
      </c>
      <c r="C108" s="4" t="str">
        <f t="shared" si="25"/>
        <v>January</v>
      </c>
      <c r="D108" s="2">
        <v>18</v>
      </c>
      <c r="E108" s="2" t="s">
        <v>14</v>
      </c>
      <c r="F108" s="2">
        <f t="shared" si="26"/>
        <v>0</v>
      </c>
      <c r="G108" s="2" t="s">
        <v>18</v>
      </c>
      <c r="H108" s="2" t="s">
        <v>15</v>
      </c>
      <c r="I108" s="2" t="s">
        <v>12</v>
      </c>
      <c r="J108" s="3">
        <v>21.95</v>
      </c>
      <c r="K108" s="2">
        <v>4</v>
      </c>
      <c r="L108" s="3">
        <v>87.8</v>
      </c>
    </row>
    <row r="109" spans="1:12" x14ac:dyDescent="0.25">
      <c r="A109" s="2">
        <v>109</v>
      </c>
      <c r="B109" s="4">
        <v>40486</v>
      </c>
      <c r="C109" s="4" t="str">
        <f t="shared" si="25"/>
        <v>November</v>
      </c>
      <c r="D109" s="2">
        <v>19</v>
      </c>
      <c r="E109" s="2" t="s">
        <v>3</v>
      </c>
      <c r="F109" s="2">
        <f t="shared" si="26"/>
        <v>1</v>
      </c>
      <c r="G109" s="2" t="s">
        <v>19</v>
      </c>
      <c r="H109" s="2" t="s">
        <v>13</v>
      </c>
      <c r="I109" s="2" t="s">
        <v>16</v>
      </c>
      <c r="J109" s="3">
        <v>19.95</v>
      </c>
      <c r="K109" s="2">
        <v>2</v>
      </c>
      <c r="L109" s="3">
        <v>39.9</v>
      </c>
    </row>
    <row r="110" spans="1:12" x14ac:dyDescent="0.25">
      <c r="A110" s="2">
        <v>110</v>
      </c>
      <c r="B110" s="4">
        <v>40297</v>
      </c>
      <c r="C110" s="4" t="str">
        <f t="shared" si="25"/>
        <v>April</v>
      </c>
      <c r="D110" s="2">
        <v>61</v>
      </c>
      <c r="E110" s="2" t="s">
        <v>14</v>
      </c>
      <c r="F110" s="2">
        <f t="shared" si="26"/>
        <v>0</v>
      </c>
      <c r="G110" s="2" t="s">
        <v>19</v>
      </c>
      <c r="H110" s="2" t="s">
        <v>15</v>
      </c>
      <c r="I110" s="2" t="s">
        <v>12</v>
      </c>
      <c r="J110" s="3">
        <v>21.95</v>
      </c>
      <c r="K110" s="2">
        <v>3</v>
      </c>
      <c r="L110" s="3">
        <v>65.849999999999994</v>
      </c>
    </row>
    <row r="111" spans="1:12" x14ac:dyDescent="0.25">
      <c r="A111" s="2">
        <v>111</v>
      </c>
      <c r="B111" s="4">
        <v>40453</v>
      </c>
      <c r="C111" s="4" t="str">
        <f t="shared" si="25"/>
        <v>October</v>
      </c>
      <c r="D111" s="2">
        <v>39</v>
      </c>
      <c r="E111" s="2" t="s">
        <v>3</v>
      </c>
      <c r="F111" s="2">
        <f t="shared" si="26"/>
        <v>1</v>
      </c>
      <c r="G111" s="2" t="s">
        <v>19</v>
      </c>
      <c r="H111" s="2" t="s">
        <v>13</v>
      </c>
      <c r="I111" s="2" t="s">
        <v>16</v>
      </c>
      <c r="J111" s="3">
        <v>19.95</v>
      </c>
      <c r="K111" s="2">
        <v>10</v>
      </c>
      <c r="L111" s="3">
        <v>199.5</v>
      </c>
    </row>
    <row r="112" spans="1:12" x14ac:dyDescent="0.25">
      <c r="A112" s="2">
        <v>112</v>
      </c>
      <c r="B112" s="4">
        <v>40538</v>
      </c>
      <c r="C112" s="4" t="str">
        <f t="shared" si="25"/>
        <v>December</v>
      </c>
      <c r="D112" s="2">
        <v>52</v>
      </c>
      <c r="E112" s="2" t="s">
        <v>3</v>
      </c>
      <c r="F112" s="2">
        <f t="shared" si="26"/>
        <v>1</v>
      </c>
      <c r="G112" s="2" t="s">
        <v>21</v>
      </c>
      <c r="H112" s="2" t="s">
        <v>15</v>
      </c>
      <c r="I112" s="2" t="s">
        <v>12</v>
      </c>
      <c r="J112" s="3">
        <v>21.95</v>
      </c>
      <c r="K112" s="2">
        <v>1</v>
      </c>
      <c r="L112" s="3">
        <v>21.95</v>
      </c>
    </row>
    <row r="113" spans="1:12" x14ac:dyDescent="0.25">
      <c r="A113" s="2">
        <v>113</v>
      </c>
      <c r="B113" s="4">
        <v>40487</v>
      </c>
      <c r="C113" s="4" t="str">
        <f t="shared" si="25"/>
        <v>November</v>
      </c>
      <c r="D113" s="2">
        <v>20</v>
      </c>
      <c r="E113" s="2" t="s">
        <v>14</v>
      </c>
      <c r="F113" s="2">
        <f t="shared" si="26"/>
        <v>0</v>
      </c>
      <c r="G113" s="2" t="s">
        <v>18</v>
      </c>
      <c r="H113" s="2" t="s">
        <v>23</v>
      </c>
      <c r="I113" s="2" t="s">
        <v>12</v>
      </c>
      <c r="J113" s="3">
        <v>24.95</v>
      </c>
      <c r="K113" s="2">
        <v>5</v>
      </c>
      <c r="L113" s="3">
        <v>124.75</v>
      </c>
    </row>
    <row r="114" spans="1:12" x14ac:dyDescent="0.25">
      <c r="A114" s="2">
        <v>114</v>
      </c>
      <c r="B114" s="4">
        <v>40497</v>
      </c>
      <c r="C114" s="4" t="str">
        <f t="shared" si="25"/>
        <v>November</v>
      </c>
      <c r="D114" s="2">
        <v>50</v>
      </c>
      <c r="E114" s="2" t="s">
        <v>14</v>
      </c>
      <c r="F114" s="2">
        <f t="shared" si="26"/>
        <v>0</v>
      </c>
      <c r="G114" s="2" t="s">
        <v>18</v>
      </c>
      <c r="H114" s="2" t="s">
        <v>24</v>
      </c>
      <c r="I114" s="2" t="s">
        <v>12</v>
      </c>
      <c r="J114" s="3">
        <v>29.95</v>
      </c>
      <c r="K114" s="2">
        <v>1</v>
      </c>
      <c r="L114" s="3">
        <v>29.95</v>
      </c>
    </row>
    <row r="115" spans="1:12" x14ac:dyDescent="0.25">
      <c r="A115" s="2">
        <v>115</v>
      </c>
      <c r="B115" s="4">
        <v>40356</v>
      </c>
      <c r="C115" s="4" t="str">
        <f t="shared" si="25"/>
        <v>June</v>
      </c>
      <c r="D115" s="2">
        <v>29</v>
      </c>
      <c r="E115" s="2" t="s">
        <v>3</v>
      </c>
      <c r="F115" s="2">
        <f t="shared" si="26"/>
        <v>1</v>
      </c>
      <c r="G115" s="2" t="s">
        <v>19</v>
      </c>
      <c r="H115" s="2" t="s">
        <v>15</v>
      </c>
      <c r="I115" s="2" t="s">
        <v>20</v>
      </c>
      <c r="J115" s="3">
        <v>21.95</v>
      </c>
      <c r="K115" s="2">
        <v>1</v>
      </c>
      <c r="L115" s="3">
        <v>21.95</v>
      </c>
    </row>
    <row r="116" spans="1:12" x14ac:dyDescent="0.25">
      <c r="A116" s="2">
        <v>116</v>
      </c>
      <c r="B116" s="4">
        <v>40289</v>
      </c>
      <c r="C116" s="4" t="str">
        <f t="shared" si="25"/>
        <v>April</v>
      </c>
      <c r="D116" s="2">
        <v>55</v>
      </c>
      <c r="E116" s="2" t="s">
        <v>14</v>
      </c>
      <c r="F116" s="2">
        <f t="shared" si="26"/>
        <v>0</v>
      </c>
      <c r="G116" s="2" t="s">
        <v>18</v>
      </c>
      <c r="H116" s="2" t="s">
        <v>24</v>
      </c>
      <c r="I116" s="2" t="s">
        <v>12</v>
      </c>
      <c r="J116" s="3">
        <v>29.95</v>
      </c>
      <c r="K116" s="2">
        <v>4</v>
      </c>
      <c r="L116" s="3">
        <v>119.8</v>
      </c>
    </row>
    <row r="117" spans="1:12" x14ac:dyDescent="0.25">
      <c r="A117" s="2">
        <v>117</v>
      </c>
      <c r="B117" s="4">
        <v>40446</v>
      </c>
      <c r="C117" s="4" t="str">
        <f t="shared" si="25"/>
        <v>September</v>
      </c>
      <c r="D117" s="2">
        <v>18</v>
      </c>
      <c r="E117" s="2" t="s">
        <v>14</v>
      </c>
      <c r="F117" s="2">
        <f t="shared" si="26"/>
        <v>0</v>
      </c>
      <c r="G117" s="2" t="s">
        <v>17</v>
      </c>
      <c r="H117" s="2" t="s">
        <v>24</v>
      </c>
      <c r="I117" s="2" t="s">
        <v>12</v>
      </c>
      <c r="J117" s="3">
        <v>29.95</v>
      </c>
      <c r="K117" s="2">
        <v>3</v>
      </c>
      <c r="L117" s="3">
        <v>89.85</v>
      </c>
    </row>
    <row r="118" spans="1:12" x14ac:dyDescent="0.25">
      <c r="A118" s="2">
        <v>118</v>
      </c>
      <c r="B118" s="4">
        <v>40202</v>
      </c>
      <c r="C118" s="4" t="str">
        <f t="shared" si="25"/>
        <v>January</v>
      </c>
      <c r="D118" s="2">
        <v>39</v>
      </c>
      <c r="E118" s="2" t="s">
        <v>3</v>
      </c>
      <c r="F118" s="2">
        <f t="shared" si="26"/>
        <v>1</v>
      </c>
      <c r="G118" s="2" t="s">
        <v>10</v>
      </c>
      <c r="H118" s="2" t="s">
        <v>15</v>
      </c>
      <c r="I118" s="2" t="s">
        <v>22</v>
      </c>
      <c r="J118" s="3">
        <v>21.95</v>
      </c>
      <c r="K118" s="2">
        <v>3</v>
      </c>
      <c r="L118" s="3">
        <v>65.849999999999994</v>
      </c>
    </row>
    <row r="119" spans="1:12" x14ac:dyDescent="0.25">
      <c r="A119" s="2">
        <v>119</v>
      </c>
      <c r="B119" s="4">
        <v>40182</v>
      </c>
      <c r="C119" s="4" t="str">
        <f t="shared" si="25"/>
        <v>January</v>
      </c>
      <c r="D119" s="2">
        <v>35</v>
      </c>
      <c r="E119" s="2" t="s">
        <v>14</v>
      </c>
      <c r="F119" s="2">
        <f t="shared" si="26"/>
        <v>0</v>
      </c>
      <c r="G119" s="2" t="s">
        <v>18</v>
      </c>
      <c r="H119" s="2" t="s">
        <v>11</v>
      </c>
      <c r="I119" s="2" t="s">
        <v>20</v>
      </c>
      <c r="J119" s="3">
        <v>22.95</v>
      </c>
      <c r="K119" s="2">
        <v>4</v>
      </c>
      <c r="L119" s="3">
        <v>91.8</v>
      </c>
    </row>
    <row r="120" spans="1:12" x14ac:dyDescent="0.25">
      <c r="A120" s="2">
        <v>120</v>
      </c>
      <c r="B120" s="4">
        <v>40304</v>
      </c>
      <c r="C120" s="4" t="str">
        <f t="shared" si="25"/>
        <v>May</v>
      </c>
      <c r="D120" s="2">
        <v>38</v>
      </c>
      <c r="E120" s="2" t="s">
        <v>3</v>
      </c>
      <c r="F120" s="2">
        <f t="shared" si="26"/>
        <v>1</v>
      </c>
      <c r="G120" s="2" t="s">
        <v>17</v>
      </c>
      <c r="H120" s="2" t="s">
        <v>25</v>
      </c>
      <c r="I120" s="2" t="s">
        <v>20</v>
      </c>
      <c r="J120" s="3">
        <v>24.95</v>
      </c>
      <c r="K120" s="2">
        <v>6</v>
      </c>
      <c r="L120" s="3">
        <v>149.69999999999999</v>
      </c>
    </row>
    <row r="121" spans="1:12" x14ac:dyDescent="0.25">
      <c r="A121" s="2">
        <v>121</v>
      </c>
      <c r="B121" s="4">
        <v>40351</v>
      </c>
      <c r="C121" s="4" t="str">
        <f t="shared" si="25"/>
        <v>June</v>
      </c>
      <c r="D121" s="2">
        <v>20</v>
      </c>
      <c r="E121" s="2" t="s">
        <v>14</v>
      </c>
      <c r="F121" s="2">
        <f t="shared" si="26"/>
        <v>0</v>
      </c>
      <c r="G121" s="2" t="s">
        <v>18</v>
      </c>
      <c r="H121" s="2" t="s">
        <v>13</v>
      </c>
      <c r="I121" s="2" t="s">
        <v>16</v>
      </c>
      <c r="J121" s="3">
        <v>19.95</v>
      </c>
      <c r="K121" s="2">
        <v>3</v>
      </c>
      <c r="L121" s="3">
        <v>59.849999999999994</v>
      </c>
    </row>
    <row r="122" spans="1:12" x14ac:dyDescent="0.25">
      <c r="A122" s="2">
        <v>122</v>
      </c>
      <c r="B122" s="4">
        <v>40371</v>
      </c>
      <c r="C122" s="4" t="str">
        <f t="shared" si="25"/>
        <v>July</v>
      </c>
      <c r="D122" s="2">
        <v>60</v>
      </c>
      <c r="E122" s="2" t="s">
        <v>14</v>
      </c>
      <c r="F122" s="2">
        <f t="shared" si="26"/>
        <v>0</v>
      </c>
      <c r="G122" s="2" t="s">
        <v>21</v>
      </c>
      <c r="H122" s="2" t="s">
        <v>15</v>
      </c>
      <c r="I122" s="2" t="s">
        <v>22</v>
      </c>
      <c r="J122" s="3">
        <v>21.95</v>
      </c>
      <c r="K122" s="2">
        <v>6</v>
      </c>
      <c r="L122" s="3">
        <v>131.69999999999999</v>
      </c>
    </row>
    <row r="123" spans="1:12" x14ac:dyDescent="0.25">
      <c r="A123" s="2">
        <v>123</v>
      </c>
      <c r="B123" s="4">
        <v>40301</v>
      </c>
      <c r="C123" s="4" t="str">
        <f t="shared" si="25"/>
        <v>May</v>
      </c>
      <c r="D123" s="2">
        <v>61</v>
      </c>
      <c r="E123" s="2" t="s">
        <v>14</v>
      </c>
      <c r="F123" s="2">
        <f t="shared" si="26"/>
        <v>0</v>
      </c>
      <c r="G123" s="2" t="s">
        <v>18</v>
      </c>
      <c r="H123" s="2" t="s">
        <v>23</v>
      </c>
      <c r="I123" s="2" t="s">
        <v>22</v>
      </c>
      <c r="J123" s="3">
        <v>24.95</v>
      </c>
      <c r="K123" s="2">
        <v>2</v>
      </c>
      <c r="L123" s="3">
        <v>49.9</v>
      </c>
    </row>
    <row r="124" spans="1:12" x14ac:dyDescent="0.25">
      <c r="A124" s="2">
        <v>124</v>
      </c>
      <c r="B124" s="4">
        <v>40246</v>
      </c>
      <c r="C124" s="4" t="str">
        <f t="shared" si="25"/>
        <v>March</v>
      </c>
      <c r="D124" s="2">
        <v>62</v>
      </c>
      <c r="E124" s="2" t="s">
        <v>3</v>
      </c>
      <c r="F124" s="2">
        <f t="shared" si="26"/>
        <v>1</v>
      </c>
      <c r="G124" s="2" t="s">
        <v>19</v>
      </c>
      <c r="H124" s="2" t="s">
        <v>15</v>
      </c>
      <c r="I124" s="2" t="s">
        <v>12</v>
      </c>
      <c r="J124" s="3">
        <v>21.95</v>
      </c>
      <c r="K124" s="2">
        <v>2</v>
      </c>
      <c r="L124" s="3">
        <v>43.9</v>
      </c>
    </row>
    <row r="125" spans="1:12" x14ac:dyDescent="0.25">
      <c r="A125" s="2">
        <v>125</v>
      </c>
      <c r="B125" s="4">
        <v>40239</v>
      </c>
      <c r="C125" s="4" t="str">
        <f t="shared" si="25"/>
        <v>March</v>
      </c>
      <c r="D125" s="2">
        <v>21</v>
      </c>
      <c r="E125" s="2" t="s">
        <v>14</v>
      </c>
      <c r="F125" s="2">
        <f t="shared" si="26"/>
        <v>0</v>
      </c>
      <c r="G125" s="2" t="s">
        <v>18</v>
      </c>
      <c r="H125" s="2" t="s">
        <v>13</v>
      </c>
      <c r="I125" s="2" t="s">
        <v>22</v>
      </c>
      <c r="J125" s="3">
        <v>19.95</v>
      </c>
      <c r="K125" s="2">
        <v>1</v>
      </c>
      <c r="L125" s="3">
        <v>19.95</v>
      </c>
    </row>
    <row r="126" spans="1:12" x14ac:dyDescent="0.25">
      <c r="A126" s="2">
        <v>126</v>
      </c>
      <c r="B126" s="4">
        <v>40265</v>
      </c>
      <c r="C126" s="4" t="str">
        <f t="shared" si="25"/>
        <v>March</v>
      </c>
      <c r="D126" s="2">
        <v>40</v>
      </c>
      <c r="E126" s="2" t="s">
        <v>14</v>
      </c>
      <c r="F126" s="2">
        <f t="shared" si="26"/>
        <v>0</v>
      </c>
      <c r="G126" s="2" t="s">
        <v>21</v>
      </c>
      <c r="H126" s="2" t="s">
        <v>15</v>
      </c>
      <c r="I126" s="2" t="s">
        <v>20</v>
      </c>
      <c r="J126" s="3">
        <v>21.95</v>
      </c>
      <c r="K126" s="2">
        <v>1</v>
      </c>
      <c r="L126" s="3">
        <v>21.95</v>
      </c>
    </row>
    <row r="127" spans="1:12" x14ac:dyDescent="0.25">
      <c r="A127" s="2">
        <v>127</v>
      </c>
      <c r="B127" s="4">
        <v>40193</v>
      </c>
      <c r="C127" s="4" t="str">
        <f t="shared" si="25"/>
        <v>January</v>
      </c>
      <c r="D127" s="2">
        <v>25</v>
      </c>
      <c r="E127" s="2" t="s">
        <v>14</v>
      </c>
      <c r="F127" s="2">
        <f t="shared" si="26"/>
        <v>0</v>
      </c>
      <c r="G127" s="2" t="s">
        <v>18</v>
      </c>
      <c r="H127" s="2" t="s">
        <v>25</v>
      </c>
      <c r="I127" s="2" t="s">
        <v>12</v>
      </c>
      <c r="J127" s="3">
        <v>24.95</v>
      </c>
      <c r="K127" s="2">
        <v>1</v>
      </c>
      <c r="L127" s="3">
        <v>24.95</v>
      </c>
    </row>
    <row r="128" spans="1:12" x14ac:dyDescent="0.25">
      <c r="A128" s="2">
        <v>128</v>
      </c>
      <c r="B128" s="4">
        <v>40500</v>
      </c>
      <c r="C128" s="4" t="str">
        <f t="shared" si="25"/>
        <v>November</v>
      </c>
      <c r="D128" s="2">
        <v>50</v>
      </c>
      <c r="E128" s="2" t="s">
        <v>14</v>
      </c>
      <c r="F128" s="2">
        <f t="shared" si="26"/>
        <v>0</v>
      </c>
      <c r="G128" s="2" t="s">
        <v>10</v>
      </c>
      <c r="H128" s="2" t="s">
        <v>13</v>
      </c>
      <c r="I128" s="2" t="s">
        <v>12</v>
      </c>
      <c r="J128" s="3">
        <v>19.95</v>
      </c>
      <c r="K128" s="2">
        <v>2</v>
      </c>
      <c r="L128" s="3">
        <v>39.9</v>
      </c>
    </row>
    <row r="129" spans="1:12" x14ac:dyDescent="0.25">
      <c r="A129" s="2">
        <v>129</v>
      </c>
      <c r="B129" s="4">
        <v>40264</v>
      </c>
      <c r="C129" s="4" t="str">
        <f t="shared" si="25"/>
        <v>March</v>
      </c>
      <c r="D129" s="2">
        <v>24</v>
      </c>
      <c r="E129" s="2" t="s">
        <v>14</v>
      </c>
      <c r="F129" s="2">
        <f t="shared" si="26"/>
        <v>0</v>
      </c>
      <c r="G129" s="2" t="s">
        <v>18</v>
      </c>
      <c r="H129" s="2" t="s">
        <v>25</v>
      </c>
      <c r="I129" s="2" t="s">
        <v>12</v>
      </c>
      <c r="J129" s="3">
        <v>24.95</v>
      </c>
      <c r="K129" s="2">
        <v>1</v>
      </c>
      <c r="L129" s="3">
        <v>24.95</v>
      </c>
    </row>
    <row r="130" spans="1:12" x14ac:dyDescent="0.25">
      <c r="A130" s="2">
        <v>130</v>
      </c>
      <c r="B130" s="4">
        <v>40401</v>
      </c>
      <c r="C130" s="4" t="str">
        <f t="shared" si="25"/>
        <v>August</v>
      </c>
      <c r="D130" s="2">
        <v>28</v>
      </c>
      <c r="E130" s="2" t="s">
        <v>3</v>
      </c>
      <c r="F130" s="2">
        <f t="shared" si="26"/>
        <v>1</v>
      </c>
      <c r="G130" s="2" t="s">
        <v>19</v>
      </c>
      <c r="H130" s="2" t="s">
        <v>11</v>
      </c>
      <c r="I130" s="2" t="s">
        <v>12</v>
      </c>
      <c r="J130" s="3">
        <v>22.95</v>
      </c>
      <c r="K130" s="2">
        <v>5</v>
      </c>
      <c r="L130" s="3">
        <v>114.75</v>
      </c>
    </row>
    <row r="131" spans="1:12" x14ac:dyDescent="0.25">
      <c r="A131" s="2">
        <v>131</v>
      </c>
      <c r="B131" s="4">
        <v>40536</v>
      </c>
      <c r="C131" s="4" t="str">
        <f t="shared" ref="C131:C194" si="27">TEXT(B131,"mmmm")</f>
        <v>December</v>
      </c>
      <c r="D131" s="2">
        <v>22</v>
      </c>
      <c r="E131" s="2" t="s">
        <v>14</v>
      </c>
      <c r="F131" s="2">
        <f t="shared" ref="F131:F194" si="28">IF(E131=$E$1,1,0)</f>
        <v>0</v>
      </c>
      <c r="G131" s="2" t="s">
        <v>18</v>
      </c>
      <c r="H131" s="2" t="s">
        <v>13</v>
      </c>
      <c r="I131" s="2" t="s">
        <v>22</v>
      </c>
      <c r="J131" s="3">
        <v>19.95</v>
      </c>
      <c r="K131" s="2">
        <v>6</v>
      </c>
      <c r="L131" s="3">
        <v>119.69999999999999</v>
      </c>
    </row>
    <row r="132" spans="1:12" x14ac:dyDescent="0.25">
      <c r="A132" s="2">
        <v>132</v>
      </c>
      <c r="B132" s="4">
        <v>40509</v>
      </c>
      <c r="C132" s="4" t="str">
        <f t="shared" si="27"/>
        <v>November</v>
      </c>
      <c r="D132" s="2">
        <v>22</v>
      </c>
      <c r="E132" s="2" t="s">
        <v>14</v>
      </c>
      <c r="F132" s="2">
        <f t="shared" si="28"/>
        <v>0</v>
      </c>
      <c r="G132" s="2" t="s">
        <v>19</v>
      </c>
      <c r="H132" s="2" t="s">
        <v>15</v>
      </c>
      <c r="I132" s="2" t="s">
        <v>12</v>
      </c>
      <c r="J132" s="3">
        <v>21.95</v>
      </c>
      <c r="K132" s="2">
        <v>2</v>
      </c>
      <c r="L132" s="3">
        <v>43.9</v>
      </c>
    </row>
    <row r="133" spans="1:12" x14ac:dyDescent="0.25">
      <c r="A133" s="2">
        <v>133</v>
      </c>
      <c r="B133" s="4">
        <v>40249</v>
      </c>
      <c r="C133" s="4" t="str">
        <f t="shared" si="27"/>
        <v>March</v>
      </c>
      <c r="D133" s="2">
        <v>27</v>
      </c>
      <c r="E133" s="2" t="s">
        <v>14</v>
      </c>
      <c r="F133" s="2">
        <f t="shared" si="28"/>
        <v>0</v>
      </c>
      <c r="G133" s="2" t="s">
        <v>18</v>
      </c>
      <c r="H133" s="2" t="s">
        <v>25</v>
      </c>
      <c r="I133" s="2" t="s">
        <v>12</v>
      </c>
      <c r="J133" s="3">
        <v>24.95</v>
      </c>
      <c r="K133" s="2">
        <v>1</v>
      </c>
      <c r="L133" s="3">
        <v>24.95</v>
      </c>
    </row>
    <row r="134" spans="1:12" x14ac:dyDescent="0.25">
      <c r="A134" s="2">
        <v>134</v>
      </c>
      <c r="B134" s="4">
        <v>40437</v>
      </c>
      <c r="C134" s="4" t="str">
        <f t="shared" si="27"/>
        <v>September</v>
      </c>
      <c r="D134" s="2">
        <v>54</v>
      </c>
      <c r="E134" s="2" t="s">
        <v>3</v>
      </c>
      <c r="F134" s="2">
        <f t="shared" si="28"/>
        <v>1</v>
      </c>
      <c r="G134" s="2" t="s">
        <v>18</v>
      </c>
      <c r="H134" s="2" t="s">
        <v>23</v>
      </c>
      <c r="I134" s="2" t="s">
        <v>12</v>
      </c>
      <c r="J134" s="3">
        <v>24.95</v>
      </c>
      <c r="K134" s="2">
        <v>7</v>
      </c>
      <c r="L134" s="3">
        <v>174.65</v>
      </c>
    </row>
    <row r="135" spans="1:12" x14ac:dyDescent="0.25">
      <c r="A135" s="2">
        <v>135</v>
      </c>
      <c r="B135" s="4">
        <v>40210</v>
      </c>
      <c r="C135" s="4" t="str">
        <f t="shared" si="27"/>
        <v>February</v>
      </c>
      <c r="D135" s="2">
        <v>25</v>
      </c>
      <c r="E135" s="2" t="s">
        <v>14</v>
      </c>
      <c r="F135" s="2">
        <f t="shared" si="28"/>
        <v>0</v>
      </c>
      <c r="G135" s="2" t="s">
        <v>10</v>
      </c>
      <c r="H135" s="2" t="s">
        <v>25</v>
      </c>
      <c r="I135" s="2" t="s">
        <v>12</v>
      </c>
      <c r="J135" s="3">
        <v>24.95</v>
      </c>
      <c r="K135" s="2">
        <v>1</v>
      </c>
      <c r="L135" s="3">
        <v>24.95</v>
      </c>
    </row>
    <row r="136" spans="1:12" x14ac:dyDescent="0.25">
      <c r="A136" s="2">
        <v>136</v>
      </c>
      <c r="B136" s="4">
        <v>40362</v>
      </c>
      <c r="C136" s="4" t="str">
        <f t="shared" si="27"/>
        <v>July</v>
      </c>
      <c r="D136" s="2">
        <v>25</v>
      </c>
      <c r="E136" s="2" t="s">
        <v>14</v>
      </c>
      <c r="F136" s="2">
        <f t="shared" si="28"/>
        <v>0</v>
      </c>
      <c r="G136" s="2" t="s">
        <v>18</v>
      </c>
      <c r="H136" s="2" t="s">
        <v>23</v>
      </c>
      <c r="I136" s="2" t="s">
        <v>22</v>
      </c>
      <c r="J136" s="3">
        <v>24.95</v>
      </c>
      <c r="K136" s="2">
        <v>2</v>
      </c>
      <c r="L136" s="3">
        <v>49.9</v>
      </c>
    </row>
    <row r="137" spans="1:12" x14ac:dyDescent="0.25">
      <c r="A137" s="2">
        <v>137</v>
      </c>
      <c r="B137" s="4">
        <v>40420</v>
      </c>
      <c r="C137" s="4" t="str">
        <f t="shared" si="27"/>
        <v>August</v>
      </c>
      <c r="D137" s="2">
        <v>30</v>
      </c>
      <c r="E137" s="2" t="s">
        <v>14</v>
      </c>
      <c r="F137" s="2">
        <f t="shared" si="28"/>
        <v>0</v>
      </c>
      <c r="G137" s="2" t="s">
        <v>19</v>
      </c>
      <c r="H137" s="2" t="s">
        <v>13</v>
      </c>
      <c r="I137" s="2" t="s">
        <v>16</v>
      </c>
      <c r="J137" s="3">
        <v>19.95</v>
      </c>
      <c r="K137" s="2">
        <v>1</v>
      </c>
      <c r="L137" s="3">
        <v>19.95</v>
      </c>
    </row>
    <row r="138" spans="1:12" x14ac:dyDescent="0.25">
      <c r="A138" s="2">
        <v>138</v>
      </c>
      <c r="B138" s="4">
        <v>40439</v>
      </c>
      <c r="C138" s="4" t="str">
        <f t="shared" si="27"/>
        <v>September</v>
      </c>
      <c r="D138" s="2">
        <v>59</v>
      </c>
      <c r="E138" s="2" t="s">
        <v>3</v>
      </c>
      <c r="F138" s="2">
        <f t="shared" si="28"/>
        <v>1</v>
      </c>
      <c r="G138" s="2" t="s">
        <v>10</v>
      </c>
      <c r="H138" s="2" t="s">
        <v>13</v>
      </c>
      <c r="I138" s="2" t="s">
        <v>20</v>
      </c>
      <c r="J138" s="3">
        <v>19.95</v>
      </c>
      <c r="K138" s="2">
        <v>2</v>
      </c>
      <c r="L138" s="3">
        <v>39.9</v>
      </c>
    </row>
    <row r="139" spans="1:12" x14ac:dyDescent="0.25">
      <c r="A139" s="2">
        <v>139</v>
      </c>
      <c r="B139" s="4">
        <v>40506</v>
      </c>
      <c r="C139" s="4" t="str">
        <f t="shared" si="27"/>
        <v>November</v>
      </c>
      <c r="D139" s="2">
        <v>51</v>
      </c>
      <c r="E139" s="2" t="s">
        <v>14</v>
      </c>
      <c r="F139" s="2">
        <f t="shared" si="28"/>
        <v>0</v>
      </c>
      <c r="G139" s="2" t="s">
        <v>18</v>
      </c>
      <c r="H139" s="2" t="s">
        <v>11</v>
      </c>
      <c r="I139" s="2" t="s">
        <v>12</v>
      </c>
      <c r="J139" s="3">
        <v>22.95</v>
      </c>
      <c r="K139" s="2">
        <v>2</v>
      </c>
      <c r="L139" s="3">
        <v>45.9</v>
      </c>
    </row>
    <row r="140" spans="1:12" x14ac:dyDescent="0.25">
      <c r="A140" s="2">
        <v>140</v>
      </c>
      <c r="B140" s="4">
        <v>40534</v>
      </c>
      <c r="C140" s="4" t="str">
        <f t="shared" si="27"/>
        <v>December</v>
      </c>
      <c r="D140" s="2">
        <v>38</v>
      </c>
      <c r="E140" s="2" t="s">
        <v>14</v>
      </c>
      <c r="F140" s="2">
        <f t="shared" si="28"/>
        <v>0</v>
      </c>
      <c r="G140" s="2" t="s">
        <v>18</v>
      </c>
      <c r="H140" s="2" t="s">
        <v>24</v>
      </c>
      <c r="I140" s="2" t="s">
        <v>12</v>
      </c>
      <c r="J140" s="3">
        <v>29.95</v>
      </c>
      <c r="K140" s="2">
        <v>6</v>
      </c>
      <c r="L140" s="3">
        <v>179.7</v>
      </c>
    </row>
    <row r="141" spans="1:12" x14ac:dyDescent="0.25">
      <c r="A141" s="2">
        <v>141</v>
      </c>
      <c r="B141" s="4">
        <v>40291</v>
      </c>
      <c r="C141" s="4" t="str">
        <f t="shared" si="27"/>
        <v>April</v>
      </c>
      <c r="D141" s="2">
        <v>28</v>
      </c>
      <c r="E141" s="2" t="s">
        <v>14</v>
      </c>
      <c r="F141" s="2">
        <f t="shared" si="28"/>
        <v>0</v>
      </c>
      <c r="G141" s="2" t="s">
        <v>19</v>
      </c>
      <c r="H141" s="2" t="s">
        <v>11</v>
      </c>
      <c r="I141" s="2" t="s">
        <v>20</v>
      </c>
      <c r="J141" s="3">
        <v>22.95</v>
      </c>
      <c r="K141" s="2">
        <v>7</v>
      </c>
      <c r="L141" s="3">
        <v>160.65</v>
      </c>
    </row>
    <row r="142" spans="1:12" x14ac:dyDescent="0.25">
      <c r="A142" s="2">
        <v>142</v>
      </c>
      <c r="B142" s="4">
        <v>40500</v>
      </c>
      <c r="C142" s="4" t="str">
        <f t="shared" si="27"/>
        <v>November</v>
      </c>
      <c r="D142" s="2">
        <v>30</v>
      </c>
      <c r="E142" s="2" t="s">
        <v>3</v>
      </c>
      <c r="F142" s="2">
        <f t="shared" si="28"/>
        <v>1</v>
      </c>
      <c r="G142" s="2" t="s">
        <v>21</v>
      </c>
      <c r="H142" s="2" t="s">
        <v>15</v>
      </c>
      <c r="I142" s="2" t="s">
        <v>12</v>
      </c>
      <c r="J142" s="3">
        <v>21.95</v>
      </c>
      <c r="K142" s="2">
        <v>1</v>
      </c>
      <c r="L142" s="3">
        <v>21.95</v>
      </c>
    </row>
    <row r="143" spans="1:12" x14ac:dyDescent="0.25">
      <c r="A143" s="2">
        <v>143</v>
      </c>
      <c r="B143" s="4">
        <v>40479</v>
      </c>
      <c r="C143" s="4" t="str">
        <f t="shared" si="27"/>
        <v>October</v>
      </c>
      <c r="D143" s="2">
        <v>43</v>
      </c>
      <c r="E143" s="2" t="s">
        <v>14</v>
      </c>
      <c r="F143" s="2">
        <f t="shared" si="28"/>
        <v>0</v>
      </c>
      <c r="G143" s="2" t="s">
        <v>18</v>
      </c>
      <c r="H143" s="2" t="s">
        <v>25</v>
      </c>
      <c r="I143" s="2" t="s">
        <v>20</v>
      </c>
      <c r="J143" s="3">
        <v>24.95</v>
      </c>
      <c r="K143" s="2">
        <v>5</v>
      </c>
      <c r="L143" s="3">
        <v>124.75</v>
      </c>
    </row>
    <row r="144" spans="1:12" x14ac:dyDescent="0.25">
      <c r="A144" s="2">
        <v>144</v>
      </c>
      <c r="B144" s="4">
        <v>40404</v>
      </c>
      <c r="C144" s="4" t="str">
        <f t="shared" si="27"/>
        <v>August</v>
      </c>
      <c r="D144" s="2">
        <v>42</v>
      </c>
      <c r="E144" s="2" t="s">
        <v>14</v>
      </c>
      <c r="F144" s="2">
        <f t="shared" si="28"/>
        <v>0</v>
      </c>
      <c r="G144" s="2" t="s">
        <v>19</v>
      </c>
      <c r="H144" s="2" t="s">
        <v>24</v>
      </c>
      <c r="I144" s="2" t="s">
        <v>12</v>
      </c>
      <c r="J144" s="3">
        <v>29.95</v>
      </c>
      <c r="K144" s="2">
        <v>3</v>
      </c>
      <c r="L144" s="3">
        <v>89.85</v>
      </c>
    </row>
    <row r="145" spans="1:12" x14ac:dyDescent="0.25">
      <c r="A145" s="2">
        <v>145</v>
      </c>
      <c r="B145" s="4">
        <v>40303</v>
      </c>
      <c r="C145" s="4" t="str">
        <f t="shared" si="27"/>
        <v>May</v>
      </c>
      <c r="D145" s="2">
        <v>24</v>
      </c>
      <c r="E145" s="2" t="s">
        <v>14</v>
      </c>
      <c r="F145" s="2">
        <f t="shared" si="28"/>
        <v>0</v>
      </c>
      <c r="G145" s="2" t="s">
        <v>18</v>
      </c>
      <c r="H145" s="2" t="s">
        <v>25</v>
      </c>
      <c r="I145" s="2" t="s">
        <v>22</v>
      </c>
      <c r="J145" s="3">
        <v>24.95</v>
      </c>
      <c r="K145" s="2">
        <v>2</v>
      </c>
      <c r="L145" s="3">
        <v>49.9</v>
      </c>
    </row>
    <row r="146" spans="1:12" x14ac:dyDescent="0.25">
      <c r="A146" s="2">
        <v>146</v>
      </c>
      <c r="B146" s="4">
        <v>40415</v>
      </c>
      <c r="C146" s="4" t="str">
        <f t="shared" si="27"/>
        <v>August</v>
      </c>
      <c r="D146" s="2">
        <v>47</v>
      </c>
      <c r="E146" s="2" t="s">
        <v>3</v>
      </c>
      <c r="F146" s="2">
        <f t="shared" si="28"/>
        <v>1</v>
      </c>
      <c r="G146" s="2" t="s">
        <v>18</v>
      </c>
      <c r="H146" s="2" t="s">
        <v>11</v>
      </c>
      <c r="I146" s="2" t="s">
        <v>22</v>
      </c>
      <c r="J146" s="3">
        <v>22.95</v>
      </c>
      <c r="K146" s="2">
        <v>1</v>
      </c>
      <c r="L146" s="3">
        <v>22.95</v>
      </c>
    </row>
    <row r="147" spans="1:12" x14ac:dyDescent="0.25">
      <c r="A147" s="2">
        <v>147</v>
      </c>
      <c r="B147" s="4">
        <v>40476</v>
      </c>
      <c r="C147" s="4" t="str">
        <f t="shared" si="27"/>
        <v>October</v>
      </c>
      <c r="D147" s="2">
        <v>23</v>
      </c>
      <c r="E147" s="2" t="s">
        <v>14</v>
      </c>
      <c r="F147" s="2">
        <f t="shared" si="28"/>
        <v>0</v>
      </c>
      <c r="G147" s="2" t="s">
        <v>19</v>
      </c>
      <c r="H147" s="2" t="s">
        <v>13</v>
      </c>
      <c r="I147" s="2" t="s">
        <v>22</v>
      </c>
      <c r="J147" s="3">
        <v>19.95</v>
      </c>
      <c r="K147" s="2">
        <v>1</v>
      </c>
      <c r="L147" s="3">
        <v>19.95</v>
      </c>
    </row>
    <row r="148" spans="1:12" x14ac:dyDescent="0.25">
      <c r="A148" s="2">
        <v>148</v>
      </c>
      <c r="B148" s="4">
        <v>40390</v>
      </c>
      <c r="C148" s="4" t="str">
        <f t="shared" si="27"/>
        <v>July</v>
      </c>
      <c r="D148" s="2">
        <v>59</v>
      </c>
      <c r="E148" s="2" t="s">
        <v>14</v>
      </c>
      <c r="F148" s="2">
        <f t="shared" si="28"/>
        <v>0</v>
      </c>
      <c r="G148" s="2" t="s">
        <v>19</v>
      </c>
      <c r="H148" s="2" t="s">
        <v>13</v>
      </c>
      <c r="I148" s="2" t="s">
        <v>16</v>
      </c>
      <c r="J148" s="3">
        <v>19.95</v>
      </c>
      <c r="K148" s="2">
        <v>5</v>
      </c>
      <c r="L148" s="3">
        <v>99.75</v>
      </c>
    </row>
    <row r="149" spans="1:12" x14ac:dyDescent="0.25">
      <c r="A149" s="2">
        <v>149</v>
      </c>
      <c r="B149" s="4">
        <v>40384</v>
      </c>
      <c r="C149" s="4" t="str">
        <f t="shared" si="27"/>
        <v>July</v>
      </c>
      <c r="D149" s="2">
        <v>22</v>
      </c>
      <c r="E149" s="2" t="s">
        <v>3</v>
      </c>
      <c r="F149" s="2">
        <f t="shared" si="28"/>
        <v>1</v>
      </c>
      <c r="G149" s="2" t="s">
        <v>10</v>
      </c>
      <c r="H149" s="2" t="s">
        <v>11</v>
      </c>
      <c r="I149" s="2" t="s">
        <v>12</v>
      </c>
      <c r="J149" s="3">
        <v>22.95</v>
      </c>
      <c r="K149" s="2">
        <v>4</v>
      </c>
      <c r="L149" s="3">
        <v>91.8</v>
      </c>
    </row>
    <row r="150" spans="1:12" x14ac:dyDescent="0.25">
      <c r="A150" s="2">
        <v>150</v>
      </c>
      <c r="B150" s="4">
        <v>40451</v>
      </c>
      <c r="C150" s="4" t="str">
        <f t="shared" si="27"/>
        <v>September</v>
      </c>
      <c r="D150" s="2">
        <v>27</v>
      </c>
      <c r="E150" s="2" t="s">
        <v>3</v>
      </c>
      <c r="F150" s="2">
        <f t="shared" si="28"/>
        <v>1</v>
      </c>
      <c r="G150" s="2" t="s">
        <v>18</v>
      </c>
      <c r="H150" s="2" t="s">
        <v>25</v>
      </c>
      <c r="I150" s="2" t="s">
        <v>22</v>
      </c>
      <c r="J150" s="3">
        <v>24.95</v>
      </c>
      <c r="K150" s="2">
        <v>2</v>
      </c>
      <c r="L150" s="3">
        <v>49.9</v>
      </c>
    </row>
    <row r="151" spans="1:12" x14ac:dyDescent="0.25">
      <c r="A151" s="2">
        <v>151</v>
      </c>
      <c r="B151" s="4">
        <v>40454</v>
      </c>
      <c r="C151" s="4" t="str">
        <f t="shared" si="27"/>
        <v>October</v>
      </c>
      <c r="D151" s="2">
        <v>65</v>
      </c>
      <c r="E151" s="2" t="s">
        <v>14</v>
      </c>
      <c r="F151" s="2">
        <f t="shared" si="28"/>
        <v>0</v>
      </c>
      <c r="G151" s="2" t="s">
        <v>21</v>
      </c>
      <c r="H151" s="2" t="s">
        <v>15</v>
      </c>
      <c r="I151" s="2" t="s">
        <v>16</v>
      </c>
      <c r="J151" s="3">
        <v>21.95</v>
      </c>
      <c r="K151" s="2">
        <v>1</v>
      </c>
      <c r="L151" s="3">
        <v>21.95</v>
      </c>
    </row>
    <row r="152" spans="1:12" x14ac:dyDescent="0.25">
      <c r="A152" s="2">
        <v>152</v>
      </c>
      <c r="B152" s="4">
        <v>40269</v>
      </c>
      <c r="C152" s="4" t="str">
        <f t="shared" si="27"/>
        <v>April</v>
      </c>
      <c r="D152" s="2">
        <v>27</v>
      </c>
      <c r="E152" s="2" t="s">
        <v>14</v>
      </c>
      <c r="F152" s="2">
        <f t="shared" si="28"/>
        <v>0</v>
      </c>
      <c r="G152" s="2" t="s">
        <v>10</v>
      </c>
      <c r="H152" s="2" t="s">
        <v>11</v>
      </c>
      <c r="I152" s="2" t="s">
        <v>22</v>
      </c>
      <c r="J152" s="3">
        <v>22.95</v>
      </c>
      <c r="K152" s="2">
        <v>2</v>
      </c>
      <c r="L152" s="3">
        <v>45.9</v>
      </c>
    </row>
    <row r="153" spans="1:12" x14ac:dyDescent="0.25">
      <c r="A153" s="2">
        <v>153</v>
      </c>
      <c r="B153" s="4">
        <v>40527</v>
      </c>
      <c r="C153" s="4" t="str">
        <f t="shared" si="27"/>
        <v>December</v>
      </c>
      <c r="D153" s="2">
        <v>27</v>
      </c>
      <c r="E153" s="2" t="s">
        <v>14</v>
      </c>
      <c r="F153" s="2">
        <f t="shared" si="28"/>
        <v>0</v>
      </c>
      <c r="G153" s="2" t="s">
        <v>17</v>
      </c>
      <c r="H153" s="2" t="s">
        <v>11</v>
      </c>
      <c r="I153" s="2" t="s">
        <v>16</v>
      </c>
      <c r="J153" s="3">
        <v>22.95</v>
      </c>
      <c r="K153" s="2">
        <v>1</v>
      </c>
      <c r="L153" s="3">
        <v>22.95</v>
      </c>
    </row>
    <row r="154" spans="1:12" x14ac:dyDescent="0.25">
      <c r="A154" s="2">
        <v>154</v>
      </c>
      <c r="B154" s="4">
        <v>40185</v>
      </c>
      <c r="C154" s="4" t="str">
        <f t="shared" si="27"/>
        <v>January</v>
      </c>
      <c r="D154" s="2">
        <v>28</v>
      </c>
      <c r="E154" s="2" t="s">
        <v>14</v>
      </c>
      <c r="F154" s="2">
        <f t="shared" si="28"/>
        <v>0</v>
      </c>
      <c r="G154" s="2" t="s">
        <v>19</v>
      </c>
      <c r="H154" s="2" t="s">
        <v>11</v>
      </c>
      <c r="I154" s="2" t="s">
        <v>12</v>
      </c>
      <c r="J154" s="3">
        <v>22.95</v>
      </c>
      <c r="K154" s="2">
        <v>2</v>
      </c>
      <c r="L154" s="3">
        <v>45.9</v>
      </c>
    </row>
    <row r="155" spans="1:12" x14ac:dyDescent="0.25">
      <c r="A155" s="2">
        <v>155</v>
      </c>
      <c r="B155" s="4">
        <v>40382</v>
      </c>
      <c r="C155" s="4" t="str">
        <f t="shared" si="27"/>
        <v>July</v>
      </c>
      <c r="D155" s="2">
        <v>22</v>
      </c>
      <c r="E155" s="2" t="s">
        <v>3</v>
      </c>
      <c r="F155" s="2">
        <f t="shared" si="28"/>
        <v>1</v>
      </c>
      <c r="G155" s="2" t="s">
        <v>19</v>
      </c>
      <c r="H155" s="2" t="s">
        <v>25</v>
      </c>
      <c r="I155" s="2" t="s">
        <v>12</v>
      </c>
      <c r="J155" s="3">
        <v>24.95</v>
      </c>
      <c r="K155" s="2">
        <v>1</v>
      </c>
      <c r="L155" s="3">
        <v>24.95</v>
      </c>
    </row>
    <row r="156" spans="1:12" x14ac:dyDescent="0.25">
      <c r="A156" s="2">
        <v>156</v>
      </c>
      <c r="B156" s="4">
        <v>40253</v>
      </c>
      <c r="C156" s="4" t="str">
        <f t="shared" si="27"/>
        <v>March</v>
      </c>
      <c r="D156" s="2">
        <v>42</v>
      </c>
      <c r="E156" s="2" t="s">
        <v>14</v>
      </c>
      <c r="F156" s="2">
        <f t="shared" si="28"/>
        <v>0</v>
      </c>
      <c r="G156" s="2" t="s">
        <v>19</v>
      </c>
      <c r="H156" s="2" t="s">
        <v>13</v>
      </c>
      <c r="I156" s="2" t="s">
        <v>16</v>
      </c>
      <c r="J156" s="3">
        <v>19.95</v>
      </c>
      <c r="K156" s="2">
        <v>2</v>
      </c>
      <c r="L156" s="3">
        <v>39.9</v>
      </c>
    </row>
    <row r="157" spans="1:12" x14ac:dyDescent="0.25">
      <c r="A157" s="2">
        <v>157</v>
      </c>
      <c r="B157" s="4">
        <v>40516</v>
      </c>
      <c r="C157" s="4" t="str">
        <f t="shared" si="27"/>
        <v>December</v>
      </c>
      <c r="D157" s="2">
        <v>25</v>
      </c>
      <c r="E157" s="2" t="s">
        <v>14</v>
      </c>
      <c r="F157" s="2">
        <f t="shared" si="28"/>
        <v>0</v>
      </c>
      <c r="G157" s="2" t="s">
        <v>17</v>
      </c>
      <c r="H157" s="2" t="s">
        <v>24</v>
      </c>
      <c r="I157" s="2" t="s">
        <v>16</v>
      </c>
      <c r="J157" s="3">
        <v>29.95</v>
      </c>
      <c r="K157" s="2">
        <v>6</v>
      </c>
      <c r="L157" s="3">
        <v>179.7</v>
      </c>
    </row>
    <row r="158" spans="1:12" x14ac:dyDescent="0.25">
      <c r="A158" s="2">
        <v>158</v>
      </c>
      <c r="B158" s="4">
        <v>40186</v>
      </c>
      <c r="C158" s="4" t="str">
        <f t="shared" si="27"/>
        <v>January</v>
      </c>
      <c r="D158" s="2">
        <v>41</v>
      </c>
      <c r="E158" s="2" t="s">
        <v>3</v>
      </c>
      <c r="F158" s="2">
        <f t="shared" si="28"/>
        <v>1</v>
      </c>
      <c r="G158" s="2" t="s">
        <v>10</v>
      </c>
      <c r="H158" s="2" t="s">
        <v>15</v>
      </c>
      <c r="I158" s="2" t="s">
        <v>12</v>
      </c>
      <c r="J158" s="3">
        <v>21.95</v>
      </c>
      <c r="K158" s="2">
        <v>1</v>
      </c>
      <c r="L158" s="3">
        <v>21.95</v>
      </c>
    </row>
    <row r="159" spans="1:12" x14ac:dyDescent="0.25">
      <c r="A159" s="2">
        <v>159</v>
      </c>
      <c r="B159" s="4">
        <v>40331</v>
      </c>
      <c r="C159" s="4" t="str">
        <f t="shared" si="27"/>
        <v>June</v>
      </c>
      <c r="D159" s="2">
        <v>46</v>
      </c>
      <c r="E159" s="2" t="s">
        <v>3</v>
      </c>
      <c r="F159" s="2">
        <f t="shared" si="28"/>
        <v>1</v>
      </c>
      <c r="G159" s="2" t="s">
        <v>19</v>
      </c>
      <c r="H159" s="2" t="s">
        <v>25</v>
      </c>
      <c r="I159" s="2" t="s">
        <v>12</v>
      </c>
      <c r="J159" s="3">
        <v>24.95</v>
      </c>
      <c r="K159" s="2">
        <v>1</v>
      </c>
      <c r="L159" s="3">
        <v>24.95</v>
      </c>
    </row>
    <row r="160" spans="1:12" x14ac:dyDescent="0.25">
      <c r="A160" s="2">
        <v>160</v>
      </c>
      <c r="B160" s="4">
        <v>40408</v>
      </c>
      <c r="C160" s="4" t="str">
        <f t="shared" si="27"/>
        <v>August</v>
      </c>
      <c r="D160" s="2">
        <v>41</v>
      </c>
      <c r="E160" s="2" t="s">
        <v>14</v>
      </c>
      <c r="F160" s="2">
        <f t="shared" si="28"/>
        <v>0</v>
      </c>
      <c r="G160" s="2" t="s">
        <v>21</v>
      </c>
      <c r="H160" s="2" t="s">
        <v>23</v>
      </c>
      <c r="I160" s="2" t="s">
        <v>12</v>
      </c>
      <c r="J160" s="3">
        <v>24.95</v>
      </c>
      <c r="K160" s="2">
        <v>3</v>
      </c>
      <c r="L160" s="3">
        <v>74.849999999999994</v>
      </c>
    </row>
    <row r="161" spans="1:12" x14ac:dyDescent="0.25">
      <c r="A161" s="2">
        <v>161</v>
      </c>
      <c r="B161" s="4">
        <v>40292</v>
      </c>
      <c r="C161" s="4" t="str">
        <f t="shared" si="27"/>
        <v>April</v>
      </c>
      <c r="D161" s="2">
        <v>29</v>
      </c>
      <c r="E161" s="2" t="s">
        <v>14</v>
      </c>
      <c r="F161" s="2">
        <f t="shared" si="28"/>
        <v>0</v>
      </c>
      <c r="G161" s="2" t="s">
        <v>10</v>
      </c>
      <c r="H161" s="2" t="s">
        <v>13</v>
      </c>
      <c r="I161" s="2" t="s">
        <v>12</v>
      </c>
      <c r="J161" s="3">
        <v>19.95</v>
      </c>
      <c r="K161" s="2">
        <v>4</v>
      </c>
      <c r="L161" s="3">
        <v>79.8</v>
      </c>
    </row>
    <row r="162" spans="1:12" x14ac:dyDescent="0.25">
      <c r="A162" s="2">
        <v>162</v>
      </c>
      <c r="B162" s="4">
        <v>40513</v>
      </c>
      <c r="C162" s="4" t="str">
        <f t="shared" si="27"/>
        <v>December</v>
      </c>
      <c r="D162" s="2">
        <v>50</v>
      </c>
      <c r="E162" s="2" t="s">
        <v>14</v>
      </c>
      <c r="F162" s="2">
        <f t="shared" si="28"/>
        <v>0</v>
      </c>
      <c r="G162" s="2" t="s">
        <v>18</v>
      </c>
      <c r="H162" s="2" t="s">
        <v>13</v>
      </c>
      <c r="I162" s="2" t="s">
        <v>22</v>
      </c>
      <c r="J162" s="3">
        <v>19.95</v>
      </c>
      <c r="K162" s="2">
        <v>1</v>
      </c>
      <c r="L162" s="3">
        <v>19.95</v>
      </c>
    </row>
    <row r="163" spans="1:12" x14ac:dyDescent="0.25">
      <c r="A163" s="2">
        <v>163</v>
      </c>
      <c r="B163" s="4">
        <v>40543</v>
      </c>
      <c r="C163" s="4" t="str">
        <f t="shared" si="27"/>
        <v>December</v>
      </c>
      <c r="D163" s="2">
        <v>50</v>
      </c>
      <c r="E163" s="2" t="s">
        <v>3</v>
      </c>
      <c r="F163" s="2">
        <f t="shared" si="28"/>
        <v>1</v>
      </c>
      <c r="G163" s="2" t="s">
        <v>18</v>
      </c>
      <c r="H163" s="2" t="s">
        <v>11</v>
      </c>
      <c r="I163" s="2" t="s">
        <v>22</v>
      </c>
      <c r="J163" s="3">
        <v>22.95</v>
      </c>
      <c r="K163" s="2">
        <v>1</v>
      </c>
      <c r="L163" s="3">
        <v>22.95</v>
      </c>
    </row>
    <row r="164" spans="1:12" x14ac:dyDescent="0.25">
      <c r="A164" s="2">
        <v>164</v>
      </c>
      <c r="B164" s="4">
        <v>40298</v>
      </c>
      <c r="C164" s="4" t="str">
        <f t="shared" si="27"/>
        <v>April</v>
      </c>
      <c r="D164" s="2">
        <v>34</v>
      </c>
      <c r="E164" s="2" t="s">
        <v>3</v>
      </c>
      <c r="F164" s="2">
        <f t="shared" si="28"/>
        <v>1</v>
      </c>
      <c r="G164" s="2" t="s">
        <v>19</v>
      </c>
      <c r="H164" s="2" t="s">
        <v>11</v>
      </c>
      <c r="I164" s="2" t="s">
        <v>22</v>
      </c>
      <c r="J164" s="3">
        <v>22.95</v>
      </c>
      <c r="K164" s="2">
        <v>2</v>
      </c>
      <c r="L164" s="3">
        <v>45.9</v>
      </c>
    </row>
    <row r="165" spans="1:12" x14ac:dyDescent="0.25">
      <c r="A165" s="2">
        <v>165</v>
      </c>
      <c r="B165" s="4">
        <v>40253</v>
      </c>
      <c r="C165" s="4" t="str">
        <f t="shared" si="27"/>
        <v>March</v>
      </c>
      <c r="D165" s="2">
        <v>24</v>
      </c>
      <c r="E165" s="2" t="s">
        <v>3</v>
      </c>
      <c r="F165" s="2">
        <f t="shared" si="28"/>
        <v>1</v>
      </c>
      <c r="G165" s="2" t="s">
        <v>17</v>
      </c>
      <c r="H165" s="2" t="s">
        <v>15</v>
      </c>
      <c r="I165" s="2" t="s">
        <v>12</v>
      </c>
      <c r="J165" s="3">
        <v>21.95</v>
      </c>
      <c r="K165" s="2">
        <v>3</v>
      </c>
      <c r="L165" s="3">
        <v>65.849999999999994</v>
      </c>
    </row>
    <row r="166" spans="1:12" x14ac:dyDescent="0.25">
      <c r="A166" s="2">
        <v>166</v>
      </c>
      <c r="B166" s="4">
        <v>40206</v>
      </c>
      <c r="C166" s="4" t="str">
        <f t="shared" si="27"/>
        <v>January</v>
      </c>
      <c r="D166" s="2">
        <v>29</v>
      </c>
      <c r="E166" s="2" t="s">
        <v>14</v>
      </c>
      <c r="F166" s="2">
        <f t="shared" si="28"/>
        <v>0</v>
      </c>
      <c r="G166" s="2" t="s">
        <v>10</v>
      </c>
      <c r="H166" s="2" t="s">
        <v>13</v>
      </c>
      <c r="I166" s="2" t="s">
        <v>12</v>
      </c>
      <c r="J166" s="3">
        <v>19.95</v>
      </c>
      <c r="K166" s="2">
        <v>7</v>
      </c>
      <c r="L166" s="3">
        <v>139.65</v>
      </c>
    </row>
    <row r="167" spans="1:12" x14ac:dyDescent="0.25">
      <c r="A167" s="2">
        <v>167</v>
      </c>
      <c r="B167" s="4">
        <v>40393</v>
      </c>
      <c r="C167" s="4" t="str">
        <f t="shared" si="27"/>
        <v>August</v>
      </c>
      <c r="D167" s="2">
        <v>35</v>
      </c>
      <c r="E167" s="2" t="s">
        <v>14</v>
      </c>
      <c r="F167" s="2">
        <f t="shared" si="28"/>
        <v>0</v>
      </c>
      <c r="G167" s="2" t="s">
        <v>10</v>
      </c>
      <c r="H167" s="2" t="s">
        <v>11</v>
      </c>
      <c r="I167" s="2" t="s">
        <v>22</v>
      </c>
      <c r="J167" s="3">
        <v>22.95</v>
      </c>
      <c r="K167" s="2">
        <v>1</v>
      </c>
      <c r="L167" s="3">
        <v>22.95</v>
      </c>
    </row>
    <row r="168" spans="1:12" x14ac:dyDescent="0.25">
      <c r="A168" s="2">
        <v>168</v>
      </c>
      <c r="B168" s="4">
        <v>40493</v>
      </c>
      <c r="C168" s="4" t="str">
        <f t="shared" si="27"/>
        <v>November</v>
      </c>
      <c r="D168" s="2">
        <v>24</v>
      </c>
      <c r="E168" s="2" t="s">
        <v>14</v>
      </c>
      <c r="F168" s="2">
        <f t="shared" si="28"/>
        <v>0</v>
      </c>
      <c r="G168" s="2" t="s">
        <v>18</v>
      </c>
      <c r="H168" s="2" t="s">
        <v>13</v>
      </c>
      <c r="I168" s="2" t="s">
        <v>12</v>
      </c>
      <c r="J168" s="3">
        <v>19.95</v>
      </c>
      <c r="K168" s="2">
        <v>2</v>
      </c>
      <c r="L168" s="3">
        <v>39.9</v>
      </c>
    </row>
    <row r="169" spans="1:12" x14ac:dyDescent="0.25">
      <c r="A169" s="2">
        <v>169</v>
      </c>
      <c r="B169" s="4">
        <v>40525</v>
      </c>
      <c r="C169" s="4" t="str">
        <f t="shared" si="27"/>
        <v>December</v>
      </c>
      <c r="D169" s="2">
        <v>23</v>
      </c>
      <c r="E169" s="2" t="s">
        <v>3</v>
      </c>
      <c r="F169" s="2">
        <f t="shared" si="28"/>
        <v>1</v>
      </c>
      <c r="G169" s="2" t="s">
        <v>18</v>
      </c>
      <c r="H169" s="2" t="s">
        <v>15</v>
      </c>
      <c r="I169" s="2" t="s">
        <v>20</v>
      </c>
      <c r="J169" s="3">
        <v>21.95</v>
      </c>
      <c r="K169" s="2">
        <v>5</v>
      </c>
      <c r="L169" s="3">
        <v>109.75</v>
      </c>
    </row>
    <row r="170" spans="1:12" x14ac:dyDescent="0.25">
      <c r="A170" s="2">
        <v>170</v>
      </c>
      <c r="B170" s="4">
        <v>40264</v>
      </c>
      <c r="C170" s="4" t="str">
        <f t="shared" si="27"/>
        <v>March</v>
      </c>
      <c r="D170" s="2">
        <v>31</v>
      </c>
      <c r="E170" s="2" t="s">
        <v>14</v>
      </c>
      <c r="F170" s="2">
        <f t="shared" si="28"/>
        <v>0</v>
      </c>
      <c r="G170" s="2" t="s">
        <v>19</v>
      </c>
      <c r="H170" s="2" t="s">
        <v>11</v>
      </c>
      <c r="I170" s="2" t="s">
        <v>22</v>
      </c>
      <c r="J170" s="3">
        <v>22.95</v>
      </c>
      <c r="K170" s="2">
        <v>7</v>
      </c>
      <c r="L170" s="3">
        <v>160.65</v>
      </c>
    </row>
    <row r="171" spans="1:12" x14ac:dyDescent="0.25">
      <c r="A171" s="2">
        <v>171</v>
      </c>
      <c r="B171" s="4">
        <v>40459</v>
      </c>
      <c r="C171" s="4" t="str">
        <f t="shared" si="27"/>
        <v>October</v>
      </c>
      <c r="D171" s="2">
        <v>24</v>
      </c>
      <c r="E171" s="2" t="s">
        <v>3</v>
      </c>
      <c r="F171" s="2">
        <f t="shared" si="28"/>
        <v>1</v>
      </c>
      <c r="G171" s="2" t="s">
        <v>19</v>
      </c>
      <c r="H171" s="2" t="s">
        <v>25</v>
      </c>
      <c r="I171" s="2" t="s">
        <v>22</v>
      </c>
      <c r="J171" s="3">
        <v>24.95</v>
      </c>
      <c r="K171" s="2">
        <v>2</v>
      </c>
      <c r="L171" s="3">
        <v>49.9</v>
      </c>
    </row>
    <row r="172" spans="1:12" x14ac:dyDescent="0.25">
      <c r="A172" s="2">
        <v>172</v>
      </c>
      <c r="B172" s="4">
        <v>40393</v>
      </c>
      <c r="C172" s="4" t="str">
        <f t="shared" si="27"/>
        <v>August</v>
      </c>
      <c r="D172" s="2">
        <v>30</v>
      </c>
      <c r="E172" s="2" t="s">
        <v>14</v>
      </c>
      <c r="F172" s="2">
        <f t="shared" si="28"/>
        <v>0</v>
      </c>
      <c r="G172" s="2" t="s">
        <v>18</v>
      </c>
      <c r="H172" s="2" t="s">
        <v>11</v>
      </c>
      <c r="I172" s="2" t="s">
        <v>22</v>
      </c>
      <c r="J172" s="3">
        <v>22.95</v>
      </c>
      <c r="K172" s="2">
        <v>1</v>
      </c>
      <c r="L172" s="3">
        <v>22.95</v>
      </c>
    </row>
    <row r="173" spans="1:12" x14ac:dyDescent="0.25">
      <c r="A173" s="2">
        <v>173</v>
      </c>
      <c r="B173" s="4">
        <v>40247</v>
      </c>
      <c r="C173" s="4" t="str">
        <f t="shared" si="27"/>
        <v>March</v>
      </c>
      <c r="D173" s="2">
        <v>22</v>
      </c>
      <c r="E173" s="2" t="s">
        <v>3</v>
      </c>
      <c r="F173" s="2">
        <f t="shared" si="28"/>
        <v>1</v>
      </c>
      <c r="G173" s="2" t="s">
        <v>18</v>
      </c>
      <c r="H173" s="2" t="s">
        <v>11</v>
      </c>
      <c r="I173" s="2" t="s">
        <v>12</v>
      </c>
      <c r="J173" s="3">
        <v>22.95</v>
      </c>
      <c r="K173" s="2">
        <v>2</v>
      </c>
      <c r="L173" s="3">
        <v>45.9</v>
      </c>
    </row>
    <row r="174" spans="1:12" x14ac:dyDescent="0.25">
      <c r="A174" s="2">
        <v>174</v>
      </c>
      <c r="B174" s="4">
        <v>40239</v>
      </c>
      <c r="C174" s="4" t="str">
        <f t="shared" si="27"/>
        <v>March</v>
      </c>
      <c r="D174" s="2">
        <v>43</v>
      </c>
      <c r="E174" s="2" t="s">
        <v>14</v>
      </c>
      <c r="F174" s="2">
        <f t="shared" si="28"/>
        <v>0</v>
      </c>
      <c r="G174" s="2" t="s">
        <v>18</v>
      </c>
      <c r="H174" s="2" t="s">
        <v>11</v>
      </c>
      <c r="I174" s="2" t="s">
        <v>16</v>
      </c>
      <c r="J174" s="3">
        <v>22.95</v>
      </c>
      <c r="K174" s="2">
        <v>3</v>
      </c>
      <c r="L174" s="3">
        <v>68.849999999999994</v>
      </c>
    </row>
    <row r="175" spans="1:12" x14ac:dyDescent="0.25">
      <c r="A175" s="2">
        <v>175</v>
      </c>
      <c r="B175" s="4">
        <v>40204</v>
      </c>
      <c r="C175" s="4" t="str">
        <f t="shared" si="27"/>
        <v>January</v>
      </c>
      <c r="D175" s="2">
        <v>55</v>
      </c>
      <c r="E175" s="2" t="s">
        <v>14</v>
      </c>
      <c r="F175" s="2">
        <f t="shared" si="28"/>
        <v>0</v>
      </c>
      <c r="G175" s="2" t="s">
        <v>18</v>
      </c>
      <c r="H175" s="2" t="s">
        <v>11</v>
      </c>
      <c r="I175" s="2" t="s">
        <v>12</v>
      </c>
      <c r="J175" s="3">
        <v>22.95</v>
      </c>
      <c r="K175" s="2">
        <v>10</v>
      </c>
      <c r="L175" s="3">
        <v>229.5</v>
      </c>
    </row>
    <row r="176" spans="1:12" x14ac:dyDescent="0.25">
      <c r="A176" s="2">
        <v>176</v>
      </c>
      <c r="B176" s="4">
        <v>40304</v>
      </c>
      <c r="C176" s="4" t="str">
        <f t="shared" si="27"/>
        <v>May</v>
      </c>
      <c r="D176" s="2">
        <v>38</v>
      </c>
      <c r="E176" s="2" t="s">
        <v>14</v>
      </c>
      <c r="F176" s="2">
        <f t="shared" si="28"/>
        <v>0</v>
      </c>
      <c r="G176" s="2" t="s">
        <v>17</v>
      </c>
      <c r="H176" s="2" t="s">
        <v>24</v>
      </c>
      <c r="I176" s="2" t="s">
        <v>12</v>
      </c>
      <c r="J176" s="3">
        <v>29.95</v>
      </c>
      <c r="K176" s="2">
        <v>1</v>
      </c>
      <c r="L176" s="3">
        <v>29.95</v>
      </c>
    </row>
    <row r="177" spans="1:12" x14ac:dyDescent="0.25">
      <c r="A177" s="2">
        <v>177</v>
      </c>
      <c r="B177" s="4">
        <v>40247</v>
      </c>
      <c r="C177" s="4" t="str">
        <f t="shared" si="27"/>
        <v>March</v>
      </c>
      <c r="D177" s="2">
        <v>28</v>
      </c>
      <c r="E177" s="2" t="s">
        <v>3</v>
      </c>
      <c r="F177" s="2">
        <f t="shared" si="28"/>
        <v>1</v>
      </c>
      <c r="G177" s="2" t="s">
        <v>18</v>
      </c>
      <c r="H177" s="2" t="s">
        <v>13</v>
      </c>
      <c r="I177" s="2" t="s">
        <v>12</v>
      </c>
      <c r="J177" s="3">
        <v>19.95</v>
      </c>
      <c r="K177" s="2">
        <v>2</v>
      </c>
      <c r="L177" s="3">
        <v>39.9</v>
      </c>
    </row>
    <row r="178" spans="1:12" x14ac:dyDescent="0.25">
      <c r="A178" s="2">
        <v>178</v>
      </c>
      <c r="B178" s="4">
        <v>40500</v>
      </c>
      <c r="C178" s="4" t="str">
        <f t="shared" si="27"/>
        <v>November</v>
      </c>
      <c r="D178" s="2">
        <v>30</v>
      </c>
      <c r="E178" s="2" t="s">
        <v>3</v>
      </c>
      <c r="F178" s="2">
        <f t="shared" si="28"/>
        <v>1</v>
      </c>
      <c r="G178" s="2" t="s">
        <v>19</v>
      </c>
      <c r="H178" s="2" t="s">
        <v>15</v>
      </c>
      <c r="I178" s="2" t="s">
        <v>22</v>
      </c>
      <c r="J178" s="3">
        <v>21.95</v>
      </c>
      <c r="K178" s="2">
        <v>2</v>
      </c>
      <c r="L178" s="3">
        <v>43.9</v>
      </c>
    </row>
    <row r="179" spans="1:12" x14ac:dyDescent="0.25">
      <c r="A179" s="2">
        <v>179</v>
      </c>
      <c r="B179" s="4">
        <v>40208</v>
      </c>
      <c r="C179" s="4" t="str">
        <f t="shared" si="27"/>
        <v>January</v>
      </c>
      <c r="D179" s="2">
        <v>35</v>
      </c>
      <c r="E179" s="2" t="s">
        <v>3</v>
      </c>
      <c r="F179" s="2">
        <f t="shared" si="28"/>
        <v>1</v>
      </c>
      <c r="G179" s="2" t="s">
        <v>21</v>
      </c>
      <c r="H179" s="2" t="s">
        <v>13</v>
      </c>
      <c r="I179" s="2" t="s">
        <v>12</v>
      </c>
      <c r="J179" s="3">
        <v>19.95</v>
      </c>
      <c r="K179" s="2">
        <v>1</v>
      </c>
      <c r="L179" s="3">
        <v>19.95</v>
      </c>
    </row>
    <row r="180" spans="1:12" x14ac:dyDescent="0.25">
      <c r="A180" s="2">
        <v>180</v>
      </c>
      <c r="B180" s="4">
        <v>40361</v>
      </c>
      <c r="C180" s="4" t="str">
        <f t="shared" si="27"/>
        <v>July</v>
      </c>
      <c r="D180" s="2">
        <v>41</v>
      </c>
      <c r="E180" s="2" t="s">
        <v>14</v>
      </c>
      <c r="F180" s="2">
        <f t="shared" si="28"/>
        <v>0</v>
      </c>
      <c r="G180" s="2" t="s">
        <v>18</v>
      </c>
      <c r="H180" s="2" t="s">
        <v>24</v>
      </c>
      <c r="I180" s="2" t="s">
        <v>12</v>
      </c>
      <c r="J180" s="3">
        <v>29.95</v>
      </c>
      <c r="K180" s="2">
        <v>2</v>
      </c>
      <c r="L180" s="3">
        <v>59.9</v>
      </c>
    </row>
    <row r="181" spans="1:12" x14ac:dyDescent="0.25">
      <c r="A181" s="2">
        <v>181</v>
      </c>
      <c r="B181" s="4">
        <v>40464</v>
      </c>
      <c r="C181" s="4" t="str">
        <f t="shared" si="27"/>
        <v>October</v>
      </c>
      <c r="D181" s="2">
        <v>28</v>
      </c>
      <c r="E181" s="2" t="s">
        <v>3</v>
      </c>
      <c r="F181" s="2">
        <f t="shared" si="28"/>
        <v>1</v>
      </c>
      <c r="G181" s="2" t="s">
        <v>21</v>
      </c>
      <c r="H181" s="2" t="s">
        <v>13</v>
      </c>
      <c r="I181" s="2" t="s">
        <v>16</v>
      </c>
      <c r="J181" s="3">
        <v>19.95</v>
      </c>
      <c r="K181" s="2">
        <v>5</v>
      </c>
      <c r="L181" s="3">
        <v>99.75</v>
      </c>
    </row>
    <row r="182" spans="1:12" x14ac:dyDescent="0.25">
      <c r="A182" s="2">
        <v>182</v>
      </c>
      <c r="B182" s="4">
        <v>40216</v>
      </c>
      <c r="C182" s="4" t="str">
        <f t="shared" si="27"/>
        <v>February</v>
      </c>
      <c r="D182" s="2">
        <v>65</v>
      </c>
      <c r="E182" s="2" t="s">
        <v>14</v>
      </c>
      <c r="F182" s="2">
        <f t="shared" si="28"/>
        <v>0</v>
      </c>
      <c r="G182" s="2" t="s">
        <v>21</v>
      </c>
      <c r="H182" s="2" t="s">
        <v>25</v>
      </c>
      <c r="I182" s="2" t="s">
        <v>22</v>
      </c>
      <c r="J182" s="3">
        <v>24.95</v>
      </c>
      <c r="K182" s="2">
        <v>7</v>
      </c>
      <c r="L182" s="3">
        <v>174.65</v>
      </c>
    </row>
    <row r="183" spans="1:12" x14ac:dyDescent="0.25">
      <c r="A183" s="2">
        <v>183</v>
      </c>
      <c r="B183" s="4">
        <v>40334</v>
      </c>
      <c r="C183" s="4" t="str">
        <f t="shared" si="27"/>
        <v>June</v>
      </c>
      <c r="D183" s="2">
        <v>20</v>
      </c>
      <c r="E183" s="2" t="s">
        <v>14</v>
      </c>
      <c r="F183" s="2">
        <f t="shared" si="28"/>
        <v>0</v>
      </c>
      <c r="G183" s="2" t="s">
        <v>10</v>
      </c>
      <c r="H183" s="2" t="s">
        <v>15</v>
      </c>
      <c r="I183" s="2" t="s">
        <v>12</v>
      </c>
      <c r="J183" s="3">
        <v>21.95</v>
      </c>
      <c r="K183" s="2">
        <v>3</v>
      </c>
      <c r="L183" s="3">
        <v>65.849999999999994</v>
      </c>
    </row>
    <row r="184" spans="1:12" x14ac:dyDescent="0.25">
      <c r="A184" s="2">
        <v>184</v>
      </c>
      <c r="B184" s="4">
        <v>40484</v>
      </c>
      <c r="C184" s="4" t="str">
        <f t="shared" si="27"/>
        <v>November</v>
      </c>
      <c r="D184" s="2">
        <v>39</v>
      </c>
      <c r="E184" s="2" t="s">
        <v>14</v>
      </c>
      <c r="F184" s="2">
        <f t="shared" si="28"/>
        <v>0</v>
      </c>
      <c r="G184" s="2" t="s">
        <v>18</v>
      </c>
      <c r="H184" s="2" t="s">
        <v>23</v>
      </c>
      <c r="I184" s="2" t="s">
        <v>22</v>
      </c>
      <c r="J184" s="3">
        <v>24.95</v>
      </c>
      <c r="K184" s="2">
        <v>5</v>
      </c>
      <c r="L184" s="3">
        <v>124.75</v>
      </c>
    </row>
    <row r="185" spans="1:12" x14ac:dyDescent="0.25">
      <c r="A185" s="2">
        <v>185</v>
      </c>
      <c r="B185" s="4">
        <v>40525</v>
      </c>
      <c r="C185" s="4" t="str">
        <f t="shared" si="27"/>
        <v>December</v>
      </c>
      <c r="D185" s="2">
        <v>19</v>
      </c>
      <c r="E185" s="2" t="s">
        <v>14</v>
      </c>
      <c r="F185" s="2">
        <f t="shared" si="28"/>
        <v>0</v>
      </c>
      <c r="G185" s="2" t="s">
        <v>18</v>
      </c>
      <c r="H185" s="2" t="s">
        <v>15</v>
      </c>
      <c r="I185" s="2" t="s">
        <v>16</v>
      </c>
      <c r="J185" s="3">
        <v>21.95</v>
      </c>
      <c r="K185" s="2">
        <v>4</v>
      </c>
      <c r="L185" s="3">
        <v>87.8</v>
      </c>
    </row>
    <row r="186" spans="1:12" x14ac:dyDescent="0.25">
      <c r="A186" s="2">
        <v>186</v>
      </c>
      <c r="B186" s="4">
        <v>40474</v>
      </c>
      <c r="C186" s="4" t="str">
        <f t="shared" si="27"/>
        <v>October</v>
      </c>
      <c r="D186" s="2">
        <v>64</v>
      </c>
      <c r="E186" s="2" t="s">
        <v>14</v>
      </c>
      <c r="F186" s="2">
        <f t="shared" si="28"/>
        <v>0</v>
      </c>
      <c r="G186" s="2" t="s">
        <v>18</v>
      </c>
      <c r="H186" s="2" t="s">
        <v>11</v>
      </c>
      <c r="I186" s="2" t="s">
        <v>12</v>
      </c>
      <c r="J186" s="3">
        <v>22.95</v>
      </c>
      <c r="K186" s="2">
        <v>10</v>
      </c>
      <c r="L186" s="3">
        <v>229.5</v>
      </c>
    </row>
    <row r="187" spans="1:12" x14ac:dyDescent="0.25">
      <c r="A187" s="2">
        <v>187</v>
      </c>
      <c r="B187" s="4">
        <v>40534</v>
      </c>
      <c r="C187" s="4" t="str">
        <f t="shared" si="27"/>
        <v>December</v>
      </c>
      <c r="D187" s="2">
        <v>42</v>
      </c>
      <c r="E187" s="2" t="s">
        <v>3</v>
      </c>
      <c r="F187" s="2">
        <f t="shared" si="28"/>
        <v>1</v>
      </c>
      <c r="G187" s="2" t="s">
        <v>19</v>
      </c>
      <c r="H187" s="2" t="s">
        <v>13</v>
      </c>
      <c r="I187" s="2" t="s">
        <v>20</v>
      </c>
      <c r="J187" s="3">
        <v>19.95</v>
      </c>
      <c r="K187" s="2">
        <v>5</v>
      </c>
      <c r="L187" s="3">
        <v>99.75</v>
      </c>
    </row>
    <row r="188" spans="1:12" x14ac:dyDescent="0.25">
      <c r="A188" s="2">
        <v>188</v>
      </c>
      <c r="B188" s="4">
        <v>40411</v>
      </c>
      <c r="C188" s="4" t="str">
        <f t="shared" si="27"/>
        <v>August</v>
      </c>
      <c r="D188" s="2">
        <v>24</v>
      </c>
      <c r="E188" s="2" t="s">
        <v>3</v>
      </c>
      <c r="F188" s="2">
        <f t="shared" si="28"/>
        <v>1</v>
      </c>
      <c r="G188" s="2" t="s">
        <v>19</v>
      </c>
      <c r="H188" s="2" t="s">
        <v>13</v>
      </c>
      <c r="I188" s="2" t="s">
        <v>22</v>
      </c>
      <c r="J188" s="3">
        <v>19.95</v>
      </c>
      <c r="K188" s="2">
        <v>1</v>
      </c>
      <c r="L188" s="3">
        <v>19.95</v>
      </c>
    </row>
    <row r="189" spans="1:12" x14ac:dyDescent="0.25">
      <c r="A189" s="2">
        <v>189</v>
      </c>
      <c r="B189" s="4">
        <v>40418</v>
      </c>
      <c r="C189" s="4" t="str">
        <f t="shared" si="27"/>
        <v>August</v>
      </c>
      <c r="D189" s="2">
        <v>24</v>
      </c>
      <c r="E189" s="2" t="s">
        <v>3</v>
      </c>
      <c r="F189" s="2">
        <f t="shared" si="28"/>
        <v>1</v>
      </c>
      <c r="G189" s="2" t="s">
        <v>19</v>
      </c>
      <c r="H189" s="2" t="s">
        <v>13</v>
      </c>
      <c r="I189" s="2" t="s">
        <v>22</v>
      </c>
      <c r="J189" s="3">
        <v>19.95</v>
      </c>
      <c r="K189" s="2">
        <v>1</v>
      </c>
      <c r="L189" s="3">
        <v>19.95</v>
      </c>
    </row>
    <row r="190" spans="1:12" x14ac:dyDescent="0.25">
      <c r="A190" s="2">
        <v>190</v>
      </c>
      <c r="B190" s="4">
        <v>40349</v>
      </c>
      <c r="C190" s="4" t="str">
        <f t="shared" si="27"/>
        <v>June</v>
      </c>
      <c r="D190" s="2">
        <v>18</v>
      </c>
      <c r="E190" s="2" t="s">
        <v>14</v>
      </c>
      <c r="F190" s="2">
        <f t="shared" si="28"/>
        <v>0</v>
      </c>
      <c r="G190" s="2" t="s">
        <v>17</v>
      </c>
      <c r="H190" s="2" t="s">
        <v>25</v>
      </c>
      <c r="I190" s="2" t="s">
        <v>22</v>
      </c>
      <c r="J190" s="3">
        <v>24.95</v>
      </c>
      <c r="K190" s="2">
        <v>4</v>
      </c>
      <c r="L190" s="3">
        <v>99.8</v>
      </c>
    </row>
    <row r="191" spans="1:12" x14ac:dyDescent="0.25">
      <c r="A191" s="2">
        <v>191</v>
      </c>
      <c r="B191" s="4">
        <v>40298</v>
      </c>
      <c r="C191" s="4" t="str">
        <f t="shared" si="27"/>
        <v>April</v>
      </c>
      <c r="D191" s="2">
        <v>36</v>
      </c>
      <c r="E191" s="2" t="s">
        <v>3</v>
      </c>
      <c r="F191" s="2">
        <f t="shared" si="28"/>
        <v>1</v>
      </c>
      <c r="G191" s="2" t="s">
        <v>10</v>
      </c>
      <c r="H191" s="2" t="s">
        <v>25</v>
      </c>
      <c r="I191" s="2" t="s">
        <v>16</v>
      </c>
      <c r="J191" s="3">
        <v>24.95</v>
      </c>
      <c r="K191" s="2">
        <v>1</v>
      </c>
      <c r="L191" s="3">
        <v>24.95</v>
      </c>
    </row>
    <row r="192" spans="1:12" x14ac:dyDescent="0.25">
      <c r="A192" s="2">
        <v>192</v>
      </c>
      <c r="B192" s="4">
        <v>40465</v>
      </c>
      <c r="C192" s="4" t="str">
        <f t="shared" si="27"/>
        <v>October</v>
      </c>
      <c r="D192" s="2">
        <v>61</v>
      </c>
      <c r="E192" s="2" t="s">
        <v>14</v>
      </c>
      <c r="F192" s="2">
        <f t="shared" si="28"/>
        <v>0</v>
      </c>
      <c r="G192" s="2" t="s">
        <v>10</v>
      </c>
      <c r="H192" s="2" t="s">
        <v>11</v>
      </c>
      <c r="I192" s="2" t="s">
        <v>22</v>
      </c>
      <c r="J192" s="3">
        <v>22.95</v>
      </c>
      <c r="K192" s="2">
        <v>5</v>
      </c>
      <c r="L192" s="3">
        <v>114.75</v>
      </c>
    </row>
    <row r="193" spans="1:12" x14ac:dyDescent="0.25">
      <c r="A193" s="2">
        <v>193</v>
      </c>
      <c r="B193" s="4">
        <v>40394</v>
      </c>
      <c r="C193" s="4" t="str">
        <f t="shared" si="27"/>
        <v>August</v>
      </c>
      <c r="D193" s="2">
        <v>22</v>
      </c>
      <c r="E193" s="2" t="s">
        <v>14</v>
      </c>
      <c r="F193" s="2">
        <f t="shared" si="28"/>
        <v>0</v>
      </c>
      <c r="G193" s="2" t="s">
        <v>18</v>
      </c>
      <c r="H193" s="2" t="s">
        <v>13</v>
      </c>
      <c r="I193" s="2" t="s">
        <v>12</v>
      </c>
      <c r="J193" s="3">
        <v>19.95</v>
      </c>
      <c r="K193" s="2">
        <v>3</v>
      </c>
      <c r="L193" s="3">
        <v>59.849999999999994</v>
      </c>
    </row>
    <row r="194" spans="1:12" x14ac:dyDescent="0.25">
      <c r="A194" s="2">
        <v>194</v>
      </c>
      <c r="B194" s="4">
        <v>40479</v>
      </c>
      <c r="C194" s="4" t="str">
        <f t="shared" si="27"/>
        <v>October</v>
      </c>
      <c r="D194" s="2">
        <v>55</v>
      </c>
      <c r="E194" s="2" t="s">
        <v>3</v>
      </c>
      <c r="F194" s="2">
        <f t="shared" si="28"/>
        <v>1</v>
      </c>
      <c r="G194" s="2" t="s">
        <v>19</v>
      </c>
      <c r="H194" s="2" t="s">
        <v>15</v>
      </c>
      <c r="I194" s="2" t="s">
        <v>12</v>
      </c>
      <c r="J194" s="3">
        <v>21.95</v>
      </c>
      <c r="K194" s="2">
        <v>2</v>
      </c>
      <c r="L194" s="3">
        <v>43.9</v>
      </c>
    </row>
    <row r="195" spans="1:12" x14ac:dyDescent="0.25">
      <c r="A195" s="2">
        <v>195</v>
      </c>
      <c r="B195" s="4">
        <v>40486</v>
      </c>
      <c r="C195" s="4" t="str">
        <f t="shared" ref="C195:C200" si="29">TEXT(B195,"mmmm")</f>
        <v>November</v>
      </c>
      <c r="D195" s="2">
        <v>27</v>
      </c>
      <c r="E195" s="2" t="s">
        <v>14</v>
      </c>
      <c r="F195" s="2">
        <f t="shared" ref="F195:F200" si="30">IF(E195=$E$1,1,0)</f>
        <v>0</v>
      </c>
      <c r="G195" s="2" t="s">
        <v>17</v>
      </c>
      <c r="H195" s="2" t="s">
        <v>23</v>
      </c>
      <c r="I195" s="2" t="s">
        <v>12</v>
      </c>
      <c r="J195" s="3">
        <v>24.95</v>
      </c>
      <c r="K195" s="2">
        <v>3</v>
      </c>
      <c r="L195" s="3">
        <v>74.849999999999994</v>
      </c>
    </row>
    <row r="196" spans="1:12" x14ac:dyDescent="0.25">
      <c r="A196" s="2">
        <v>196</v>
      </c>
      <c r="B196" s="4">
        <v>40183</v>
      </c>
      <c r="C196" s="4" t="str">
        <f t="shared" si="29"/>
        <v>January</v>
      </c>
      <c r="D196" s="2">
        <v>49</v>
      </c>
      <c r="E196" s="2" t="s">
        <v>14</v>
      </c>
      <c r="F196" s="2">
        <f t="shared" si="30"/>
        <v>0</v>
      </c>
      <c r="G196" s="2" t="s">
        <v>19</v>
      </c>
      <c r="H196" s="2" t="s">
        <v>13</v>
      </c>
      <c r="I196" s="2" t="s">
        <v>22</v>
      </c>
      <c r="J196" s="3">
        <v>19.95</v>
      </c>
      <c r="K196" s="2">
        <v>1</v>
      </c>
      <c r="L196" s="3">
        <v>19.95</v>
      </c>
    </row>
    <row r="197" spans="1:12" x14ac:dyDescent="0.25">
      <c r="A197" s="2">
        <v>197</v>
      </c>
      <c r="B197" s="4">
        <v>40523</v>
      </c>
      <c r="C197" s="4" t="str">
        <f t="shared" si="29"/>
        <v>December</v>
      </c>
      <c r="D197" s="2">
        <v>29</v>
      </c>
      <c r="E197" s="2" t="s">
        <v>3</v>
      </c>
      <c r="F197" s="2">
        <f t="shared" si="30"/>
        <v>1</v>
      </c>
      <c r="G197" s="2" t="s">
        <v>18</v>
      </c>
      <c r="H197" s="2" t="s">
        <v>11</v>
      </c>
      <c r="I197" s="2" t="s">
        <v>12</v>
      </c>
      <c r="J197" s="3">
        <v>22.95</v>
      </c>
      <c r="K197" s="2">
        <v>1</v>
      </c>
      <c r="L197" s="3">
        <v>22.95</v>
      </c>
    </row>
    <row r="198" spans="1:12" x14ac:dyDescent="0.25">
      <c r="A198" s="2">
        <v>198</v>
      </c>
      <c r="B198" s="4">
        <v>40377</v>
      </c>
      <c r="C198" s="4" t="str">
        <f t="shared" si="29"/>
        <v>July</v>
      </c>
      <c r="D198" s="2">
        <v>33</v>
      </c>
      <c r="E198" s="2" t="s">
        <v>14</v>
      </c>
      <c r="F198" s="2">
        <f t="shared" si="30"/>
        <v>0</v>
      </c>
      <c r="G198" s="2" t="s">
        <v>19</v>
      </c>
      <c r="H198" s="2" t="s">
        <v>15</v>
      </c>
      <c r="I198" s="2" t="s">
        <v>12</v>
      </c>
      <c r="J198" s="3">
        <v>21.95</v>
      </c>
      <c r="K198" s="2">
        <v>7</v>
      </c>
      <c r="L198" s="3">
        <v>153.65</v>
      </c>
    </row>
    <row r="199" spans="1:12" x14ac:dyDescent="0.25">
      <c r="A199" s="2">
        <v>199</v>
      </c>
      <c r="B199" s="4">
        <v>40329</v>
      </c>
      <c r="C199" s="4" t="str">
        <f t="shared" si="29"/>
        <v>May</v>
      </c>
      <c r="D199" s="2">
        <v>52</v>
      </c>
      <c r="E199" s="2" t="s">
        <v>14</v>
      </c>
      <c r="F199" s="2">
        <f t="shared" si="30"/>
        <v>0</v>
      </c>
      <c r="G199" s="2" t="s">
        <v>18</v>
      </c>
      <c r="H199" s="2" t="s">
        <v>13</v>
      </c>
      <c r="I199" s="2" t="s">
        <v>12</v>
      </c>
      <c r="J199" s="3">
        <v>19.95</v>
      </c>
      <c r="K199" s="2">
        <v>2</v>
      </c>
      <c r="L199" s="3">
        <v>39.9</v>
      </c>
    </row>
    <row r="200" spans="1:12" x14ac:dyDescent="0.25">
      <c r="A200" s="2">
        <v>200</v>
      </c>
      <c r="B200" s="4">
        <v>40528</v>
      </c>
      <c r="C200" s="4" t="str">
        <f t="shared" si="29"/>
        <v>December</v>
      </c>
      <c r="D200" s="2">
        <v>26</v>
      </c>
      <c r="E200" s="2" t="s">
        <v>3</v>
      </c>
      <c r="F200" s="2">
        <f t="shared" si="30"/>
        <v>1</v>
      </c>
      <c r="G200" s="2" t="s">
        <v>19</v>
      </c>
      <c r="H200" s="2" t="s">
        <v>15</v>
      </c>
      <c r="I200" s="2" t="s">
        <v>12</v>
      </c>
      <c r="J200" s="3">
        <v>21.95</v>
      </c>
      <c r="K200" s="2">
        <v>6</v>
      </c>
      <c r="L200" s="3">
        <v>131.69999999999999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2E13-D059-4FAF-95EC-25B5BC88BF80}">
  <dimension ref="A1:AD90"/>
  <sheetViews>
    <sheetView zoomScale="70" zoomScaleNormal="70" workbookViewId="0">
      <pane ySplit="1" topLeftCell="A2" activePane="bottomLeft" state="frozen"/>
      <selection pane="bottomLeft" activeCell="T21" sqref="T21"/>
    </sheetView>
  </sheetViews>
  <sheetFormatPr defaultRowHeight="15" x14ac:dyDescent="0.25"/>
  <cols>
    <col min="1" max="1" width="11.140625" customWidth="1"/>
    <col min="2" max="3" width="10.85546875" bestFit="1" customWidth="1"/>
    <col min="4" max="4" width="12.7109375" bestFit="1" customWidth="1"/>
    <col min="5" max="6" width="10.85546875" bestFit="1" customWidth="1"/>
    <col min="8" max="8" width="18.140625" bestFit="1" customWidth="1"/>
    <col min="9" max="9" width="12.7109375" bestFit="1" customWidth="1"/>
    <col min="11" max="11" width="18.140625" bestFit="1" customWidth="1"/>
    <col min="12" max="12" width="12.7109375" bestFit="1" customWidth="1"/>
    <col min="14" max="14" width="18.140625" bestFit="1" customWidth="1"/>
    <col min="15" max="15" width="12" bestFit="1" customWidth="1"/>
    <col min="20" max="20" width="10.85546875" bestFit="1" customWidth="1"/>
    <col min="22" max="22" width="10.85546875" bestFit="1" customWidth="1"/>
    <col min="24" max="24" width="10.85546875" bestFit="1" customWidth="1"/>
    <col min="25" max="25" width="12.7109375" bestFit="1" customWidth="1"/>
    <col min="26" max="26" width="12.7109375" customWidth="1"/>
    <col min="28" max="28" width="10.85546875" bestFit="1" customWidth="1"/>
  </cols>
  <sheetData>
    <row r="1" spans="1:30" x14ac:dyDescent="0.25">
      <c r="A1" s="9" t="s">
        <v>11</v>
      </c>
      <c r="B1" s="9" t="s">
        <v>15</v>
      </c>
      <c r="C1" s="9" t="s">
        <v>25</v>
      </c>
      <c r="D1" s="9" t="s">
        <v>24</v>
      </c>
      <c r="E1" s="9" t="s">
        <v>23</v>
      </c>
      <c r="F1" s="9" t="s">
        <v>13</v>
      </c>
    </row>
    <row r="2" spans="1:30" x14ac:dyDescent="0.25">
      <c r="A2" s="2"/>
      <c r="B2" s="2"/>
      <c r="C2" s="2"/>
      <c r="D2" s="2"/>
      <c r="E2" s="2"/>
      <c r="F2" s="2"/>
    </row>
    <row r="3" spans="1:30" x14ac:dyDescent="0.25">
      <c r="A3" s="2" t="s">
        <v>11</v>
      </c>
      <c r="B3" s="2" t="s">
        <v>15</v>
      </c>
      <c r="C3" s="2" t="s">
        <v>25</v>
      </c>
      <c r="D3" s="2" t="s">
        <v>24</v>
      </c>
      <c r="E3" s="2" t="s">
        <v>23</v>
      </c>
      <c r="F3" s="2" t="s">
        <v>13</v>
      </c>
      <c r="H3" s="19" t="s">
        <v>11</v>
      </c>
      <c r="I3" s="19"/>
      <c r="K3" s="19" t="s">
        <v>15</v>
      </c>
      <c r="L3" s="19"/>
      <c r="N3" s="19" t="s">
        <v>25</v>
      </c>
      <c r="O3" s="19"/>
      <c r="R3" s="9" t="s">
        <v>6</v>
      </c>
      <c r="S3" s="21" t="s">
        <v>11</v>
      </c>
      <c r="T3" s="22"/>
      <c r="U3" s="21" t="s">
        <v>15</v>
      </c>
      <c r="V3" s="22"/>
      <c r="W3" s="21" t="s">
        <v>25</v>
      </c>
      <c r="X3" s="22"/>
      <c r="Y3" s="21" t="s">
        <v>24</v>
      </c>
      <c r="Z3" s="22"/>
      <c r="AA3" s="21" t="s">
        <v>23</v>
      </c>
      <c r="AB3" s="22"/>
      <c r="AC3" s="23" t="s">
        <v>13</v>
      </c>
      <c r="AD3" s="24"/>
    </row>
    <row r="4" spans="1:30" x14ac:dyDescent="0.25">
      <c r="A4" s="2">
        <v>21</v>
      </c>
      <c r="B4" s="2">
        <v>25</v>
      </c>
      <c r="C4" s="2">
        <v>25</v>
      </c>
      <c r="D4" s="2">
        <v>30</v>
      </c>
      <c r="E4" s="2">
        <v>18</v>
      </c>
      <c r="F4" s="2">
        <v>57</v>
      </c>
      <c r="H4" s="20"/>
      <c r="I4" s="20"/>
      <c r="K4" s="20"/>
      <c r="L4" s="20"/>
      <c r="N4" s="20"/>
      <c r="O4" s="20"/>
      <c r="R4" s="9" t="s">
        <v>6</v>
      </c>
      <c r="S4" s="9" t="s">
        <v>3</v>
      </c>
      <c r="T4" s="9" t="s">
        <v>14</v>
      </c>
      <c r="U4" s="9" t="s">
        <v>3</v>
      </c>
      <c r="V4" s="9" t="s">
        <v>14</v>
      </c>
      <c r="W4" s="9" t="s">
        <v>3</v>
      </c>
      <c r="X4" s="9" t="s">
        <v>14</v>
      </c>
      <c r="Y4" s="9" t="s">
        <v>3</v>
      </c>
      <c r="Z4" s="9" t="s">
        <v>14</v>
      </c>
      <c r="AA4" s="9" t="s">
        <v>3</v>
      </c>
      <c r="AB4" s="9" t="s">
        <v>14</v>
      </c>
      <c r="AC4" s="9" t="s">
        <v>3</v>
      </c>
      <c r="AD4" s="9" t="s">
        <v>14</v>
      </c>
    </row>
    <row r="5" spans="1:30" x14ac:dyDescent="0.25">
      <c r="A5" s="2">
        <v>18</v>
      </c>
      <c r="B5" s="2">
        <v>22</v>
      </c>
      <c r="C5" s="2">
        <v>54</v>
      </c>
      <c r="D5" s="2">
        <v>52</v>
      </c>
      <c r="E5" s="2">
        <v>63</v>
      </c>
      <c r="F5" s="2">
        <v>38</v>
      </c>
      <c r="H5" s="20" t="s">
        <v>31</v>
      </c>
      <c r="I5" s="20">
        <v>36.954545454545453</v>
      </c>
      <c r="K5" s="20" t="s">
        <v>31</v>
      </c>
      <c r="L5" s="20">
        <v>38.302325581395351</v>
      </c>
      <c r="N5" s="20" t="s">
        <v>31</v>
      </c>
      <c r="O5" s="20">
        <v>30.35</v>
      </c>
      <c r="R5" s="2" t="s">
        <v>12</v>
      </c>
      <c r="S5" s="2">
        <v>8</v>
      </c>
      <c r="T5" s="2">
        <v>13</v>
      </c>
      <c r="U5" s="2">
        <v>10</v>
      </c>
      <c r="V5" s="2">
        <v>13</v>
      </c>
      <c r="W5" s="2">
        <v>3</v>
      </c>
      <c r="X5" s="2">
        <v>6</v>
      </c>
      <c r="Y5" s="2">
        <v>4</v>
      </c>
      <c r="Z5" s="2">
        <v>8</v>
      </c>
      <c r="AA5" s="2">
        <v>1</v>
      </c>
      <c r="AB5" s="2">
        <v>5</v>
      </c>
      <c r="AC5" s="2">
        <v>7</v>
      </c>
      <c r="AD5" s="11">
        <v>15</v>
      </c>
    </row>
    <row r="6" spans="1:30" x14ac:dyDescent="0.25">
      <c r="A6" s="2">
        <v>22</v>
      </c>
      <c r="B6" s="2">
        <v>39</v>
      </c>
      <c r="C6" s="2">
        <v>23</v>
      </c>
      <c r="D6" s="2">
        <v>31</v>
      </c>
      <c r="E6" s="2">
        <v>26</v>
      </c>
      <c r="F6" s="2">
        <v>22</v>
      </c>
      <c r="H6" s="20" t="s">
        <v>32</v>
      </c>
      <c r="I6" s="20">
        <v>2.0937222549875552</v>
      </c>
      <c r="K6" s="20" t="s">
        <v>32</v>
      </c>
      <c r="L6" s="20">
        <v>2.4140908983907727</v>
      </c>
      <c r="N6" s="20" t="s">
        <v>32</v>
      </c>
      <c r="O6" s="20">
        <v>2.8388980441824878</v>
      </c>
      <c r="R6" s="2" t="s">
        <v>16</v>
      </c>
      <c r="S6" s="2">
        <v>1</v>
      </c>
      <c r="T6" s="2">
        <v>5</v>
      </c>
      <c r="U6" s="2">
        <v>0</v>
      </c>
      <c r="V6" s="2">
        <v>6</v>
      </c>
      <c r="W6" s="2">
        <v>1</v>
      </c>
      <c r="X6" s="2">
        <v>1</v>
      </c>
      <c r="Y6" s="2">
        <v>1</v>
      </c>
      <c r="Z6" s="2">
        <v>2</v>
      </c>
      <c r="AA6" s="2">
        <v>0</v>
      </c>
      <c r="AB6" s="2">
        <v>3</v>
      </c>
      <c r="AC6" s="2">
        <v>4</v>
      </c>
      <c r="AD6" s="11">
        <v>5</v>
      </c>
    </row>
    <row r="7" spans="1:30" x14ac:dyDescent="0.25">
      <c r="A7" s="2">
        <v>52</v>
      </c>
      <c r="B7" s="2">
        <v>20</v>
      </c>
      <c r="C7" s="2">
        <v>21</v>
      </c>
      <c r="D7" s="2">
        <v>23</v>
      </c>
      <c r="E7" s="2">
        <v>35</v>
      </c>
      <c r="F7" s="2">
        <v>29</v>
      </c>
      <c r="H7" s="20" t="s">
        <v>33</v>
      </c>
      <c r="I7" s="20">
        <v>31.5</v>
      </c>
      <c r="K7" s="20" t="s">
        <v>33</v>
      </c>
      <c r="L7" s="20">
        <v>37</v>
      </c>
      <c r="N7" s="20" t="s">
        <v>33</v>
      </c>
      <c r="O7" s="20">
        <v>25</v>
      </c>
      <c r="R7" s="2" t="s">
        <v>20</v>
      </c>
      <c r="S7" s="2">
        <v>0</v>
      </c>
      <c r="T7" s="2">
        <v>3</v>
      </c>
      <c r="U7" s="2">
        <v>3</v>
      </c>
      <c r="V7" s="2">
        <v>2</v>
      </c>
      <c r="W7" s="2">
        <v>1</v>
      </c>
      <c r="X7" s="2">
        <v>1</v>
      </c>
      <c r="Y7" s="2">
        <v>1</v>
      </c>
      <c r="Z7" s="2">
        <v>1</v>
      </c>
      <c r="AA7" s="2">
        <v>0</v>
      </c>
      <c r="AB7" s="2">
        <v>0</v>
      </c>
      <c r="AC7" s="2">
        <v>7</v>
      </c>
      <c r="AD7" s="11">
        <v>4</v>
      </c>
    </row>
    <row r="8" spans="1:30" x14ac:dyDescent="0.25">
      <c r="A8" s="2">
        <v>22</v>
      </c>
      <c r="B8" s="2">
        <v>21</v>
      </c>
      <c r="C8" s="2">
        <v>20</v>
      </c>
      <c r="D8" s="2">
        <v>42</v>
      </c>
      <c r="E8" s="2">
        <v>47</v>
      </c>
      <c r="F8" s="2">
        <v>18</v>
      </c>
      <c r="H8" s="20" t="s">
        <v>34</v>
      </c>
      <c r="I8" s="20">
        <v>22</v>
      </c>
      <c r="K8" s="20" t="s">
        <v>34</v>
      </c>
      <c r="L8" s="20">
        <v>39</v>
      </c>
      <c r="N8" s="20" t="s">
        <v>34</v>
      </c>
      <c r="O8" s="20">
        <v>25</v>
      </c>
      <c r="R8" s="2" t="s">
        <v>22</v>
      </c>
      <c r="S8" s="2">
        <v>4</v>
      </c>
      <c r="T8" s="2">
        <v>10</v>
      </c>
      <c r="U8" s="2">
        <v>4</v>
      </c>
      <c r="V8" s="2">
        <v>5</v>
      </c>
      <c r="W8" s="2">
        <v>2</v>
      </c>
      <c r="X8" s="2">
        <v>5</v>
      </c>
      <c r="Y8" s="2">
        <v>1</v>
      </c>
      <c r="Z8" s="2">
        <v>3</v>
      </c>
      <c r="AA8" s="2">
        <v>0</v>
      </c>
      <c r="AB8" s="2">
        <v>4</v>
      </c>
      <c r="AC8" s="2">
        <v>7</v>
      </c>
      <c r="AD8" s="11">
        <v>9</v>
      </c>
    </row>
    <row r="9" spans="1:30" x14ac:dyDescent="0.25">
      <c r="A9" s="2">
        <v>42</v>
      </c>
      <c r="B9" s="2">
        <v>54</v>
      </c>
      <c r="C9" s="2">
        <v>20</v>
      </c>
      <c r="D9" s="2">
        <v>38</v>
      </c>
      <c r="E9" s="2">
        <v>62</v>
      </c>
      <c r="F9" s="2">
        <v>64</v>
      </c>
      <c r="H9" s="20" t="s">
        <v>35</v>
      </c>
      <c r="I9" s="20">
        <v>13.888182270021071</v>
      </c>
      <c r="K9" s="20" t="s">
        <v>35</v>
      </c>
      <c r="L9" s="20">
        <v>15.83025265827448</v>
      </c>
      <c r="N9" s="20" t="s">
        <v>35</v>
      </c>
      <c r="O9" s="20">
        <v>12.695938015966489</v>
      </c>
      <c r="R9" s="11" t="s">
        <v>28</v>
      </c>
      <c r="S9">
        <f>SUM(S5:S8)</f>
        <v>13</v>
      </c>
      <c r="T9">
        <f>SUM(T5:T8)</f>
        <v>31</v>
      </c>
      <c r="U9">
        <f>SUM(U5:U8)</f>
        <v>17</v>
      </c>
      <c r="V9">
        <f>SUM(V5:V8)</f>
        <v>26</v>
      </c>
      <c r="W9">
        <f>SUM(W5:W8)</f>
        <v>7</v>
      </c>
      <c r="X9">
        <f>SUM(X5:X8)</f>
        <v>13</v>
      </c>
      <c r="Y9">
        <f>SUM(Y5:Y8)</f>
        <v>7</v>
      </c>
      <c r="Z9">
        <f>SUM(Z5:Z8)</f>
        <v>14</v>
      </c>
      <c r="AA9">
        <f>SUM(AA5:AA8)</f>
        <v>1</v>
      </c>
      <c r="AB9">
        <f>SUM(AB5:AB8)</f>
        <v>12</v>
      </c>
      <c r="AC9">
        <f>SUM(AC5:AC8)</f>
        <v>25</v>
      </c>
      <c r="AD9">
        <f>SUM(AD5:AD8)</f>
        <v>33</v>
      </c>
    </row>
    <row r="10" spans="1:30" x14ac:dyDescent="0.25">
      <c r="A10" s="2">
        <v>26</v>
      </c>
      <c r="B10" s="2">
        <v>59</v>
      </c>
      <c r="C10" s="2">
        <v>38</v>
      </c>
      <c r="D10" s="2">
        <v>24</v>
      </c>
      <c r="E10" s="2">
        <v>33</v>
      </c>
      <c r="F10" s="2">
        <v>27</v>
      </c>
      <c r="H10" s="20" t="s">
        <v>36</v>
      </c>
      <c r="I10" s="20">
        <v>192.88160676532763</v>
      </c>
      <c r="K10" s="20" t="s">
        <v>36</v>
      </c>
      <c r="L10" s="20">
        <v>250.59689922480624</v>
      </c>
      <c r="N10" s="20" t="s">
        <v>36</v>
      </c>
      <c r="O10" s="20">
        <v>161.18684210526311</v>
      </c>
    </row>
    <row r="11" spans="1:30" x14ac:dyDescent="0.25">
      <c r="A11" s="2">
        <v>32</v>
      </c>
      <c r="B11" s="2">
        <v>64</v>
      </c>
      <c r="C11" s="2">
        <v>25</v>
      </c>
      <c r="D11" s="2">
        <v>25</v>
      </c>
      <c r="E11" s="2">
        <v>20</v>
      </c>
      <c r="F11" s="2">
        <v>61</v>
      </c>
      <c r="H11" s="20" t="s">
        <v>37</v>
      </c>
      <c r="I11" s="20">
        <v>-0.92978291047693906</v>
      </c>
      <c r="K11" s="20" t="s">
        <v>37</v>
      </c>
      <c r="L11" s="20">
        <v>-1.3224722928050829</v>
      </c>
      <c r="N11" s="20" t="s">
        <v>37</v>
      </c>
      <c r="O11" s="20">
        <v>1.7814464059202768</v>
      </c>
    </row>
    <row r="12" spans="1:30" x14ac:dyDescent="0.25">
      <c r="A12" s="2">
        <v>28</v>
      </c>
      <c r="B12" s="2">
        <v>30</v>
      </c>
      <c r="C12" s="2">
        <v>24</v>
      </c>
      <c r="D12" s="2">
        <v>19</v>
      </c>
      <c r="E12" s="2">
        <v>61</v>
      </c>
      <c r="F12" s="2">
        <v>55</v>
      </c>
      <c r="H12" s="20" t="s">
        <v>38</v>
      </c>
      <c r="I12" s="20">
        <v>0.60551216885219417</v>
      </c>
      <c r="K12" s="20" t="s">
        <v>38</v>
      </c>
      <c r="L12" s="20">
        <v>0.38976374742109626</v>
      </c>
      <c r="N12" s="20" t="s">
        <v>38</v>
      </c>
      <c r="O12" s="20">
        <v>1.5464036940150785</v>
      </c>
    </row>
    <row r="13" spans="1:30" x14ac:dyDescent="0.25">
      <c r="A13" s="2">
        <v>23</v>
      </c>
      <c r="B13" s="2">
        <v>41</v>
      </c>
      <c r="C13" s="2">
        <v>27</v>
      </c>
      <c r="D13" s="2">
        <v>65</v>
      </c>
      <c r="E13" s="2">
        <v>54</v>
      </c>
      <c r="F13" s="2">
        <v>64</v>
      </c>
      <c r="H13" s="20" t="s">
        <v>39</v>
      </c>
      <c r="I13" s="20">
        <v>47</v>
      </c>
      <c r="K13" s="20" t="s">
        <v>39</v>
      </c>
      <c r="L13" s="20">
        <v>47</v>
      </c>
      <c r="N13" s="20" t="s">
        <v>39</v>
      </c>
      <c r="O13" s="20">
        <v>47</v>
      </c>
    </row>
    <row r="14" spans="1:30" x14ac:dyDescent="0.25">
      <c r="A14" s="2">
        <v>19</v>
      </c>
      <c r="B14" s="2">
        <v>18</v>
      </c>
      <c r="C14" s="2">
        <v>25</v>
      </c>
      <c r="D14" s="2">
        <v>57</v>
      </c>
      <c r="E14" s="2">
        <v>25</v>
      </c>
      <c r="F14" s="2">
        <v>63</v>
      </c>
      <c r="H14" s="20" t="s">
        <v>40</v>
      </c>
      <c r="I14" s="20">
        <v>18</v>
      </c>
      <c r="K14" s="20" t="s">
        <v>40</v>
      </c>
      <c r="L14" s="20">
        <v>18</v>
      </c>
      <c r="N14" s="20" t="s">
        <v>40</v>
      </c>
      <c r="O14" s="20">
        <v>18</v>
      </c>
    </row>
    <row r="15" spans="1:30" x14ac:dyDescent="0.25">
      <c r="A15" s="2">
        <v>33</v>
      </c>
      <c r="B15" s="2">
        <v>63</v>
      </c>
      <c r="C15" s="2">
        <v>43</v>
      </c>
      <c r="D15" s="2">
        <v>62</v>
      </c>
      <c r="E15" s="2">
        <v>41</v>
      </c>
      <c r="F15" s="2">
        <v>41</v>
      </c>
      <c r="H15" s="20" t="s">
        <v>41</v>
      </c>
      <c r="I15" s="20">
        <v>65</v>
      </c>
      <c r="K15" s="20" t="s">
        <v>41</v>
      </c>
      <c r="L15" s="20">
        <v>65</v>
      </c>
      <c r="N15" s="20" t="s">
        <v>41</v>
      </c>
      <c r="O15" s="20">
        <v>65</v>
      </c>
    </row>
    <row r="16" spans="1:30" x14ac:dyDescent="0.25">
      <c r="A16" s="2">
        <v>27</v>
      </c>
      <c r="B16" s="2">
        <v>38</v>
      </c>
      <c r="C16" s="2">
        <v>24</v>
      </c>
      <c r="D16" s="2">
        <v>59</v>
      </c>
      <c r="E16" s="2">
        <v>39</v>
      </c>
      <c r="F16" s="2">
        <v>18</v>
      </c>
      <c r="H16" s="20" t="s">
        <v>28</v>
      </c>
      <c r="I16" s="20">
        <v>1626</v>
      </c>
      <c r="K16" s="20" t="s">
        <v>28</v>
      </c>
      <c r="L16" s="20">
        <v>1647</v>
      </c>
      <c r="N16" s="20" t="s">
        <v>28</v>
      </c>
      <c r="O16" s="20">
        <v>607</v>
      </c>
    </row>
    <row r="17" spans="1:15" x14ac:dyDescent="0.25">
      <c r="A17" s="2">
        <v>48</v>
      </c>
      <c r="B17" s="2">
        <v>26</v>
      </c>
      <c r="C17" s="2">
        <v>27</v>
      </c>
      <c r="D17" s="2">
        <v>50</v>
      </c>
      <c r="E17" s="2">
        <v>27</v>
      </c>
      <c r="F17" s="2">
        <v>30</v>
      </c>
      <c r="H17" s="20" t="s">
        <v>42</v>
      </c>
      <c r="I17" s="20">
        <v>44</v>
      </c>
      <c r="K17" s="20" t="s">
        <v>42</v>
      </c>
      <c r="L17" s="20">
        <v>43</v>
      </c>
      <c r="N17" s="20" t="s">
        <v>42</v>
      </c>
      <c r="O17" s="20">
        <v>20</v>
      </c>
    </row>
    <row r="18" spans="1:15" x14ac:dyDescent="0.25">
      <c r="A18" s="2">
        <v>29</v>
      </c>
      <c r="B18" s="2">
        <v>59</v>
      </c>
      <c r="C18" s="2">
        <v>22</v>
      </c>
      <c r="D18" s="2">
        <v>55</v>
      </c>
      <c r="F18" s="2">
        <v>23</v>
      </c>
    </row>
    <row r="19" spans="1:15" x14ac:dyDescent="0.25">
      <c r="A19" s="2">
        <v>51</v>
      </c>
      <c r="B19" s="2">
        <v>32</v>
      </c>
      <c r="C19" s="2">
        <v>46</v>
      </c>
      <c r="D19" s="2">
        <v>18</v>
      </c>
      <c r="F19" s="2">
        <v>22</v>
      </c>
    </row>
    <row r="20" spans="1:15" x14ac:dyDescent="0.25">
      <c r="A20" s="2">
        <v>65</v>
      </c>
      <c r="B20" s="2">
        <v>63</v>
      </c>
      <c r="C20" s="2">
        <v>24</v>
      </c>
      <c r="D20" s="2">
        <v>38</v>
      </c>
      <c r="F20" s="2">
        <v>29</v>
      </c>
      <c r="H20" s="19" t="s">
        <v>24</v>
      </c>
      <c r="I20" s="19"/>
      <c r="K20" s="19" t="s">
        <v>23</v>
      </c>
      <c r="L20" s="19"/>
      <c r="N20" s="19" t="s">
        <v>13</v>
      </c>
      <c r="O20" s="19"/>
    </row>
    <row r="21" spans="1:15" x14ac:dyDescent="0.25">
      <c r="A21" s="2">
        <v>63</v>
      </c>
      <c r="B21" s="2">
        <v>48</v>
      </c>
      <c r="C21" s="2">
        <v>65</v>
      </c>
      <c r="D21" s="2">
        <v>42</v>
      </c>
      <c r="F21" s="2">
        <v>37</v>
      </c>
      <c r="H21" s="20"/>
      <c r="I21" s="20"/>
      <c r="K21" s="20"/>
      <c r="L21" s="20"/>
      <c r="N21" s="20"/>
      <c r="O21" s="20"/>
    </row>
    <row r="22" spans="1:15" x14ac:dyDescent="0.25">
      <c r="A22" s="2">
        <v>40</v>
      </c>
      <c r="B22" s="2">
        <v>21</v>
      </c>
      <c r="C22" s="2">
        <v>18</v>
      </c>
      <c r="D22" s="2">
        <v>25</v>
      </c>
      <c r="F22" s="2">
        <v>50</v>
      </c>
      <c r="H22" s="20" t="s">
        <v>31</v>
      </c>
      <c r="I22" s="20">
        <v>39.714285714285715</v>
      </c>
      <c r="K22" s="20" t="s">
        <v>31</v>
      </c>
      <c r="L22" s="20">
        <v>39.357142857142854</v>
      </c>
      <c r="N22" s="20" t="s">
        <v>31</v>
      </c>
      <c r="O22" s="20">
        <v>37.086206896551722</v>
      </c>
    </row>
    <row r="23" spans="1:15" x14ac:dyDescent="0.25">
      <c r="A23" s="2">
        <v>57</v>
      </c>
      <c r="B23" s="2">
        <v>54</v>
      </c>
      <c r="C23" s="2">
        <v>36</v>
      </c>
      <c r="D23" s="2">
        <v>38</v>
      </c>
      <c r="F23" s="2">
        <v>35</v>
      </c>
      <c r="H23" s="20" t="s">
        <v>32</v>
      </c>
      <c r="I23" s="20">
        <v>3.2176173210140768</v>
      </c>
      <c r="K23" s="20" t="s">
        <v>32</v>
      </c>
      <c r="L23" s="20">
        <v>4.2213574490578099</v>
      </c>
      <c r="N23" s="20" t="s">
        <v>32</v>
      </c>
      <c r="O23" s="20">
        <v>1.9307873513109173</v>
      </c>
    </row>
    <row r="24" spans="1:15" x14ac:dyDescent="0.25">
      <c r="A24" s="2">
        <v>56</v>
      </c>
      <c r="B24" s="2">
        <v>25</v>
      </c>
      <c r="D24" s="2">
        <v>41</v>
      </c>
      <c r="F24" s="2">
        <v>21</v>
      </c>
      <c r="H24" s="20" t="s">
        <v>33</v>
      </c>
      <c r="I24" s="20">
        <v>38</v>
      </c>
      <c r="K24" s="20" t="s">
        <v>33</v>
      </c>
      <c r="L24" s="20">
        <v>37</v>
      </c>
      <c r="N24" s="20" t="s">
        <v>33</v>
      </c>
      <c r="O24" s="20">
        <v>32.5</v>
      </c>
    </row>
    <row r="25" spans="1:15" x14ac:dyDescent="0.25">
      <c r="A25" s="2">
        <v>49</v>
      </c>
      <c r="B25" s="2">
        <v>37</v>
      </c>
      <c r="F25" s="2">
        <v>59</v>
      </c>
      <c r="H25" s="20" t="s">
        <v>34</v>
      </c>
      <c r="I25" s="20">
        <v>38</v>
      </c>
      <c r="K25" s="20" t="s">
        <v>34</v>
      </c>
      <c r="L25" s="20" t="e">
        <v>#N/A</v>
      </c>
      <c r="N25" s="20" t="s">
        <v>34</v>
      </c>
      <c r="O25" s="20">
        <v>22</v>
      </c>
    </row>
    <row r="26" spans="1:15" x14ac:dyDescent="0.25">
      <c r="A26" s="2">
        <v>26</v>
      </c>
      <c r="B26" s="2">
        <v>39</v>
      </c>
      <c r="F26" s="2">
        <v>57</v>
      </c>
      <c r="H26" s="20" t="s">
        <v>35</v>
      </c>
      <c r="I26" s="20">
        <v>14.744974930948031</v>
      </c>
      <c r="K26" s="20" t="s">
        <v>35</v>
      </c>
      <c r="L26" s="20">
        <v>15.794873281480356</v>
      </c>
      <c r="N26" s="20" t="s">
        <v>35</v>
      </c>
      <c r="O26" s="20">
        <v>14.704438383255894</v>
      </c>
    </row>
    <row r="27" spans="1:15" x14ac:dyDescent="0.25">
      <c r="A27" s="2">
        <v>30</v>
      </c>
      <c r="B27" s="2">
        <v>18</v>
      </c>
      <c r="F27" s="2">
        <v>48</v>
      </c>
      <c r="H27" s="20" t="s">
        <v>36</v>
      </c>
      <c r="I27" s="20">
        <v>217.41428571428588</v>
      </c>
      <c r="K27" s="20" t="s">
        <v>36</v>
      </c>
      <c r="L27" s="20">
        <v>249.47802197802201</v>
      </c>
      <c r="N27" s="20" t="s">
        <v>36</v>
      </c>
      <c r="O27" s="20">
        <v>216.22050816696924</v>
      </c>
    </row>
    <row r="28" spans="1:15" x14ac:dyDescent="0.25">
      <c r="A28" s="2">
        <v>35</v>
      </c>
      <c r="B28" s="2">
        <v>61</v>
      </c>
      <c r="F28" s="2">
        <v>25</v>
      </c>
      <c r="H28" s="20" t="s">
        <v>37</v>
      </c>
      <c r="I28" s="20">
        <v>-1.1858990344699101</v>
      </c>
      <c r="K28" s="20" t="s">
        <v>37</v>
      </c>
      <c r="L28" s="20">
        <v>-1.3001093544126947</v>
      </c>
      <c r="N28" s="20" t="s">
        <v>37</v>
      </c>
      <c r="O28" s="20">
        <v>-1.2345103947316491</v>
      </c>
    </row>
    <row r="29" spans="1:15" x14ac:dyDescent="0.25">
      <c r="A29" s="2">
        <v>28</v>
      </c>
      <c r="B29" s="2">
        <v>52</v>
      </c>
      <c r="F29" s="2">
        <v>59</v>
      </c>
      <c r="H29" s="20" t="s">
        <v>38</v>
      </c>
      <c r="I29" s="20">
        <v>0.18051624395017205</v>
      </c>
      <c r="K29" s="20" t="s">
        <v>38</v>
      </c>
      <c r="L29" s="20">
        <v>0.31860814578142899</v>
      </c>
      <c r="N29" s="20" t="s">
        <v>38</v>
      </c>
      <c r="O29" s="20">
        <v>0.43931320883211705</v>
      </c>
    </row>
    <row r="30" spans="1:15" x14ac:dyDescent="0.25">
      <c r="A30" s="2">
        <v>51</v>
      </c>
      <c r="B30" s="2">
        <v>29</v>
      </c>
      <c r="F30" s="2">
        <v>19</v>
      </c>
      <c r="H30" s="20" t="s">
        <v>39</v>
      </c>
      <c r="I30" s="20">
        <v>47</v>
      </c>
      <c r="K30" s="20" t="s">
        <v>39</v>
      </c>
      <c r="L30" s="20">
        <v>45</v>
      </c>
      <c r="N30" s="20" t="s">
        <v>39</v>
      </c>
      <c r="O30" s="20">
        <v>46</v>
      </c>
    </row>
    <row r="31" spans="1:15" x14ac:dyDescent="0.25">
      <c r="A31" s="2">
        <v>28</v>
      </c>
      <c r="B31" s="2">
        <v>39</v>
      </c>
      <c r="F31" s="2">
        <v>30</v>
      </c>
      <c r="H31" s="20" t="s">
        <v>40</v>
      </c>
      <c r="I31" s="20">
        <v>18</v>
      </c>
      <c r="K31" s="20" t="s">
        <v>40</v>
      </c>
      <c r="L31" s="20">
        <v>18</v>
      </c>
      <c r="N31" s="20" t="s">
        <v>40</v>
      </c>
      <c r="O31" s="20">
        <v>18</v>
      </c>
    </row>
    <row r="32" spans="1:15" x14ac:dyDescent="0.25">
      <c r="A32" s="2">
        <v>47</v>
      </c>
      <c r="B32" s="2">
        <v>60</v>
      </c>
      <c r="F32" s="2">
        <v>43</v>
      </c>
      <c r="H32" s="20" t="s">
        <v>41</v>
      </c>
      <c r="I32" s="20">
        <v>65</v>
      </c>
      <c r="K32" s="20" t="s">
        <v>41</v>
      </c>
      <c r="L32" s="20">
        <v>63</v>
      </c>
      <c r="N32" s="20" t="s">
        <v>41</v>
      </c>
      <c r="O32" s="20">
        <v>64</v>
      </c>
    </row>
    <row r="33" spans="1:15" x14ac:dyDescent="0.25">
      <c r="A33" s="2">
        <v>22</v>
      </c>
      <c r="B33" s="2">
        <v>62</v>
      </c>
      <c r="F33" s="2">
        <v>44</v>
      </c>
      <c r="H33" s="20" t="s">
        <v>28</v>
      </c>
      <c r="I33" s="20">
        <v>834</v>
      </c>
      <c r="K33" s="20" t="s">
        <v>28</v>
      </c>
      <c r="L33" s="20">
        <v>551</v>
      </c>
      <c r="N33" s="20" t="s">
        <v>28</v>
      </c>
      <c r="O33" s="20">
        <v>2151</v>
      </c>
    </row>
    <row r="34" spans="1:15" x14ac:dyDescent="0.25">
      <c r="A34" s="2">
        <v>27</v>
      </c>
      <c r="B34" s="2">
        <v>40</v>
      </c>
      <c r="F34" s="2">
        <v>38</v>
      </c>
      <c r="H34" s="20" t="s">
        <v>42</v>
      </c>
      <c r="I34" s="20">
        <v>21</v>
      </c>
      <c r="K34" s="20" t="s">
        <v>42</v>
      </c>
      <c r="L34" s="20">
        <v>14</v>
      </c>
      <c r="N34" s="20" t="s">
        <v>42</v>
      </c>
      <c r="O34" s="20">
        <v>58</v>
      </c>
    </row>
    <row r="35" spans="1:15" x14ac:dyDescent="0.25">
      <c r="A35" s="2">
        <v>27</v>
      </c>
      <c r="B35" s="2">
        <v>22</v>
      </c>
      <c r="F35" s="2">
        <v>55</v>
      </c>
    </row>
    <row r="36" spans="1:15" x14ac:dyDescent="0.25">
      <c r="A36" s="2">
        <v>28</v>
      </c>
      <c r="B36" s="2">
        <v>30</v>
      </c>
      <c r="F36" s="2">
        <v>24</v>
      </c>
    </row>
    <row r="37" spans="1:15" x14ac:dyDescent="0.25">
      <c r="A37" s="2">
        <v>50</v>
      </c>
      <c r="B37" s="2">
        <v>65</v>
      </c>
      <c r="F37" s="2">
        <v>26</v>
      </c>
    </row>
    <row r="38" spans="1:15" x14ac:dyDescent="0.25">
      <c r="A38" s="2">
        <v>34</v>
      </c>
      <c r="B38" s="2">
        <v>41</v>
      </c>
      <c r="F38" s="2">
        <v>19</v>
      </c>
    </row>
    <row r="39" spans="1:15" x14ac:dyDescent="0.25">
      <c r="A39" s="2">
        <v>35</v>
      </c>
      <c r="B39" s="2">
        <v>24</v>
      </c>
      <c r="F39" s="2">
        <v>39</v>
      </c>
    </row>
    <row r="40" spans="1:15" x14ac:dyDescent="0.25">
      <c r="A40" s="2">
        <v>31</v>
      </c>
      <c r="B40" s="2">
        <v>23</v>
      </c>
      <c r="F40" s="2">
        <v>20</v>
      </c>
    </row>
    <row r="41" spans="1:15" x14ac:dyDescent="0.25">
      <c r="A41" s="2">
        <v>30</v>
      </c>
      <c r="B41" s="2">
        <v>30</v>
      </c>
      <c r="F41" s="2">
        <v>21</v>
      </c>
    </row>
    <row r="42" spans="1:15" x14ac:dyDescent="0.25">
      <c r="A42" s="2">
        <v>22</v>
      </c>
      <c r="B42" s="2">
        <v>20</v>
      </c>
      <c r="F42" s="2">
        <v>50</v>
      </c>
    </row>
    <row r="43" spans="1:15" x14ac:dyDescent="0.25">
      <c r="A43" s="2">
        <v>43</v>
      </c>
      <c r="B43" s="2">
        <v>19</v>
      </c>
      <c r="F43" s="2">
        <v>22</v>
      </c>
    </row>
    <row r="44" spans="1:15" x14ac:dyDescent="0.25">
      <c r="A44" s="2">
        <v>55</v>
      </c>
      <c r="B44" s="2">
        <v>55</v>
      </c>
      <c r="F44" s="2">
        <v>30</v>
      </c>
    </row>
    <row r="45" spans="1:15" x14ac:dyDescent="0.25">
      <c r="A45" s="2">
        <v>64</v>
      </c>
      <c r="B45" s="2">
        <v>33</v>
      </c>
      <c r="F45" s="2">
        <v>59</v>
      </c>
    </row>
    <row r="46" spans="1:15" x14ac:dyDescent="0.25">
      <c r="A46" s="2">
        <v>61</v>
      </c>
      <c r="B46" s="2">
        <v>26</v>
      </c>
      <c r="F46" s="2">
        <v>23</v>
      </c>
    </row>
    <row r="47" spans="1:15" x14ac:dyDescent="0.25">
      <c r="A47" s="2">
        <v>29</v>
      </c>
      <c r="F47" s="2">
        <v>59</v>
      </c>
    </row>
    <row r="48" spans="1:15" x14ac:dyDescent="0.25">
      <c r="F48" s="2">
        <v>42</v>
      </c>
    </row>
    <row r="49" spans="6:6" x14ac:dyDescent="0.25">
      <c r="F49" s="2">
        <v>29</v>
      </c>
    </row>
    <row r="50" spans="6:6" x14ac:dyDescent="0.25">
      <c r="F50" s="2">
        <v>50</v>
      </c>
    </row>
    <row r="51" spans="6:6" x14ac:dyDescent="0.25">
      <c r="F51" s="2">
        <v>29</v>
      </c>
    </row>
    <row r="52" spans="6:6" x14ac:dyDescent="0.25">
      <c r="F52" s="2">
        <v>24</v>
      </c>
    </row>
    <row r="53" spans="6:6" x14ac:dyDescent="0.25">
      <c r="F53" s="2">
        <v>28</v>
      </c>
    </row>
    <row r="54" spans="6:6" x14ac:dyDescent="0.25">
      <c r="F54" s="2">
        <v>35</v>
      </c>
    </row>
    <row r="55" spans="6:6" x14ac:dyDescent="0.25">
      <c r="F55" s="2">
        <v>28</v>
      </c>
    </row>
    <row r="56" spans="6:6" x14ac:dyDescent="0.25">
      <c r="F56" s="2">
        <v>42</v>
      </c>
    </row>
    <row r="57" spans="6:6" x14ac:dyDescent="0.25">
      <c r="F57" s="2">
        <v>24</v>
      </c>
    </row>
    <row r="58" spans="6:6" x14ac:dyDescent="0.25">
      <c r="F58" s="2">
        <v>24</v>
      </c>
    </row>
    <row r="59" spans="6:6" x14ac:dyDescent="0.25">
      <c r="F59" s="2">
        <v>22</v>
      </c>
    </row>
    <row r="60" spans="6:6" x14ac:dyDescent="0.25">
      <c r="F60" s="2">
        <v>49</v>
      </c>
    </row>
    <row r="61" spans="6:6" x14ac:dyDescent="0.25">
      <c r="F61" s="2">
        <v>52</v>
      </c>
    </row>
    <row r="67" spans="1:6" x14ac:dyDescent="0.25">
      <c r="A67" t="s">
        <v>12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</row>
    <row r="68" spans="1:6" x14ac:dyDescent="0.25">
      <c r="A68" s="2" t="s">
        <v>3</v>
      </c>
      <c r="B68" s="2" t="s">
        <v>14</v>
      </c>
      <c r="C68" s="2" t="s">
        <v>3</v>
      </c>
      <c r="D68" s="2" t="s">
        <v>3</v>
      </c>
      <c r="E68" s="2" t="s">
        <v>14</v>
      </c>
      <c r="F68" s="2" t="s">
        <v>3</v>
      </c>
    </row>
    <row r="69" spans="1:6" x14ac:dyDescent="0.25">
      <c r="A69" s="2" t="s">
        <v>14</v>
      </c>
      <c r="B69" s="2" t="s">
        <v>14</v>
      </c>
      <c r="C69" s="2" t="s">
        <v>14</v>
      </c>
      <c r="D69" s="2" t="s">
        <v>3</v>
      </c>
      <c r="E69" s="2" t="s">
        <v>14</v>
      </c>
      <c r="F69" s="2" t="s">
        <v>14</v>
      </c>
    </row>
    <row r="70" spans="1:6" x14ac:dyDescent="0.25">
      <c r="A70" s="2" t="s">
        <v>3</v>
      </c>
      <c r="B70" s="2" t="s">
        <v>14</v>
      </c>
      <c r="C70" s="2" t="s">
        <v>14</v>
      </c>
      <c r="D70" s="2" t="s">
        <v>3</v>
      </c>
      <c r="E70" s="2" t="s">
        <v>14</v>
      </c>
      <c r="F70" s="2" t="s">
        <v>3</v>
      </c>
    </row>
    <row r="71" spans="1:6" x14ac:dyDescent="0.25">
      <c r="A71" s="2" t="s">
        <v>14</v>
      </c>
      <c r="B71" s="2" t="s">
        <v>14</v>
      </c>
      <c r="C71" s="2" t="s">
        <v>14</v>
      </c>
      <c r="D71" s="2" t="s">
        <v>3</v>
      </c>
      <c r="E71" s="2" t="s">
        <v>3</v>
      </c>
      <c r="F71" s="2" t="s">
        <v>3</v>
      </c>
    </row>
    <row r="72" spans="1:6" x14ac:dyDescent="0.25">
      <c r="A72" s="2" t="s">
        <v>14</v>
      </c>
      <c r="B72" s="2" t="s">
        <v>3</v>
      </c>
      <c r="C72" s="2" t="s">
        <v>14</v>
      </c>
      <c r="D72" s="2" t="s">
        <v>14</v>
      </c>
      <c r="E72" s="2" t="s">
        <v>14</v>
      </c>
      <c r="F72" s="2" t="s">
        <v>14</v>
      </c>
    </row>
    <row r="73" spans="1:6" x14ac:dyDescent="0.25">
      <c r="A73" s="2" t="s">
        <v>14</v>
      </c>
      <c r="B73" s="2" t="s">
        <v>14</v>
      </c>
      <c r="C73" s="2" t="s">
        <v>14</v>
      </c>
      <c r="D73" s="2" t="s">
        <v>14</v>
      </c>
      <c r="E73" s="2" t="s">
        <v>14</v>
      </c>
      <c r="F73" s="2" t="s">
        <v>14</v>
      </c>
    </row>
    <row r="74" spans="1:6" x14ac:dyDescent="0.25">
      <c r="A74" s="2" t="s">
        <v>14</v>
      </c>
      <c r="B74" s="2" t="s">
        <v>14</v>
      </c>
      <c r="C74" s="2" t="s">
        <v>14</v>
      </c>
      <c r="D74" s="2" t="s">
        <v>14</v>
      </c>
      <c r="F74" s="2" t="s">
        <v>14</v>
      </c>
    </row>
    <row r="75" spans="1:6" x14ac:dyDescent="0.25">
      <c r="A75" s="2" t="s">
        <v>14</v>
      </c>
      <c r="B75" s="2" t="s">
        <v>14</v>
      </c>
      <c r="C75" s="2" t="s">
        <v>3</v>
      </c>
      <c r="D75" s="2" t="s">
        <v>14</v>
      </c>
      <c r="F75" s="2" t="s">
        <v>14</v>
      </c>
    </row>
    <row r="76" spans="1:6" x14ac:dyDescent="0.25">
      <c r="A76" s="2" t="s">
        <v>14</v>
      </c>
      <c r="B76" s="2" t="s">
        <v>14</v>
      </c>
      <c r="C76" s="2" t="s">
        <v>3</v>
      </c>
      <c r="D76" s="2" t="s">
        <v>14</v>
      </c>
      <c r="F76" s="2" t="s">
        <v>3</v>
      </c>
    </row>
    <row r="77" spans="1:6" x14ac:dyDescent="0.25">
      <c r="A77" s="2" t="s">
        <v>14</v>
      </c>
      <c r="B77" s="2" t="s">
        <v>3</v>
      </c>
      <c r="D77" s="2" t="s">
        <v>14</v>
      </c>
      <c r="F77" s="2" t="s">
        <v>14</v>
      </c>
    </row>
    <row r="78" spans="1:6" x14ac:dyDescent="0.25">
      <c r="A78" s="2" t="s">
        <v>3</v>
      </c>
      <c r="B78" s="2" t="s">
        <v>3</v>
      </c>
      <c r="D78" s="2" t="s">
        <v>14</v>
      </c>
      <c r="F78" s="2" t="s">
        <v>14</v>
      </c>
    </row>
    <row r="79" spans="1:6" x14ac:dyDescent="0.25">
      <c r="A79" s="2" t="s">
        <v>3</v>
      </c>
      <c r="B79" s="2" t="s">
        <v>14</v>
      </c>
      <c r="D79" s="2" t="s">
        <v>14</v>
      </c>
      <c r="F79" s="2" t="s">
        <v>3</v>
      </c>
    </row>
    <row r="80" spans="1:6" x14ac:dyDescent="0.25">
      <c r="A80" s="2" t="s">
        <v>14</v>
      </c>
      <c r="B80" s="2" t="s">
        <v>14</v>
      </c>
      <c r="F80" s="2" t="s">
        <v>14</v>
      </c>
    </row>
    <row r="81" spans="1:6" x14ac:dyDescent="0.25">
      <c r="A81" s="2" t="s">
        <v>3</v>
      </c>
      <c r="B81" s="2" t="s">
        <v>3</v>
      </c>
      <c r="F81" s="2" t="s">
        <v>14</v>
      </c>
    </row>
    <row r="82" spans="1:6" x14ac:dyDescent="0.25">
      <c r="A82" s="2" t="s">
        <v>14</v>
      </c>
      <c r="B82" s="2" t="s">
        <v>3</v>
      </c>
      <c r="F82" s="2" t="s">
        <v>14</v>
      </c>
    </row>
    <row r="83" spans="1:6" x14ac:dyDescent="0.25">
      <c r="A83" s="2" t="s">
        <v>3</v>
      </c>
      <c r="B83" s="2" t="s">
        <v>14</v>
      </c>
      <c r="F83" s="2" t="s">
        <v>14</v>
      </c>
    </row>
    <row r="84" spans="1:6" x14ac:dyDescent="0.25">
      <c r="A84" s="2" t="s">
        <v>14</v>
      </c>
      <c r="B84" s="2" t="s">
        <v>3</v>
      </c>
      <c r="F84" s="2" t="s">
        <v>14</v>
      </c>
    </row>
    <row r="85" spans="1:6" x14ac:dyDescent="0.25">
      <c r="A85" s="2" t="s">
        <v>3</v>
      </c>
      <c r="B85" s="2" t="s">
        <v>3</v>
      </c>
      <c r="F85" s="2" t="s">
        <v>14</v>
      </c>
    </row>
    <row r="86" spans="1:6" x14ac:dyDescent="0.25">
      <c r="A86" s="2" t="s">
        <v>14</v>
      </c>
      <c r="B86" s="2" t="s">
        <v>3</v>
      </c>
      <c r="F86" s="2" t="s">
        <v>3</v>
      </c>
    </row>
    <row r="87" spans="1:6" x14ac:dyDescent="0.25">
      <c r="A87" s="2" t="s">
        <v>14</v>
      </c>
      <c r="B87" s="2" t="s">
        <v>14</v>
      </c>
      <c r="F87" s="2" t="s">
        <v>3</v>
      </c>
    </row>
    <row r="88" spans="1:6" x14ac:dyDescent="0.25">
      <c r="A88" s="2" t="s">
        <v>3</v>
      </c>
      <c r="B88" s="2" t="s">
        <v>3</v>
      </c>
      <c r="F88" s="2" t="s">
        <v>14</v>
      </c>
    </row>
    <row r="89" spans="1:6" x14ac:dyDescent="0.25">
      <c r="B89" s="2" t="s">
        <v>14</v>
      </c>
      <c r="F89" s="2" t="s">
        <v>14</v>
      </c>
    </row>
    <row r="90" spans="1:6" x14ac:dyDescent="0.25">
      <c r="B90" s="2" t="s">
        <v>3</v>
      </c>
    </row>
  </sheetData>
  <mergeCells count="6">
    <mergeCell ref="S3:T3"/>
    <mergeCell ref="U3:V3"/>
    <mergeCell ref="W3:X3"/>
    <mergeCell ref="Y3:Z3"/>
    <mergeCell ref="AA3:AB3"/>
    <mergeCell ref="AC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Ankit Kumar</cp:lastModifiedBy>
  <dcterms:created xsi:type="dcterms:W3CDTF">2020-02-29T05:23:28Z</dcterms:created>
  <dcterms:modified xsi:type="dcterms:W3CDTF">2020-03-01T20:50:02Z</dcterms:modified>
</cp:coreProperties>
</file>