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45167\Documents\STRX RFE\strx\rfe\docs\Project_Management\"/>
    </mc:Choice>
  </mc:AlternateContent>
  <xr:revisionPtr revIDLastSave="0" documentId="13_ncr:1_{0C2EC7AF-1AA6-4A6E-9701-EBE4688D1100}" xr6:coauthVersionLast="44" xr6:coauthVersionMax="44" xr10:uidLastSave="{00000000-0000-0000-0000-000000000000}"/>
  <bookViews>
    <workbookView xWindow="-120" yWindow="-120" windowWidth="30960" windowHeight="16920" xr2:uid="{42FF1BEA-ED98-4147-81DC-657EFEC0244D}"/>
  </bookViews>
  <sheets>
    <sheet name="Gate-Milest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73" i="1" l="1"/>
  <c r="G71" i="1"/>
  <c r="G70" i="1"/>
  <c r="G69" i="1"/>
  <c r="G68" i="1"/>
  <c r="G58" i="1" l="1"/>
  <c r="G77" i="1" l="1"/>
  <c r="G74" i="1"/>
  <c r="G62" i="1"/>
  <c r="G61" i="1"/>
  <c r="G60" i="1"/>
  <c r="G59" i="1"/>
  <c r="G57" i="1"/>
  <c r="G52" i="1"/>
  <c r="G54" i="1"/>
  <c r="G53" i="1"/>
  <c r="G7" i="1" l="1"/>
  <c r="G104" i="1" l="1"/>
  <c r="G103" i="1"/>
  <c r="G56" i="1" l="1"/>
  <c r="G36" i="1" s="1"/>
  <c r="C7" i="1" l="1"/>
  <c r="C8" i="1" s="1"/>
  <c r="C9" i="1" s="1"/>
  <c r="C10" i="1" s="1"/>
  <c r="C11" i="1" l="1"/>
  <c r="C12" i="1" s="1"/>
  <c r="C13" i="1" s="1"/>
  <c r="C14" i="1" s="1"/>
  <c r="C15" i="1" s="1"/>
  <c r="C16" i="1" s="1"/>
  <c r="C17" i="1" l="1"/>
  <c r="C18" i="1" l="1"/>
  <c r="C19" i="1" s="1"/>
  <c r="C20" i="1" s="1"/>
  <c r="C21" i="1" l="1"/>
  <c r="C22" i="1" l="1"/>
  <c r="C23" i="1" l="1"/>
  <c r="C24" i="1" s="1"/>
  <c r="C25" i="1" l="1"/>
  <c r="C26" i="1" s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</calcChain>
</file>

<file path=xl/sharedStrings.xml><?xml version="1.0" encoding="utf-8"?>
<sst xmlns="http://schemas.openxmlformats.org/spreadsheetml/2006/main" count="517" uniqueCount="185">
  <si>
    <t>Level</t>
  </si>
  <si>
    <t>WBS</t>
  </si>
  <si>
    <t>Task Description</t>
  </si>
  <si>
    <t>Assigned To</t>
  </si>
  <si>
    <t>Notes</t>
  </si>
  <si>
    <t>PDA Phase</t>
  </si>
  <si>
    <t>PPA Phase</t>
  </si>
  <si>
    <t>RFE HW RS review: ~x15:</t>
  </si>
  <si>
    <t>Team</t>
  </si>
  <si>
    <t>Status</t>
  </si>
  <si>
    <t>Done</t>
  </si>
  <si>
    <t>Safety Concept AS/RS/HIS</t>
  </si>
  <si>
    <t>Sandeep BB</t>
  </si>
  <si>
    <t>Open</t>
  </si>
  <si>
    <t>RFE SW RS</t>
  </si>
  <si>
    <t>Artur Burchard</t>
  </si>
  <si>
    <t>Review RFE SW RS wrt RFE HW RS</t>
  </si>
  <si>
    <t>Review meeting</t>
  </si>
  <si>
    <t>Team, Reviewers</t>
  </si>
  <si>
    <t>Rework review comments</t>
  </si>
  <si>
    <t>Rework review acceptance meeting</t>
  </si>
  <si>
    <t>Fill in all attributes</t>
  </si>
  <si>
    <t>Status for:</t>
  </si>
  <si>
    <t>Vertical Links: To SYS RS, RFE RS, Safety RS (HIS), RFE HW RS</t>
  </si>
  <si>
    <t>RFE SW AS</t>
  </si>
  <si>
    <t>Align with Marthijn de Man</t>
  </si>
  <si>
    <t>Rework after align</t>
  </si>
  <si>
    <t>Biju Ravindran</t>
  </si>
  <si>
    <t>Vinoth Ranee Kumar</t>
  </si>
  <si>
    <t>Rashmi K C</t>
  </si>
  <si>
    <t>Software Configuration Management Plan</t>
  </si>
  <si>
    <t>Software Quality Management Plan</t>
  </si>
  <si>
    <t>Work Breadown Structure (this document)</t>
  </si>
  <si>
    <t>Grzegorz Kulik</t>
  </si>
  <si>
    <t>Project Management Plan (Safety Plan)</t>
  </si>
  <si>
    <t>Sushil Kumar Gupta</t>
  </si>
  <si>
    <t>Project Timeline / planning for PDA</t>
  </si>
  <si>
    <t>Participate in IP review meeting</t>
  </si>
  <si>
    <t>Initial version required for PDA</t>
  </si>
  <si>
    <t>Final for PPA / Initial after PPA</t>
  </si>
  <si>
    <t>Vertical link to Overall SW AS DD DOORS</t>
  </si>
  <si>
    <t>Port whole doc to Enterprise Architect</t>
  </si>
  <si>
    <t>STRX vs Barracuda, Presentation</t>
  </si>
  <si>
    <t>Initial version</t>
  </si>
  <si>
    <t>RFE SW Architecture Presentation</t>
  </si>
  <si>
    <t>Organize project</t>
  </si>
  <si>
    <t>Jira - tickets management (PR, IR, CR)</t>
  </si>
  <si>
    <t>CCB Initialization and management</t>
  </si>
  <si>
    <t>Burkchard Braeuer</t>
  </si>
  <si>
    <t>SCRUM:  SourceCode</t>
  </si>
  <si>
    <t>SCRUM: DevelopmentCycles (Sprints)</t>
  </si>
  <si>
    <t>Study IP Datasheets</t>
  </si>
  <si>
    <t>Initial for IP under construction (e.g. RFE IPs)</t>
  </si>
  <si>
    <t>Detailed Design for known IP/Components</t>
  </si>
  <si>
    <t>Organize Component Detailed Design final review</t>
  </si>
  <si>
    <t>Project Timeline / planning for PPA</t>
  </si>
  <si>
    <t>Final version for PPA</t>
  </si>
  <si>
    <t>Final version for and after PPA</t>
  </si>
  <si>
    <t>Set-Up S32DS for RFE-M7</t>
  </si>
  <si>
    <t>Kai Gossner</t>
  </si>
  <si>
    <t>RTL Bronze</t>
  </si>
  <si>
    <t>Component Detailed Design final review meeting</t>
  </si>
  <si>
    <t>First GUI implementation ready and API generator</t>
  </si>
  <si>
    <t>Analog Ips</t>
  </si>
  <si>
    <t>Documentation</t>
  </si>
  <si>
    <t>Obtain IP register description</t>
  </si>
  <si>
    <t>Start-up Procedures</t>
  </si>
  <si>
    <t>Calibration Procedures</t>
  </si>
  <si>
    <t>BIST Procedures</t>
  </si>
  <si>
    <t>Check Liang slides</t>
  </si>
  <si>
    <t>xls register comparison (vs Barracuda)</t>
  </si>
  <si>
    <t>RFE API comparison (vs Barracuda)</t>
  </si>
  <si>
    <t>Testing</t>
  </si>
  <si>
    <t>Release: Verification Release</t>
  </si>
  <si>
    <t>Final version</t>
  </si>
  <si>
    <t>GUI implementation ready and API generator</t>
  </si>
  <si>
    <t>Work out Register and RFE API delta in compare to Barracuda</t>
  </si>
  <si>
    <t>Initial</t>
  </si>
  <si>
    <t>Updated</t>
  </si>
  <si>
    <t>RFE API design</t>
  </si>
  <si>
    <t>Component Test Specification</t>
  </si>
  <si>
    <t>Memory Estimation</t>
  </si>
  <si>
    <t>Performance Estimation</t>
  </si>
  <si>
    <t>RFE Simulation Model (Verilator)</t>
  </si>
  <si>
    <t>Product Implementation</t>
  </si>
  <si>
    <t>Validation Implementation</t>
  </si>
  <si>
    <t>DFT Implementation</t>
  </si>
  <si>
    <t>Test implementation</t>
  </si>
  <si>
    <t>RFE API design: Final</t>
  </si>
  <si>
    <t>Test Specification: Final</t>
  </si>
  <si>
    <t>Horizontal Linking to RFE SW RS</t>
  </si>
  <si>
    <t>Horizontal Linking to Component RS</t>
  </si>
  <si>
    <t>RTL Silver</t>
  </si>
  <si>
    <t>Final</t>
  </si>
  <si>
    <t>Improved/updated version</t>
  </si>
  <si>
    <t>RTL Gold</t>
  </si>
  <si>
    <t>RTL Freeze</t>
  </si>
  <si>
    <t>Tape-Out</t>
  </si>
  <si>
    <t>Release: DFT Release</t>
  </si>
  <si>
    <t>ES1+ 4 weeks</t>
  </si>
  <si>
    <t>Validation</t>
  </si>
  <si>
    <t>Bug Fix Releases</t>
  </si>
  <si>
    <t>EAR</t>
  </si>
  <si>
    <t>Release</t>
  </si>
  <si>
    <t>Validation Internal Release</t>
  </si>
  <si>
    <t>Verification Release</t>
  </si>
  <si>
    <t>EAR 1.0.0 Release</t>
  </si>
  <si>
    <t>Bug Fix Release</t>
  </si>
  <si>
    <t>Customer reported issues fixing</t>
  </si>
  <si>
    <t>Internal reported issues fixing</t>
  </si>
  <si>
    <t>Bug Fix</t>
  </si>
  <si>
    <t>Planned Releases / Maintenance</t>
  </si>
  <si>
    <t>Early Access Release (EAR X.X.X)</t>
  </si>
  <si>
    <t>Part of RS already</t>
  </si>
  <si>
    <t>Effort estimation (days)</t>
  </si>
  <si>
    <t>Review RFE SW RS wrt RFE Cluster RS</t>
  </si>
  <si>
    <t>Rationale/Fit Criteria</t>
  </si>
  <si>
    <t xml:space="preserve">Is this needed? </t>
  </si>
  <si>
    <t>Create SW Unit DD: New SW Units</t>
  </si>
  <si>
    <t>Create SW Unit DD: Existing SW Units</t>
  </si>
  <si>
    <t>Units DD  final review meeting</t>
  </si>
  <si>
    <t>Horizontal link to Test Spec</t>
  </si>
  <si>
    <t>How to do this since Test Specs are not in DOORS?</t>
  </si>
  <si>
    <t>Vertical Linking to RFE SW RS</t>
  </si>
  <si>
    <t>Artur Burchard/Sandeep BB</t>
  </si>
  <si>
    <r>
      <t xml:space="preserve">Test Specification </t>
    </r>
    <r>
      <rPr>
        <sz val="11"/>
        <color rgb="FF00B050"/>
        <rFont val="Calibri"/>
        <family val="2"/>
        <scheme val="minor"/>
      </rPr>
      <t>for RFE SW RS</t>
    </r>
  </si>
  <si>
    <t>Add Verification RS to RFE SW RS</t>
  </si>
  <si>
    <t>Horizontal Linking to Test Specs/Code?</t>
  </si>
  <si>
    <t>Vertical Linking to Unit RS</t>
  </si>
  <si>
    <t>Horizontal Linking to SW Units TS</t>
  </si>
  <si>
    <t>Horizontal Linking to SW Units TS / Code?</t>
  </si>
  <si>
    <t>SW Units DD (x55)</t>
  </si>
  <si>
    <t>Final for infra/exisitng IPs (e.g. Timer)
Estimation: 2 days a Unit</t>
  </si>
  <si>
    <t>Initial for IP under construction (e.g. RFE IPs)
Estimation: 4 days a Unit</t>
  </si>
  <si>
    <t>Estimation 2h a review</t>
  </si>
  <si>
    <t>1.5h per linking</t>
  </si>
  <si>
    <t>1.5h per linking
is this needed?</t>
  </si>
  <si>
    <t>Update SW Unit RS: New 38 SW Units</t>
  </si>
  <si>
    <t>Update SW Unit RS: Existing 17 SW Units</t>
  </si>
  <si>
    <t>Final for all
Estimation: 4 days a Unit</t>
  </si>
  <si>
    <t>Final for all
Estimation: 2 days a Unit</t>
  </si>
  <si>
    <r>
      <t xml:space="preserve">Organize </t>
    </r>
    <r>
      <rPr>
        <sz val="11"/>
        <color rgb="FF00B050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RS final review</t>
    </r>
  </si>
  <si>
    <r>
      <rPr>
        <b/>
        <sz val="11"/>
        <color rgb="FF00B050"/>
        <rFont val="Calibri"/>
        <family val="2"/>
        <scheme val="minor"/>
      </rPr>
      <t>Unit</t>
    </r>
    <r>
      <rPr>
        <b/>
        <sz val="11"/>
        <color rgb="FF0070C0"/>
        <rFont val="Calibri"/>
        <family val="2"/>
        <scheme val="minor"/>
      </rPr>
      <t xml:space="preserve"> RS final review meeting</t>
    </r>
  </si>
  <si>
    <r>
      <t xml:space="preserve">SW </t>
    </r>
    <r>
      <rPr>
        <b/>
        <sz val="11"/>
        <color rgb="FF00B050"/>
        <rFont val="Calibri"/>
        <family val="2"/>
        <scheme val="minor"/>
      </rPr>
      <t>Units</t>
    </r>
    <r>
      <rPr>
        <b/>
        <sz val="11"/>
        <color theme="1"/>
        <rFont val="Calibri"/>
        <family val="2"/>
        <scheme val="minor"/>
      </rPr>
      <t xml:space="preserve"> RS (x55)</t>
    </r>
  </si>
  <si>
    <t xml:space="preserve">SW Units DD </t>
  </si>
  <si>
    <t>Updated
Detailed Design for known IP/Components (at bronze all are known):</t>
  </si>
  <si>
    <t>Test Specification for RFE SW RS</t>
  </si>
  <si>
    <t>SW Units TS (x55)</t>
  </si>
  <si>
    <t>Initial,  Test Specification</t>
  </si>
  <si>
    <t>Were we not invited? The meetings did not happen?</t>
  </si>
  <si>
    <t>Work Breakdown Structure - STRX RFE SW</t>
  </si>
  <si>
    <t>RFE Cluster RS review</t>
  </si>
  <si>
    <t>Create SW Unit RS: Existing 2 SW Units</t>
  </si>
  <si>
    <t>Create SW Unit RS: Existing 15 SW Units</t>
  </si>
  <si>
    <t>Create SW Unit RS: New 36 SW Units</t>
  </si>
  <si>
    <t>Create SW Unit RS: New 2 SW Units</t>
  </si>
  <si>
    <t>SW Units RS (x 55)</t>
  </si>
  <si>
    <t>Organize Units RS final review</t>
  </si>
  <si>
    <t>Units RS final review meeting</t>
  </si>
  <si>
    <t>Vertical Linking to RFE SW RS (x53)</t>
  </si>
  <si>
    <t>Vertical Linking to RFE SW RS (x2)</t>
  </si>
  <si>
    <t>Horizontal Linking to SW Units TS (x53)</t>
  </si>
  <si>
    <t>Horizontal Linking to SW Units TS (x2)</t>
  </si>
  <si>
    <t>Initial for all Ips: 4 days a Unit</t>
  </si>
  <si>
    <t>initial for all Ips: 2 days a Unit</t>
  </si>
  <si>
    <t>Team, Reviewers, Sandeep BB</t>
  </si>
  <si>
    <t>Unit Test Specifications: 2 days a Unit</t>
  </si>
  <si>
    <t>SW Units TS (x53)</t>
  </si>
  <si>
    <t>SW Units TS (x2)</t>
  </si>
  <si>
    <t>Initial/Final - 17 Existing IPs, 38 New IPs</t>
  </si>
  <si>
    <t>Initial for IP under construction (e.g. RFE IPs): 4 days a Unit</t>
  </si>
  <si>
    <t>Initial for IP under construction (e.g. RFE Ips): 4 days a Unit</t>
  </si>
  <si>
    <t>Final for infra/exisitng IPs (e.g. Timer): 2 days a Unit</t>
  </si>
  <si>
    <t>Detailed design - Initial/Final</t>
  </si>
  <si>
    <t>1.5h per linking - is this needed?</t>
  </si>
  <si>
    <t>Vertical Linking to Unit RS (x53)?</t>
  </si>
  <si>
    <t>Horizontal Linking to SW Units TS / Code (x53)?</t>
  </si>
  <si>
    <t>Vertical Linking to Unit RS (x2)?</t>
  </si>
  <si>
    <t>Horizontal Linking to SW Units TS / Code (x2)?</t>
  </si>
  <si>
    <r>
      <t xml:space="preserve">Create SW Unit </t>
    </r>
    <r>
      <rPr>
        <b/>
        <sz val="11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>: New SW Units (x36)</t>
    </r>
  </si>
  <si>
    <r>
      <t xml:space="preserve">Create SW Unit </t>
    </r>
    <r>
      <rPr>
        <b/>
        <sz val="11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>: New SW Units (x2)</t>
    </r>
  </si>
  <si>
    <r>
      <t xml:space="preserve">Create SW Unit </t>
    </r>
    <r>
      <rPr>
        <b/>
        <sz val="11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>: Existing SW Units (x15)</t>
    </r>
  </si>
  <si>
    <r>
      <t xml:space="preserve">Create SW Unit </t>
    </r>
    <r>
      <rPr>
        <b/>
        <sz val="11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>: Existing SW Units (x2)</t>
    </r>
  </si>
  <si>
    <r>
      <t xml:space="preserve">Organize Units </t>
    </r>
    <r>
      <rPr>
        <b/>
        <sz val="11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 xml:space="preserve"> final review</t>
    </r>
  </si>
  <si>
    <t>Initial for all Ips: 3 days a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</si>
</sst>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d\,\ mmm\ d\,\ yyyy;@"/>
    <numFmt numFmtId="165" formatCode="d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indexed="56"/>
      <name val="Calibri Light"/>
      <family val="1"/>
      <scheme val="major"/>
    </font>
    <font>
      <b/>
      <sz val="11"/>
      <name val="Arial"/>
      <family val="2"/>
    </font>
    <font>
      <b/>
      <sz val="11"/>
      <color theme="0"/>
      <name val="Calibri Light"/>
      <family val="1"/>
      <scheme val="major"/>
    </font>
    <font>
      <sz val="11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20"/>
      <color theme="1" tint="0.249977111117893"/>
      <name val="Calibri Light"/>
      <family val="1"/>
      <scheme val="major"/>
    </font>
    <font>
      <sz val="9"/>
      <color theme="1" tint="0.499984740745262"/>
      <name val="Calibri Light"/>
      <family val="1"/>
      <scheme val="maj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2" borderId="0" xfId="0" applyFont="1" applyFill="1"/>
    <xf numFmtId="0" fontId="4" fillId="3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164" fontId="9" fillId="0" borderId="7" xfId="0" applyNumberFormat="1" applyFont="1" applyBorder="1" applyAlignment="1">
      <alignment horizontal="center" vertical="center"/>
    </xf>
    <xf numFmtId="14" fontId="5" fillId="2" borderId="0" xfId="0" applyNumberFormat="1" applyFont="1" applyFill="1"/>
    <xf numFmtId="0" fontId="8" fillId="0" borderId="8" xfId="0" applyFont="1" applyBorder="1" applyAlignment="1">
      <alignment horizontal="left" vertical="center" indent="2"/>
    </xf>
    <xf numFmtId="0" fontId="8" fillId="0" borderId="8" xfId="0" applyFont="1" applyBorder="1" applyAlignment="1">
      <alignment horizontal="left" vertical="center" indent="4"/>
    </xf>
    <xf numFmtId="164" fontId="9" fillId="0" borderId="0" xfId="0" applyNumberFormat="1" applyFont="1" applyAlignment="1">
      <alignment horizontal="center" vertical="center"/>
    </xf>
    <xf numFmtId="0" fontId="8" fillId="0" borderId="9" xfId="0" applyFont="1" applyBorder="1" applyAlignment="1">
      <alignment horizontal="left" vertical="center" indent="1"/>
    </xf>
    <xf numFmtId="0" fontId="8" fillId="5" borderId="9" xfId="0" applyFont="1" applyFill="1" applyBorder="1" applyAlignment="1">
      <alignment horizontal="left" vertical="center" indent="1"/>
    </xf>
    <xf numFmtId="165" fontId="4" fillId="3" borderId="5" xfId="0" applyNumberFormat="1" applyFont="1" applyFill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5" borderId="11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0" fontId="4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5" borderId="14" xfId="0" applyFont="1" applyFill="1" applyBorder="1" applyAlignment="1">
      <alignment horizontal="left" vertical="center" indent="1"/>
    </xf>
    <xf numFmtId="0" fontId="12" fillId="0" borderId="8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left" vertical="center" indent="4"/>
    </xf>
    <xf numFmtId="0" fontId="12" fillId="0" borderId="8" xfId="0" applyFont="1" applyBorder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1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1" fillId="0" borderId="0" xfId="0" applyFont="1" applyAlignment="1">
      <alignment horizontal="left" vertical="center" indent="6"/>
    </xf>
    <xf numFmtId="0" fontId="0" fillId="0" borderId="0" xfId="0" applyAlignment="1">
      <alignment horizontal="left" vertical="center" indent="8"/>
    </xf>
    <xf numFmtId="0" fontId="13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left" vertical="center" indent="1"/>
    </xf>
    <xf numFmtId="166" fontId="14" fillId="0" borderId="11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left" vertical="center" indent="1"/>
    </xf>
    <xf numFmtId="14" fontId="14" fillId="0" borderId="1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 indent="4"/>
    </xf>
    <xf numFmtId="0" fontId="14" fillId="0" borderId="14" xfId="0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 indent="2"/>
    </xf>
    <xf numFmtId="0" fontId="8" fillId="0" borderId="14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indent="4"/>
    </xf>
    <xf numFmtId="166" fontId="12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 indent="1"/>
    </xf>
    <xf numFmtId="0" fontId="15" fillId="0" borderId="14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4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8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067A-C9A6-4068-8897-DB089528FF03}">
  <dimension ref="B1:H197"/>
  <sheetViews>
    <sheetView tabSelected="1" topLeftCell="A36" workbookViewId="0">
      <selection activeCell="G36" sqref="G36"/>
    </sheetView>
  </sheetViews>
  <sheetFormatPr defaultRowHeight="15" x14ac:dyDescent="0.25"/>
  <cols>
    <col min="1" max="1" width="4.28515625" customWidth="1"/>
    <col min="3" max="3" width="10.140625" customWidth="1"/>
    <col min="4" max="4" width="64" bestFit="1" customWidth="1"/>
    <col min="5" max="5" width="29.42578125" bestFit="1" customWidth="1"/>
    <col min="6" max="6" width="12.5703125" customWidth="1"/>
    <col min="7" max="7" width="25" bestFit="1" customWidth="1"/>
    <col min="8" max="8" width="59" customWidth="1"/>
  </cols>
  <sheetData>
    <row r="1" spans="2:8" ht="9" customHeight="1" x14ac:dyDescent="0.25"/>
    <row r="2" spans="2:8" ht="26.25" x14ac:dyDescent="0.25">
      <c r="B2" s="1" t="s">
        <v>150</v>
      </c>
      <c r="C2" s="8"/>
      <c r="D2" s="8"/>
      <c r="E2" s="8"/>
      <c r="F2" s="8"/>
      <c r="G2" s="3"/>
      <c r="H2" s="23"/>
    </row>
    <row r="3" spans="2:8" ht="15.75" thickBot="1" x14ac:dyDescent="0.3">
      <c r="B3" s="2"/>
      <c r="C3" s="3"/>
      <c r="D3" s="3"/>
      <c r="E3" s="3"/>
      <c r="F3" s="3"/>
      <c r="G3" s="3"/>
      <c r="H3" s="3"/>
    </row>
    <row r="4" spans="2:8" ht="15.75" thickBot="1" x14ac:dyDescent="0.3">
      <c r="B4" s="60" t="s">
        <v>22</v>
      </c>
      <c r="C4" s="61"/>
      <c r="D4" s="12">
        <v>44028</v>
      </c>
      <c r="E4" s="16"/>
      <c r="F4" s="3"/>
      <c r="G4" s="3"/>
      <c r="H4" s="24"/>
    </row>
    <row r="5" spans="2:8" ht="15.75" thickBot="1" x14ac:dyDescent="0.3">
      <c r="B5" s="3"/>
      <c r="C5" s="3"/>
      <c r="D5" s="13"/>
      <c r="E5" s="13"/>
      <c r="F5" s="3"/>
      <c r="G5" s="3"/>
      <c r="H5" s="13"/>
    </row>
    <row r="6" spans="2:8" ht="21" customHeight="1" x14ac:dyDescent="0.25">
      <c r="B6" s="4" t="s">
        <v>0</v>
      </c>
      <c r="C6" s="9" t="s">
        <v>1</v>
      </c>
      <c r="D6" s="9" t="s">
        <v>2</v>
      </c>
      <c r="E6" s="9" t="s">
        <v>3</v>
      </c>
      <c r="F6" s="19" t="s">
        <v>9</v>
      </c>
      <c r="G6" s="19" t="s">
        <v>114</v>
      </c>
      <c r="H6" s="25" t="s">
        <v>4</v>
      </c>
    </row>
    <row r="7" spans="2:8" ht="21" customHeight="1" x14ac:dyDescent="0.25">
      <c r="B7" s="5">
        <v>1</v>
      </c>
      <c r="C7" s="10" t="str">
        <f ca="1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</v>
      </c>
      <c r="D7" s="29" t="s">
        <v>5</v>
      </c>
      <c r="E7" s="17"/>
      <c r="F7" s="20"/>
      <c r="G7" s="54">
        <f>SUM(G8:G35)</f>
        <v>85.5</v>
      </c>
      <c r="H7" s="26"/>
    </row>
    <row r="8" spans="2:8" ht="21" customHeight="1" x14ac:dyDescent="0.25">
      <c r="B8" s="6">
        <v>2</v>
      </c>
      <c r="C8" s="10" t="str">
        <f t="shared" ref="C8:C116" ca="1" si="0">IF(B8="","",IF(B8&gt;OFFSET(B8,-1,0,1,1),IF(OFFSET(C8,-1,0,1,1)="","1",OFFSET(C8,-1,0,1,1))&amp;REPT(".1",B8-MAX(OFFSET(B8,-1,0,1,1),1)),IF(ISERROR(FIND(".",OFFSET(C8,-1,0,1,1))),REPT("1.",B8-1)&amp;IFERROR(VALUE(OFFSET(C8,-1,0,1,1))+1,"1"),IF(B8=1,"",IFERROR(LEFT(OFFSET(C8,-1,0,1,1),FIND("^",SUBSTITUTE(OFFSET(C8,-1,0,1,1),".","^",B8-1))),""))&amp;VALUE(TRIM(MID(SUBSTITUTE(OFFSET(C8,-1,0,1,1),".",REPT(" ",LEN(OFFSET(C8,-1,0,1,1)))),(B8-1)*LEN(OFFSET(C8,-1,0,1,1))+1,LEN(OFFSET(C8,-1,0,1,1)))))+1)))</f>
        <v>1.1</v>
      </c>
      <c r="D8" s="14" t="s">
        <v>7</v>
      </c>
      <c r="E8" s="17" t="s">
        <v>8</v>
      </c>
      <c r="F8" s="21" t="s">
        <v>10</v>
      </c>
      <c r="G8" s="43">
        <v>15</v>
      </c>
      <c r="H8" s="27"/>
    </row>
    <row r="9" spans="2:8" ht="21" customHeight="1" x14ac:dyDescent="0.25">
      <c r="B9" s="6">
        <v>2</v>
      </c>
      <c r="C9" s="10" t="str">
        <f t="shared" ca="1" si="0"/>
        <v>1.2</v>
      </c>
      <c r="D9" s="14" t="s">
        <v>151</v>
      </c>
      <c r="E9" s="17" t="s">
        <v>8</v>
      </c>
      <c r="F9" s="21" t="s">
        <v>10</v>
      </c>
      <c r="G9" s="43">
        <v>3</v>
      </c>
      <c r="H9" s="27"/>
    </row>
    <row r="10" spans="2:8" ht="21" customHeight="1" x14ac:dyDescent="0.25">
      <c r="B10" s="6">
        <v>2</v>
      </c>
      <c r="C10" s="10" t="str">
        <f t="shared" ca="1" si="0"/>
        <v>1.3</v>
      </c>
      <c r="D10" s="14" t="s">
        <v>11</v>
      </c>
      <c r="E10" s="17" t="s">
        <v>12</v>
      </c>
      <c r="F10" s="21" t="s">
        <v>10</v>
      </c>
      <c r="G10" s="43">
        <v>20</v>
      </c>
      <c r="H10" s="27" t="s">
        <v>113</v>
      </c>
    </row>
    <row r="11" spans="2:8" ht="21" customHeight="1" x14ac:dyDescent="0.25">
      <c r="B11" s="6">
        <v>2</v>
      </c>
      <c r="C11" s="10" t="str">
        <f t="shared" ca="1" si="0"/>
        <v>1.4</v>
      </c>
      <c r="D11" s="31" t="s">
        <v>14</v>
      </c>
      <c r="E11" s="17"/>
      <c r="F11" s="21"/>
      <c r="G11" s="43"/>
      <c r="H11" s="27"/>
    </row>
    <row r="12" spans="2:8" ht="21" customHeight="1" x14ac:dyDescent="0.25">
      <c r="B12" s="6">
        <v>3</v>
      </c>
      <c r="C12" s="10" t="str">
        <f t="shared" ca="1" si="0"/>
        <v>1.4.1</v>
      </c>
      <c r="D12" s="15" t="s">
        <v>126</v>
      </c>
      <c r="E12" s="17" t="s">
        <v>15</v>
      </c>
      <c r="F12" s="21" t="s">
        <v>10</v>
      </c>
      <c r="G12" s="43">
        <v>1</v>
      </c>
      <c r="H12" s="27"/>
    </row>
    <row r="13" spans="2:8" ht="21" customHeight="1" x14ac:dyDescent="0.25">
      <c r="B13" s="6">
        <v>3</v>
      </c>
      <c r="C13" s="10" t="str">
        <f t="shared" ca="1" si="0"/>
        <v>1.4.2</v>
      </c>
      <c r="D13" s="15" t="s">
        <v>16</v>
      </c>
      <c r="E13" s="17" t="s">
        <v>8</v>
      </c>
      <c r="F13" s="21" t="s">
        <v>10</v>
      </c>
      <c r="G13" s="43">
        <v>2</v>
      </c>
      <c r="H13" s="27"/>
    </row>
    <row r="14" spans="2:8" ht="21" customHeight="1" x14ac:dyDescent="0.25">
      <c r="B14" s="6">
        <v>3</v>
      </c>
      <c r="C14" s="10" t="str">
        <f t="shared" ca="1" si="0"/>
        <v>1.4.3</v>
      </c>
      <c r="D14" s="15" t="s">
        <v>115</v>
      </c>
      <c r="E14" s="17" t="s">
        <v>15</v>
      </c>
      <c r="F14" s="21" t="s">
        <v>10</v>
      </c>
      <c r="G14" s="43">
        <v>2</v>
      </c>
      <c r="H14" s="27"/>
    </row>
    <row r="15" spans="2:8" ht="21" customHeight="1" x14ac:dyDescent="0.25">
      <c r="B15" s="6">
        <v>3</v>
      </c>
      <c r="C15" s="10" t="str">
        <f t="shared" ca="1" si="0"/>
        <v>1.4.4</v>
      </c>
      <c r="D15" s="30" t="s">
        <v>17</v>
      </c>
      <c r="E15" s="17" t="s">
        <v>18</v>
      </c>
      <c r="F15" s="21" t="s">
        <v>10</v>
      </c>
      <c r="G15" s="43">
        <v>0.5</v>
      </c>
      <c r="H15" s="27"/>
    </row>
    <row r="16" spans="2:8" ht="21" customHeight="1" x14ac:dyDescent="0.25">
      <c r="B16" s="6">
        <v>3</v>
      </c>
      <c r="C16" s="10" t="str">
        <f t="shared" ca="1" si="0"/>
        <v>1.4.5</v>
      </c>
      <c r="D16" s="15" t="s">
        <v>19</v>
      </c>
      <c r="E16" s="17" t="s">
        <v>8</v>
      </c>
      <c r="F16" s="21" t="s">
        <v>10</v>
      </c>
      <c r="G16" s="43">
        <v>1</v>
      </c>
      <c r="H16" s="27"/>
    </row>
    <row r="17" spans="2:8" ht="21" customHeight="1" x14ac:dyDescent="0.25">
      <c r="B17" s="6">
        <v>3</v>
      </c>
      <c r="C17" s="10" t="str">
        <f t="shared" ref="C17:C18" ca="1" si="1">IF(B17="","",IF(B17&gt;OFFSET(B17,-1,0,1,1),IF(OFFSET(C17,-1,0,1,1)="","1",OFFSET(C17,-1,0,1,1))&amp;REPT(".1",B17-MAX(OFFSET(B17,-1,0,1,1),1)),IF(ISERROR(FIND(".",OFFSET(C17,-1,0,1,1))),REPT("1.",B17-1)&amp;IFERROR(VALUE(OFFSET(C17,-1,0,1,1))+1,"1"),IF(B17=1,"",IFERROR(LEFT(OFFSET(C17,-1,0,1,1),FIND("^",SUBSTITUTE(OFFSET(C17,-1,0,1,1),".","^",B17-1))),""))&amp;VALUE(TRIM(MID(SUBSTITUTE(OFFSET(C17,-1,0,1,1),".",REPT(" ",LEN(OFFSET(C17,-1,0,1,1)))),(B17-1)*LEN(OFFSET(C17,-1,0,1,1))+1,LEN(OFFSET(C17,-1,0,1,1)))))+1)))</f>
        <v>1.4.6</v>
      </c>
      <c r="D17" s="30" t="s">
        <v>20</v>
      </c>
      <c r="E17" s="17" t="s">
        <v>18</v>
      </c>
      <c r="F17" s="21" t="s">
        <v>10</v>
      </c>
      <c r="G17" s="43">
        <v>2</v>
      </c>
      <c r="H17" s="27"/>
    </row>
    <row r="18" spans="2:8" ht="21" customHeight="1" x14ac:dyDescent="0.25">
      <c r="B18" s="6">
        <v>3</v>
      </c>
      <c r="C18" s="10" t="str">
        <f t="shared" ca="1" si="1"/>
        <v>1.4.7</v>
      </c>
      <c r="D18" s="15" t="s">
        <v>21</v>
      </c>
      <c r="E18" s="17" t="s">
        <v>15</v>
      </c>
      <c r="F18" s="21" t="s">
        <v>10</v>
      </c>
      <c r="G18" s="43">
        <v>2</v>
      </c>
      <c r="H18" s="27"/>
    </row>
    <row r="19" spans="2:8" ht="21" customHeight="1" x14ac:dyDescent="0.25">
      <c r="B19" s="6">
        <v>3</v>
      </c>
      <c r="C19" s="10" t="str">
        <f t="shared" ref="C19" ca="1" si="2">IF(B19="","",IF(B19&gt;OFFSET(B19,-1,0,1,1),IF(OFFSET(C19,-1,0,1,1)="","1",OFFSET(C19,-1,0,1,1))&amp;REPT(".1",B19-MAX(OFFSET(B19,-1,0,1,1),1)),IF(ISERROR(FIND(".",OFFSET(C19,-1,0,1,1))),REPT("1.",B19-1)&amp;IFERROR(VALUE(OFFSET(C19,-1,0,1,1))+1,"1"),IF(B19=1,"",IFERROR(LEFT(OFFSET(C19,-1,0,1,1),FIND("^",SUBSTITUTE(OFFSET(C19,-1,0,1,1),".","^",B19-1))),""))&amp;VALUE(TRIM(MID(SUBSTITUTE(OFFSET(C19,-1,0,1,1),".",REPT(" ",LEN(OFFSET(C19,-1,0,1,1)))),(B19-1)*LEN(OFFSET(C19,-1,0,1,1))+1,LEN(OFFSET(C19,-1,0,1,1)))))+1)))</f>
        <v>1.4.8</v>
      </c>
      <c r="D19" s="15" t="s">
        <v>116</v>
      </c>
      <c r="E19" s="17" t="s">
        <v>8</v>
      </c>
      <c r="F19" s="21" t="s">
        <v>10</v>
      </c>
      <c r="G19" s="43">
        <v>4</v>
      </c>
      <c r="H19" s="27"/>
    </row>
    <row r="20" spans="2:8" ht="21" customHeight="1" x14ac:dyDescent="0.25">
      <c r="B20" s="6">
        <v>3</v>
      </c>
      <c r="C20" s="10" t="str">
        <f t="shared" ref="C20" ca="1" si="3">IF(B20="","",IF(B20&gt;OFFSET(B20,-1,0,1,1),IF(OFFSET(C20,-1,0,1,1)="","1",OFFSET(C20,-1,0,1,1))&amp;REPT(".1",B20-MAX(OFFSET(B20,-1,0,1,1),1)),IF(ISERROR(FIND(".",OFFSET(C20,-1,0,1,1))),REPT("1.",B20-1)&amp;IFERROR(VALUE(OFFSET(C20,-1,0,1,1))+1,"1"),IF(B20=1,"",IFERROR(LEFT(OFFSET(C20,-1,0,1,1),FIND("^",SUBSTITUTE(OFFSET(C20,-1,0,1,1),".","^",B20-1))),""))&amp;VALUE(TRIM(MID(SUBSTITUTE(OFFSET(C20,-1,0,1,1),".",REPT(" ",LEN(OFFSET(C20,-1,0,1,1)))),(B20-1)*LEN(OFFSET(C20,-1,0,1,1))+1,LEN(OFFSET(C20,-1,0,1,1)))))+1)))</f>
        <v>1.4.9</v>
      </c>
      <c r="D20" s="15" t="s">
        <v>23</v>
      </c>
      <c r="E20" s="17" t="s">
        <v>8</v>
      </c>
      <c r="F20" s="21" t="s">
        <v>10</v>
      </c>
      <c r="G20" s="43">
        <v>4</v>
      </c>
      <c r="H20" s="27"/>
    </row>
    <row r="21" spans="2:8" ht="21" customHeight="1" x14ac:dyDescent="0.25">
      <c r="B21" s="6">
        <v>2</v>
      </c>
      <c r="C21" s="10" t="str">
        <f t="shared" ca="1" si="0"/>
        <v>1.5</v>
      </c>
      <c r="D21" s="31" t="s">
        <v>24</v>
      </c>
      <c r="E21" s="17"/>
      <c r="F21" s="21"/>
      <c r="G21" s="43"/>
      <c r="H21" s="27"/>
    </row>
    <row r="22" spans="2:8" ht="21" customHeight="1" x14ac:dyDescent="0.25">
      <c r="B22" s="6">
        <v>3</v>
      </c>
      <c r="C22" s="10" t="str">
        <f t="shared" ref="C22" ca="1" si="4">IF(B22="","",IF(B22&gt;OFFSET(B22,-1,0,1,1),IF(OFFSET(C22,-1,0,1,1)="","1",OFFSET(C22,-1,0,1,1))&amp;REPT(".1",B22-MAX(OFFSET(B22,-1,0,1,1),1)),IF(ISERROR(FIND(".",OFFSET(C22,-1,0,1,1))),REPT("1.",B22-1)&amp;IFERROR(VALUE(OFFSET(C22,-1,0,1,1))+1,"1"),IF(B22=1,"",IFERROR(LEFT(OFFSET(C22,-1,0,1,1),FIND("^",SUBSTITUTE(OFFSET(C22,-1,0,1,1),".","^",B22-1))),""))&amp;VALUE(TRIM(MID(SUBSTITUTE(OFFSET(C22,-1,0,1,1),".",REPT(" ",LEN(OFFSET(C22,-1,0,1,1)))),(B22-1)*LEN(OFFSET(C22,-1,0,1,1))+1,LEN(OFFSET(C22,-1,0,1,1)))))+1)))</f>
        <v>1.5.1</v>
      </c>
      <c r="D22" s="15" t="s">
        <v>25</v>
      </c>
      <c r="E22" s="17" t="s">
        <v>15</v>
      </c>
      <c r="F22" s="21" t="s">
        <v>10</v>
      </c>
      <c r="G22" s="43">
        <v>0.5</v>
      </c>
      <c r="H22" s="27"/>
    </row>
    <row r="23" spans="2:8" ht="21" customHeight="1" x14ac:dyDescent="0.25">
      <c r="B23" s="6">
        <v>3</v>
      </c>
      <c r="C23" s="10" t="str">
        <f t="shared" ref="C23:C35" ca="1" si="5">IF(B23="","",IF(B23&gt;OFFSET(B23,-1,0,1,1),IF(OFFSET(C23,-1,0,1,1)="","1",OFFSET(C23,-1,0,1,1))&amp;REPT(".1",B23-MAX(OFFSET(B23,-1,0,1,1),1)),IF(ISERROR(FIND(".",OFFSET(C23,-1,0,1,1))),REPT("1.",B23-1)&amp;IFERROR(VALUE(OFFSET(C23,-1,0,1,1))+1,"1"),IF(B23=1,"",IFERROR(LEFT(OFFSET(C23,-1,0,1,1),FIND("^",SUBSTITUTE(OFFSET(C23,-1,0,1,1),".","^",B23-1))),""))&amp;VALUE(TRIM(MID(SUBSTITUTE(OFFSET(C23,-1,0,1,1),".",REPT(" ",LEN(OFFSET(C23,-1,0,1,1)))),(B23-1)*LEN(OFFSET(C23,-1,0,1,1))+1,LEN(OFFSET(C23,-1,0,1,1)))))+1)))</f>
        <v>1.5.2</v>
      </c>
      <c r="D23" s="15" t="s">
        <v>26</v>
      </c>
      <c r="E23" s="17" t="s">
        <v>15</v>
      </c>
      <c r="F23" s="21" t="s">
        <v>10</v>
      </c>
      <c r="G23" s="43">
        <v>5</v>
      </c>
      <c r="H23" s="27"/>
    </row>
    <row r="24" spans="2:8" ht="21" customHeight="1" x14ac:dyDescent="0.25">
      <c r="B24" s="6">
        <v>3</v>
      </c>
      <c r="C24" s="10" t="str">
        <f t="shared" ca="1" si="5"/>
        <v>1.5.3</v>
      </c>
      <c r="D24" s="30" t="s">
        <v>17</v>
      </c>
      <c r="E24" s="17" t="s">
        <v>8</v>
      </c>
      <c r="F24" s="21" t="s">
        <v>10</v>
      </c>
      <c r="G24" s="43">
        <v>0.5</v>
      </c>
      <c r="H24" s="27"/>
    </row>
    <row r="25" spans="2:8" ht="21" customHeight="1" x14ac:dyDescent="0.25">
      <c r="B25" s="6">
        <v>3</v>
      </c>
      <c r="C25" s="10" t="str">
        <f t="shared" ca="1" si="5"/>
        <v>1.5.4</v>
      </c>
      <c r="D25" s="15" t="s">
        <v>19</v>
      </c>
      <c r="E25" s="17" t="s">
        <v>8</v>
      </c>
      <c r="F25" s="21" t="s">
        <v>10</v>
      </c>
      <c r="G25" s="43">
        <v>2</v>
      </c>
      <c r="H25" s="27"/>
    </row>
    <row r="26" spans="2:8" ht="21" customHeight="1" x14ac:dyDescent="0.25">
      <c r="B26" s="6">
        <v>3</v>
      </c>
      <c r="C26" s="10" t="str">
        <f t="shared" ca="1" si="5"/>
        <v>1.5.5</v>
      </c>
      <c r="D26" s="30" t="s">
        <v>20</v>
      </c>
      <c r="E26" s="17" t="s">
        <v>18</v>
      </c>
      <c r="F26" s="21" t="s">
        <v>13</v>
      </c>
      <c r="G26" s="43">
        <v>1</v>
      </c>
      <c r="H26" s="27"/>
    </row>
    <row r="27" spans="2:8" ht="21" customHeight="1" x14ac:dyDescent="0.25">
      <c r="B27" s="6">
        <v>2</v>
      </c>
      <c r="C27" s="10" t="str">
        <f t="shared" ca="1" si="5"/>
        <v>1.6</v>
      </c>
      <c r="D27" s="14" t="s">
        <v>146</v>
      </c>
      <c r="E27" s="17" t="s">
        <v>27</v>
      </c>
      <c r="F27" s="21" t="s">
        <v>10</v>
      </c>
      <c r="G27" s="43">
        <v>5</v>
      </c>
      <c r="H27" s="27" t="s">
        <v>38</v>
      </c>
    </row>
    <row r="28" spans="2:8" ht="21" customHeight="1" x14ac:dyDescent="0.25">
      <c r="B28" s="6">
        <v>2</v>
      </c>
      <c r="C28" s="10" t="str">
        <f t="shared" ca="1" si="5"/>
        <v>1.7</v>
      </c>
      <c r="D28" s="14" t="s">
        <v>30</v>
      </c>
      <c r="E28" s="17" t="s">
        <v>28</v>
      </c>
      <c r="F28" s="21" t="s">
        <v>10</v>
      </c>
      <c r="G28" s="43">
        <v>2</v>
      </c>
      <c r="H28" s="27"/>
    </row>
    <row r="29" spans="2:8" ht="21" customHeight="1" x14ac:dyDescent="0.25">
      <c r="B29" s="6">
        <v>2</v>
      </c>
      <c r="C29" s="10" t="str">
        <f t="shared" ca="1" si="5"/>
        <v>1.8</v>
      </c>
      <c r="D29" s="14" t="s">
        <v>31</v>
      </c>
      <c r="E29" s="17" t="s">
        <v>29</v>
      </c>
      <c r="F29" s="21" t="s">
        <v>10</v>
      </c>
      <c r="G29" s="43">
        <v>2</v>
      </c>
      <c r="H29" s="27"/>
    </row>
    <row r="30" spans="2:8" ht="21" customHeight="1" x14ac:dyDescent="0.25">
      <c r="B30" s="6">
        <v>2</v>
      </c>
      <c r="C30" s="10" t="str">
        <f t="shared" ca="1" si="5"/>
        <v>1.9</v>
      </c>
      <c r="D30" s="14" t="s">
        <v>32</v>
      </c>
      <c r="E30" s="17" t="s">
        <v>33</v>
      </c>
      <c r="F30" s="21" t="s">
        <v>10</v>
      </c>
      <c r="G30" s="43">
        <v>2</v>
      </c>
      <c r="H30" s="27"/>
    </row>
    <row r="31" spans="2:8" ht="21" customHeight="1" x14ac:dyDescent="0.25">
      <c r="B31" s="6">
        <v>2</v>
      </c>
      <c r="C31" s="10" t="str">
        <f t="shared" ca="1" si="5"/>
        <v>1.10</v>
      </c>
      <c r="D31" s="14" t="s">
        <v>34</v>
      </c>
      <c r="E31" s="17" t="s">
        <v>33</v>
      </c>
      <c r="F31" s="21" t="s">
        <v>10</v>
      </c>
      <c r="G31" s="43">
        <v>4</v>
      </c>
      <c r="H31" s="27"/>
    </row>
    <row r="32" spans="2:8" ht="21" customHeight="1" x14ac:dyDescent="0.25">
      <c r="B32" s="6">
        <v>2</v>
      </c>
      <c r="C32" s="10" t="str">
        <f ca="1">IF(B32="","",IF(B32&gt;OFFSET(B32,-1,0,1,1),IF(OFFSET(C32,-1,0,1,1)="","1",OFFSET(C32,-1,0,1,1))&amp;REPT(".1",B32-MAX(OFFSET(B32,-1,0,1,1),1)),IF(ISERROR(FIND(".",OFFSET(C32,-1,0,1,1))),REPT("1.",B32-1)&amp;IFERROR(VALUE(OFFSET(C32,-1,0,1,1))+1,"1"),IF(B32=1,"",IFERROR(LEFT(OFFSET(C32,-1,0,1,1),FIND("^",SUBSTITUTE(OFFSET(C32,-1,0,1,1),".","^",B32-1))),""))&amp;VALUE(TRIM(MID(SUBSTITUTE(OFFSET(C32,-1,0,1,1),".",REPT(" ",LEN(OFFSET(C32,-1,0,1,1)))),(B32-1)*LEN(OFFSET(C32,-1,0,1,1))+1,LEN(OFFSET(C32,-1,0,1,1)))))+1)))</f>
        <v>1.11</v>
      </c>
      <c r="D32" s="14" t="s">
        <v>42</v>
      </c>
      <c r="E32" s="17" t="s">
        <v>15</v>
      </c>
      <c r="F32" s="21" t="s">
        <v>13</v>
      </c>
      <c r="G32" s="43">
        <v>2</v>
      </c>
      <c r="H32" s="27" t="s">
        <v>43</v>
      </c>
    </row>
    <row r="33" spans="2:8" ht="21" customHeight="1" x14ac:dyDescent="0.25">
      <c r="B33" s="6">
        <v>2</v>
      </c>
      <c r="C33" s="10" t="str">
        <f t="shared" ref="C33" ca="1" si="6">IF(B33="","",IF(B33&gt;OFFSET(B33,-1,0,1,1),IF(OFFSET(C33,-1,0,1,1)="","1",OFFSET(C33,-1,0,1,1))&amp;REPT(".1",B33-MAX(OFFSET(B33,-1,0,1,1),1)),IF(ISERROR(FIND(".",OFFSET(C33,-1,0,1,1))),REPT("1.",B33-1)&amp;IFERROR(VALUE(OFFSET(C33,-1,0,1,1))+1,"1"),IF(B33=1,"",IFERROR(LEFT(OFFSET(C33,-1,0,1,1),FIND("^",SUBSTITUTE(OFFSET(C33,-1,0,1,1),".","^",B33-1))),""))&amp;VALUE(TRIM(MID(SUBSTITUTE(OFFSET(C33,-1,0,1,1),".",REPT(" ",LEN(OFFSET(C33,-1,0,1,1)))),(B33-1)*LEN(OFFSET(C33,-1,0,1,1))+1,LEN(OFFSET(C33,-1,0,1,1)))))+1)))</f>
        <v>1.12</v>
      </c>
      <c r="D33" s="14" t="s">
        <v>44</v>
      </c>
      <c r="E33" s="17" t="s">
        <v>15</v>
      </c>
      <c r="F33" s="21" t="s">
        <v>13</v>
      </c>
      <c r="G33" s="43">
        <v>1</v>
      </c>
      <c r="H33" s="27"/>
    </row>
    <row r="34" spans="2:8" ht="21" customHeight="1" x14ac:dyDescent="0.25">
      <c r="B34" s="6">
        <v>2</v>
      </c>
      <c r="C34" s="10" t="str">
        <f t="shared" ca="1" si="5"/>
        <v>1.13</v>
      </c>
      <c r="D34" s="14" t="s">
        <v>36</v>
      </c>
      <c r="E34" s="17" t="s">
        <v>35</v>
      </c>
      <c r="F34" s="21" t="s">
        <v>10</v>
      </c>
      <c r="G34" s="43">
        <v>2</v>
      </c>
      <c r="H34" s="27" t="s">
        <v>39</v>
      </c>
    </row>
    <row r="35" spans="2:8" ht="21" customHeight="1" x14ac:dyDescent="0.25">
      <c r="B35" s="6">
        <v>2</v>
      </c>
      <c r="C35" s="10" t="str">
        <f t="shared" ca="1" si="5"/>
        <v>1.14</v>
      </c>
      <c r="D35" s="14" t="s">
        <v>37</v>
      </c>
      <c r="E35" s="17" t="s">
        <v>8</v>
      </c>
      <c r="F35" s="21" t="s">
        <v>13</v>
      </c>
      <c r="G35" s="43">
        <v>0</v>
      </c>
      <c r="H35" s="27" t="s">
        <v>149</v>
      </c>
    </row>
    <row r="36" spans="2:8" ht="21" customHeight="1" x14ac:dyDescent="0.25">
      <c r="B36" s="6">
        <v>1</v>
      </c>
      <c r="C36" s="10" t="str">
        <f t="shared" ca="1" si="0"/>
        <v>2</v>
      </c>
      <c r="D36" s="29" t="s">
        <v>6</v>
      </c>
      <c r="E36" s="17"/>
      <c r="F36" s="21"/>
      <c r="G36" s="54">
        <f>SUM(G37:G64)</f>
        <v>363.75</v>
      </c>
      <c r="H36" s="27"/>
    </row>
    <row r="37" spans="2:8" ht="21" customHeight="1" x14ac:dyDescent="0.25">
      <c r="B37" s="6">
        <v>2</v>
      </c>
      <c r="C37" s="10" t="str">
        <f t="shared" ca="1" si="0"/>
        <v>2.1</v>
      </c>
      <c r="D37" s="31" t="s">
        <v>14</v>
      </c>
      <c r="E37" s="17"/>
      <c r="F37" s="21"/>
      <c r="G37" s="42"/>
      <c r="H37" s="27"/>
    </row>
    <row r="38" spans="2:8" ht="21" customHeight="1" x14ac:dyDescent="0.25">
      <c r="B38" s="6">
        <v>3</v>
      </c>
      <c r="C38" s="10" t="str">
        <f t="shared" ca="1" si="0"/>
        <v>2.1.1</v>
      </c>
      <c r="D38" s="15" t="s">
        <v>40</v>
      </c>
      <c r="E38" s="17" t="s">
        <v>8</v>
      </c>
      <c r="F38" s="21" t="s">
        <v>13</v>
      </c>
      <c r="G38" s="43">
        <v>2</v>
      </c>
      <c r="H38" s="27"/>
    </row>
    <row r="39" spans="2:8" ht="21" customHeight="1" x14ac:dyDescent="0.25">
      <c r="B39" s="44">
        <v>3</v>
      </c>
      <c r="C39" s="45" t="str">
        <f t="shared" ca="1" si="0"/>
        <v>2.1.2</v>
      </c>
      <c r="D39" s="15" t="s">
        <v>121</v>
      </c>
      <c r="E39" s="17" t="s">
        <v>8</v>
      </c>
      <c r="F39" s="21" t="s">
        <v>13</v>
      </c>
      <c r="G39" s="43">
        <v>2</v>
      </c>
      <c r="H39" s="58" t="s">
        <v>122</v>
      </c>
    </row>
    <row r="40" spans="2:8" ht="21" customHeight="1" x14ac:dyDescent="0.25">
      <c r="B40" s="6">
        <v>2</v>
      </c>
      <c r="C40" s="10" t="str">
        <f t="shared" ref="C40:C43" ca="1" si="7">IF(B40="","",IF(B40&gt;OFFSET(B40,-1,0,1,1),IF(OFFSET(C40,-1,0,1,1)="","1",OFFSET(C40,-1,0,1,1))&amp;REPT(".1",B40-MAX(OFFSET(B40,-1,0,1,1),1)),IF(ISERROR(FIND(".",OFFSET(C40,-1,0,1,1))),REPT("1.",B40-1)&amp;IFERROR(VALUE(OFFSET(C40,-1,0,1,1))+1,"1"),IF(B40=1,"",IFERROR(LEFT(OFFSET(C40,-1,0,1,1),FIND("^",SUBSTITUTE(OFFSET(C40,-1,0,1,1),".","^",B40-1))),""))&amp;VALUE(TRIM(MID(SUBSTITUTE(OFFSET(C40,-1,0,1,1),".",REPT(" ",LEN(OFFSET(C40,-1,0,1,1)))),(B40-1)*LEN(OFFSET(C40,-1,0,1,1))+1,LEN(OFFSET(C40,-1,0,1,1)))))+1)))</f>
        <v>2.2</v>
      </c>
      <c r="D40" s="31" t="s">
        <v>24</v>
      </c>
      <c r="E40" s="17"/>
      <c r="F40" s="21"/>
      <c r="G40" s="42"/>
      <c r="H40" s="27"/>
    </row>
    <row r="41" spans="2:8" ht="21" customHeight="1" x14ac:dyDescent="0.25">
      <c r="B41" s="6">
        <v>3</v>
      </c>
      <c r="C41" s="10" t="str">
        <f t="shared" ca="1" si="7"/>
        <v>2.2.1</v>
      </c>
      <c r="D41" s="15" t="s">
        <v>41</v>
      </c>
      <c r="E41" s="55" t="s">
        <v>124</v>
      </c>
      <c r="F41" s="21" t="s">
        <v>13</v>
      </c>
      <c r="G41" s="43">
        <v>20</v>
      </c>
      <c r="H41" s="27"/>
    </row>
    <row r="42" spans="2:8" ht="21" customHeight="1" x14ac:dyDescent="0.25">
      <c r="B42" s="6">
        <v>3</v>
      </c>
      <c r="C42" s="10" t="str">
        <f t="shared" ca="1" si="7"/>
        <v>2.2.2</v>
      </c>
      <c r="D42" s="15" t="s">
        <v>123</v>
      </c>
      <c r="E42" s="17" t="s">
        <v>15</v>
      </c>
      <c r="F42" s="21" t="s">
        <v>13</v>
      </c>
      <c r="G42" s="43">
        <v>2</v>
      </c>
      <c r="H42" s="27"/>
    </row>
    <row r="43" spans="2:8" ht="21" customHeight="1" x14ac:dyDescent="0.25">
      <c r="B43" s="6">
        <v>3</v>
      </c>
      <c r="C43" s="10" t="str">
        <f t="shared" ca="1" si="7"/>
        <v>2.2.3</v>
      </c>
      <c r="D43" s="15" t="s">
        <v>127</v>
      </c>
      <c r="E43" s="17" t="s">
        <v>15</v>
      </c>
      <c r="F43" s="21" t="s">
        <v>13</v>
      </c>
      <c r="G43" s="43">
        <v>2</v>
      </c>
      <c r="H43" s="58" t="s">
        <v>117</v>
      </c>
    </row>
    <row r="44" spans="2:8" ht="21" customHeight="1" x14ac:dyDescent="0.25">
      <c r="B44" s="6">
        <v>2</v>
      </c>
      <c r="C44" s="10" t="str">
        <f t="shared" ref="C44:C57" ca="1" si="8">IF(B44="","",IF(B44&gt;OFFSET(B44,-1,0,1,1),IF(OFFSET(C44,-1,0,1,1)="","1",OFFSET(C44,-1,0,1,1))&amp;REPT(".1",B44-MAX(OFFSET(B44,-1,0,1,1),1)),IF(ISERROR(FIND(".",OFFSET(C44,-1,0,1,1))),REPT("1.",B44-1)&amp;IFERROR(VALUE(OFFSET(C44,-1,0,1,1))+1,"1"),IF(B44=1,"",IFERROR(LEFT(OFFSET(C44,-1,0,1,1),FIND("^",SUBSTITUTE(OFFSET(C44,-1,0,1,1),".","^",B44-1))),""))&amp;VALUE(TRIM(MID(SUBSTITUTE(OFFSET(C44,-1,0,1,1),".",REPT(" ",LEN(OFFSET(C44,-1,0,1,1)))),(B44-1)*LEN(OFFSET(C44,-1,0,1,1))+1,LEN(OFFSET(C44,-1,0,1,1)))))+1)))</f>
        <v>2.3</v>
      </c>
      <c r="D44" s="31" t="s">
        <v>45</v>
      </c>
      <c r="E44" s="17" t="s">
        <v>15</v>
      </c>
      <c r="F44" s="21" t="s">
        <v>13</v>
      </c>
      <c r="G44" s="43"/>
      <c r="H44" s="27"/>
    </row>
    <row r="45" spans="2:8" ht="21" customHeight="1" x14ac:dyDescent="0.25">
      <c r="B45" s="6">
        <v>3</v>
      </c>
      <c r="C45" s="10" t="str">
        <f t="shared" ca="1" si="8"/>
        <v>2.3.1</v>
      </c>
      <c r="D45" s="15" t="s">
        <v>46</v>
      </c>
      <c r="E45" s="17" t="s">
        <v>28</v>
      </c>
      <c r="F45" s="21" t="s">
        <v>10</v>
      </c>
      <c r="G45" s="43">
        <v>2</v>
      </c>
      <c r="H45" s="27"/>
    </row>
    <row r="46" spans="2:8" ht="21" customHeight="1" x14ac:dyDescent="0.25">
      <c r="B46" s="6">
        <v>3</v>
      </c>
      <c r="C46" s="10" t="str">
        <f t="shared" ca="1" si="8"/>
        <v>2.3.2</v>
      </c>
      <c r="D46" s="15" t="s">
        <v>47</v>
      </c>
      <c r="E46" s="17" t="s">
        <v>48</v>
      </c>
      <c r="F46" s="21" t="s">
        <v>10</v>
      </c>
      <c r="G46" s="43">
        <v>2</v>
      </c>
      <c r="H46" s="27"/>
    </row>
    <row r="47" spans="2:8" ht="21" customHeight="1" x14ac:dyDescent="0.25">
      <c r="B47" s="6">
        <v>3</v>
      </c>
      <c r="C47" s="10" t="str">
        <f t="shared" ca="1" si="8"/>
        <v>2.3.3</v>
      </c>
      <c r="D47" s="15" t="s">
        <v>50</v>
      </c>
      <c r="E47" s="17" t="s">
        <v>33</v>
      </c>
      <c r="F47" s="21" t="s">
        <v>13</v>
      </c>
      <c r="G47" s="43">
        <v>2</v>
      </c>
      <c r="H47" s="27"/>
    </row>
    <row r="48" spans="2:8" ht="21" customHeight="1" x14ac:dyDescent="0.25">
      <c r="B48" s="6">
        <v>3</v>
      </c>
      <c r="C48" s="10" t="str">
        <f t="shared" ca="1" si="8"/>
        <v>2.3.4</v>
      </c>
      <c r="D48" s="15" t="s">
        <v>49</v>
      </c>
      <c r="E48" s="17" t="s">
        <v>8</v>
      </c>
      <c r="F48" s="21" t="s">
        <v>13</v>
      </c>
      <c r="G48" s="43">
        <v>2</v>
      </c>
      <c r="H48" s="27"/>
    </row>
    <row r="49" spans="2:8" ht="21" customHeight="1" x14ac:dyDescent="0.25">
      <c r="B49" s="6">
        <v>2</v>
      </c>
      <c r="C49" s="10" t="str">
        <f t="shared" ca="1" si="8"/>
        <v>2.4</v>
      </c>
      <c r="D49" s="31" t="s">
        <v>156</v>
      </c>
      <c r="E49" s="17"/>
      <c r="F49" s="21" t="s">
        <v>13</v>
      </c>
      <c r="G49" s="43"/>
      <c r="H49" s="57" t="s">
        <v>169</v>
      </c>
    </row>
    <row r="50" spans="2:8" ht="21" customHeight="1" x14ac:dyDescent="0.25">
      <c r="B50" s="6">
        <v>3</v>
      </c>
      <c r="C50" s="10" t="str">
        <f t="shared" ca="1" si="8"/>
        <v>2.4.1</v>
      </c>
      <c r="D50" s="15" t="s">
        <v>51</v>
      </c>
      <c r="E50" s="17" t="s">
        <v>8</v>
      </c>
      <c r="F50" s="21" t="s">
        <v>13</v>
      </c>
      <c r="G50" s="43">
        <v>15</v>
      </c>
      <c r="H50" s="27"/>
    </row>
    <row r="51" spans="2:8" ht="21" customHeight="1" x14ac:dyDescent="0.25">
      <c r="B51" s="6">
        <v>3</v>
      </c>
      <c r="C51" s="10" t="str">
        <f t="shared" ca="1" si="8"/>
        <v>2.4.2</v>
      </c>
      <c r="D51" s="15" t="s">
        <v>154</v>
      </c>
      <c r="E51" s="17" t="s">
        <v>8</v>
      </c>
      <c r="F51" s="21" t="s">
        <v>13</v>
      </c>
      <c r="G51" s="43">
        <f>3*36</f>
        <v>108</v>
      </c>
      <c r="H51" s="51" t="s">
        <v>184</v>
      </c>
    </row>
    <row r="52" spans="2:8" ht="21" customHeight="1" x14ac:dyDescent="0.25">
      <c r="B52" s="6">
        <v>3</v>
      </c>
      <c r="C52" s="10" t="str">
        <f t="shared" ref="C52" ca="1" si="9">IF(B52="","",IF(B52&gt;OFFSET(B52,-1,0,1,1),IF(OFFSET(C52,-1,0,1,1)="","1",OFFSET(C52,-1,0,1,1))&amp;REPT(".1",B52-MAX(OFFSET(B52,-1,0,1,1),1)),IF(ISERROR(FIND(".",OFFSET(C52,-1,0,1,1))),REPT("1.",B52-1)&amp;IFERROR(VALUE(OFFSET(C52,-1,0,1,1))+1,"1"),IF(B52=1,"",IFERROR(LEFT(OFFSET(C52,-1,0,1,1),FIND("^",SUBSTITUTE(OFFSET(C52,-1,0,1,1),".","^",B52-1))),""))&amp;VALUE(TRIM(MID(SUBSTITUTE(OFFSET(C52,-1,0,1,1),".",REPT(" ",LEN(OFFSET(C52,-1,0,1,1)))),(B52-1)*LEN(OFFSET(C52,-1,0,1,1))+1,LEN(OFFSET(C52,-1,0,1,1)))))+1)))</f>
        <v>2.4.3</v>
      </c>
      <c r="D52" s="15" t="s">
        <v>155</v>
      </c>
      <c r="E52" s="17" t="s">
        <v>12</v>
      </c>
      <c r="F52" s="21" t="s">
        <v>13</v>
      </c>
      <c r="G52" s="43">
        <f>4*2</f>
        <v>8</v>
      </c>
      <c r="H52" s="51" t="s">
        <v>163</v>
      </c>
    </row>
    <row r="53" spans="2:8" ht="21" customHeight="1" x14ac:dyDescent="0.25">
      <c r="B53" s="6">
        <v>3</v>
      </c>
      <c r="C53" s="10" t="str">
        <f t="shared" ca="1" si="8"/>
        <v>2.4.4</v>
      </c>
      <c r="D53" s="15" t="s">
        <v>153</v>
      </c>
      <c r="E53" s="17" t="s">
        <v>8</v>
      </c>
      <c r="F53" s="21" t="s">
        <v>13</v>
      </c>
      <c r="G53" s="43">
        <f>15*2</f>
        <v>30</v>
      </c>
      <c r="H53" s="51" t="s">
        <v>164</v>
      </c>
    </row>
    <row r="54" spans="2:8" ht="21" customHeight="1" x14ac:dyDescent="0.25">
      <c r="B54" s="6">
        <v>3</v>
      </c>
      <c r="C54" s="10" t="str">
        <f t="shared" ref="C54" ca="1" si="10">IF(B54="","",IF(B54&gt;OFFSET(B54,-1,0,1,1),IF(OFFSET(C54,-1,0,1,1)="","1",OFFSET(C54,-1,0,1,1))&amp;REPT(".1",B54-MAX(OFFSET(B54,-1,0,1,1),1)),IF(ISERROR(FIND(".",OFFSET(C54,-1,0,1,1))),REPT("1.",B54-1)&amp;IFERROR(VALUE(OFFSET(C54,-1,0,1,1))+1,"1"),IF(B54=1,"",IFERROR(LEFT(OFFSET(C54,-1,0,1,1),FIND("^",SUBSTITUTE(OFFSET(C54,-1,0,1,1),".","^",B54-1))),""))&amp;VALUE(TRIM(MID(SUBSTITUTE(OFFSET(C54,-1,0,1,1),".",REPT(" ",LEN(OFFSET(C54,-1,0,1,1)))),(B54-1)*LEN(OFFSET(C54,-1,0,1,1))+1,LEN(OFFSET(C54,-1,0,1,1)))))+1)))</f>
        <v>2.4.5</v>
      </c>
      <c r="D54" s="15" t="s">
        <v>152</v>
      </c>
      <c r="E54" s="17" t="s">
        <v>12</v>
      </c>
      <c r="F54" s="21" t="s">
        <v>13</v>
      </c>
      <c r="G54" s="43">
        <f>2*2</f>
        <v>4</v>
      </c>
      <c r="H54" s="51" t="s">
        <v>164</v>
      </c>
    </row>
    <row r="55" spans="2:8" ht="21" customHeight="1" x14ac:dyDescent="0.25">
      <c r="B55" s="6">
        <v>3</v>
      </c>
      <c r="C55" s="10" t="str">
        <f t="shared" ca="1" si="8"/>
        <v>2.4.6</v>
      </c>
      <c r="D55" s="15" t="s">
        <v>157</v>
      </c>
      <c r="E55" s="17" t="s">
        <v>33</v>
      </c>
      <c r="F55" s="21" t="s">
        <v>13</v>
      </c>
      <c r="G55" s="43">
        <v>2</v>
      </c>
      <c r="H55" s="27"/>
    </row>
    <row r="56" spans="2:8" ht="21" customHeight="1" x14ac:dyDescent="0.25">
      <c r="B56" s="6">
        <v>3</v>
      </c>
      <c r="C56" s="10" t="str">
        <f t="shared" ca="1" si="8"/>
        <v>2.4.7</v>
      </c>
      <c r="D56" s="30" t="s">
        <v>158</v>
      </c>
      <c r="E56" s="17" t="s">
        <v>165</v>
      </c>
      <c r="F56" s="21" t="s">
        <v>13</v>
      </c>
      <c r="G56" s="43">
        <f>55*0.25</f>
        <v>13.75</v>
      </c>
      <c r="H56" s="27" t="s">
        <v>134</v>
      </c>
    </row>
    <row r="57" spans="2:8" ht="21" customHeight="1" x14ac:dyDescent="0.25">
      <c r="B57" s="6">
        <v>3</v>
      </c>
      <c r="C57" s="10" t="str">
        <f t="shared" ca="1" si="8"/>
        <v>2.4.8</v>
      </c>
      <c r="D57" s="15" t="s">
        <v>159</v>
      </c>
      <c r="E57" s="17" t="s">
        <v>8</v>
      </c>
      <c r="F57" s="21" t="s">
        <v>13</v>
      </c>
      <c r="G57" s="43">
        <f>53*0.2</f>
        <v>10.600000000000001</v>
      </c>
      <c r="H57" s="27" t="s">
        <v>135</v>
      </c>
    </row>
    <row r="58" spans="2:8" ht="21" customHeight="1" x14ac:dyDescent="0.25">
      <c r="B58" s="6">
        <v>3</v>
      </c>
      <c r="C58" s="10" t="str">
        <f t="shared" ref="C58" ca="1" si="11">IF(B58="","",IF(B58&gt;OFFSET(B58,-1,0,1,1),IF(OFFSET(C58,-1,0,1,1)="","1",OFFSET(C58,-1,0,1,1))&amp;REPT(".1",B58-MAX(OFFSET(B58,-1,0,1,1),1)),IF(ISERROR(FIND(".",OFFSET(C58,-1,0,1,1))),REPT("1.",B58-1)&amp;IFERROR(VALUE(OFFSET(C58,-1,0,1,1))+1,"1"),IF(B58=1,"",IFERROR(LEFT(OFFSET(C58,-1,0,1,1),FIND("^",SUBSTITUTE(OFFSET(C58,-1,0,1,1),".","^",B58-1))),""))&amp;VALUE(TRIM(MID(SUBSTITUTE(OFFSET(C58,-1,0,1,1),".",REPT(" ",LEN(OFFSET(C58,-1,0,1,1)))),(B58-1)*LEN(OFFSET(C58,-1,0,1,1))+1,LEN(OFFSET(C58,-1,0,1,1)))))+1)))</f>
        <v>2.4.9</v>
      </c>
      <c r="D58" s="15" t="s">
        <v>160</v>
      </c>
      <c r="E58" s="17" t="s">
        <v>12</v>
      </c>
      <c r="F58" s="21" t="s">
        <v>13</v>
      </c>
      <c r="G58" s="43">
        <f>2*0.2</f>
        <v>0.4</v>
      </c>
      <c r="H58" s="27" t="s">
        <v>135</v>
      </c>
    </row>
    <row r="59" spans="2:8" ht="21" customHeight="1" x14ac:dyDescent="0.25">
      <c r="B59" s="56">
        <v>3</v>
      </c>
      <c r="C59" s="10" t="str">
        <f t="shared" ref="C59" ca="1" si="12">IF(B59="","",IF(B59&gt;OFFSET(B59,-1,0,1,1),IF(OFFSET(C59,-1,0,1,1)="","1",OFFSET(C59,-1,0,1,1))&amp;REPT(".1",B59-MAX(OFFSET(B59,-1,0,1,1),1)),IF(ISERROR(FIND(".",OFFSET(C59,-1,0,1,1))),REPT("1.",B59-1)&amp;IFERROR(VALUE(OFFSET(C59,-1,0,1,1))+1,"1"),IF(B59=1,"",IFERROR(LEFT(OFFSET(C59,-1,0,1,1),FIND("^",SUBSTITUTE(OFFSET(C59,-1,0,1,1),".","^",B59-1))),""))&amp;VALUE(TRIM(MID(SUBSTITUTE(OFFSET(C59,-1,0,1,1),".",REPT(" ",LEN(OFFSET(C59,-1,0,1,1)))),(B59-1)*LEN(OFFSET(C59,-1,0,1,1))+1,LEN(OFFSET(C59,-1,0,1,1)))))+1)))</f>
        <v>2.4.10</v>
      </c>
      <c r="D59" s="15" t="s">
        <v>161</v>
      </c>
      <c r="E59" s="17" t="s">
        <v>8</v>
      </c>
      <c r="F59" s="21" t="s">
        <v>13</v>
      </c>
      <c r="G59" s="43">
        <f>53*0.2</f>
        <v>10.600000000000001</v>
      </c>
      <c r="H59" s="27" t="s">
        <v>135</v>
      </c>
    </row>
    <row r="60" spans="2:8" ht="21" customHeight="1" x14ac:dyDescent="0.25">
      <c r="B60" s="56">
        <v>3</v>
      </c>
      <c r="C60" s="10" t="str">
        <f t="shared" ref="C60" ca="1" si="13">IF(B60="","",IF(B60&gt;OFFSET(B60,-1,0,1,1),IF(OFFSET(C60,-1,0,1,1)="","1",OFFSET(C60,-1,0,1,1))&amp;REPT(".1",B60-MAX(OFFSET(B60,-1,0,1,1),1)),IF(ISERROR(FIND(".",OFFSET(C60,-1,0,1,1))),REPT("1.",B60-1)&amp;IFERROR(VALUE(OFFSET(C60,-1,0,1,1))+1,"1"),IF(B60=1,"",IFERROR(LEFT(OFFSET(C60,-1,0,1,1),FIND("^",SUBSTITUTE(OFFSET(C60,-1,0,1,1),".","^",B60-1))),""))&amp;VALUE(TRIM(MID(SUBSTITUTE(OFFSET(C60,-1,0,1,1),".",REPT(" ",LEN(OFFSET(C60,-1,0,1,1)))),(B60-1)*LEN(OFFSET(C60,-1,0,1,1))+1,LEN(OFFSET(C60,-1,0,1,1)))))+1)))</f>
        <v>2.4.11</v>
      </c>
      <c r="D60" s="15" t="s">
        <v>162</v>
      </c>
      <c r="E60" s="17" t="s">
        <v>12</v>
      </c>
      <c r="F60" s="21" t="s">
        <v>13</v>
      </c>
      <c r="G60" s="43">
        <f>2*0.2</f>
        <v>0.4</v>
      </c>
      <c r="H60" s="27" t="s">
        <v>135</v>
      </c>
    </row>
    <row r="61" spans="2:8" ht="21" customHeight="1" x14ac:dyDescent="0.25">
      <c r="B61" s="56">
        <v>2</v>
      </c>
      <c r="C61" s="10" t="str">
        <f ca="1">IF(B61="","",IF(B61&gt;OFFSET(B61,-1,0,1,1),IF(OFFSET(C61,-1,0,1,1)="","1",OFFSET(C61,-1,0,1,1))&amp;REPT(".1",B61-MAX(OFFSET(B61,-1,0,1,1),1)),IF(ISERROR(FIND(".",OFFSET(C61,-1,0,1,1))),REPT("1.",B61-1)&amp;IFERROR(VALUE(OFFSET(C61,-1,0,1,1))+1,"1"),IF(B61=1,"",IFERROR(LEFT(OFFSET(C61,-1,0,1,1),FIND("^",SUBSTITUTE(OFFSET(C61,-1,0,1,1),".","^",B61-1))),""))&amp;VALUE(TRIM(MID(SUBSTITUTE(OFFSET(C61,-1,0,1,1),".",REPT(" ",LEN(OFFSET(C61,-1,0,1,1)))),(B61-1)*LEN(OFFSET(C61,-1,0,1,1))+1,LEN(OFFSET(C61,-1,0,1,1)))))+1)))</f>
        <v>2.5</v>
      </c>
      <c r="D61" s="14" t="s">
        <v>167</v>
      </c>
      <c r="E61" s="17" t="s">
        <v>8</v>
      </c>
      <c r="F61" s="21" t="s">
        <v>13</v>
      </c>
      <c r="G61" s="43">
        <f>53*2</f>
        <v>106</v>
      </c>
      <c r="H61" s="51" t="s">
        <v>166</v>
      </c>
    </row>
    <row r="62" spans="2:8" ht="21" customHeight="1" x14ac:dyDescent="0.25">
      <c r="B62" s="56">
        <v>2</v>
      </c>
      <c r="C62" s="10" t="str">
        <f ca="1">IF(B62="","",IF(B62&gt;OFFSET(B62,-1,0,1,1),IF(OFFSET(C62,-1,0,1,1)="","1",OFFSET(C62,-1,0,1,1))&amp;REPT(".1",B62-MAX(OFFSET(B62,-1,0,1,1),1)),IF(ISERROR(FIND(".",OFFSET(C62,-1,0,1,1))),REPT("1.",B62-1)&amp;IFERROR(VALUE(OFFSET(C62,-1,0,1,1))+1,"1"),IF(B62=1,"",IFERROR(LEFT(OFFSET(C62,-1,0,1,1),FIND("^",SUBSTITUTE(OFFSET(C62,-1,0,1,1),".","^",B62-1))),""))&amp;VALUE(TRIM(MID(SUBSTITUTE(OFFSET(C62,-1,0,1,1),".",REPT(" ",LEN(OFFSET(C62,-1,0,1,1)))),(B62-1)*LEN(OFFSET(C62,-1,0,1,1))+1,LEN(OFFSET(C62,-1,0,1,1)))))+1)))</f>
        <v>2.6</v>
      </c>
      <c r="D62" s="14" t="s">
        <v>168</v>
      </c>
      <c r="E62" s="17" t="s">
        <v>12</v>
      </c>
      <c r="F62" s="21" t="s">
        <v>13</v>
      </c>
      <c r="G62" s="43">
        <f>2*2</f>
        <v>4</v>
      </c>
      <c r="H62" s="51" t="s">
        <v>166</v>
      </c>
    </row>
    <row r="63" spans="2:8" ht="21" customHeight="1" x14ac:dyDescent="0.25">
      <c r="B63" s="6">
        <v>2</v>
      </c>
      <c r="C63" s="10" t="str">
        <f t="shared" ref="C63:C64" ca="1" si="14">IF(B63="","",IF(B63&gt;OFFSET(B63,-1,0,1,1),IF(OFFSET(C63,-1,0,1,1)="","1",OFFSET(C63,-1,0,1,1))&amp;REPT(".1",B63-MAX(OFFSET(B63,-1,0,1,1),1)),IF(ISERROR(FIND(".",OFFSET(C63,-1,0,1,1))),REPT("1.",B63-1)&amp;IFERROR(VALUE(OFFSET(C63,-1,0,1,1))+1,"1"),IF(B63=1,"",IFERROR(LEFT(OFFSET(C63,-1,0,1,1),FIND("^",SUBSTITUTE(OFFSET(C63,-1,0,1,1),".","^",B63-1))),""))&amp;VALUE(TRIM(MID(SUBSTITUTE(OFFSET(C63,-1,0,1,1),".",REPT(" ",LEN(OFFSET(C63,-1,0,1,1)))),(B63-1)*LEN(OFFSET(C63,-1,0,1,1))+1,LEN(OFFSET(C63,-1,0,1,1)))))+1)))</f>
        <v>2.7</v>
      </c>
      <c r="D63" s="14" t="s">
        <v>146</v>
      </c>
      <c r="E63" s="17" t="s">
        <v>27</v>
      </c>
      <c r="F63" s="21" t="s">
        <v>13</v>
      </c>
      <c r="G63" s="43">
        <v>10</v>
      </c>
      <c r="H63" s="27" t="s">
        <v>56</v>
      </c>
    </row>
    <row r="64" spans="2:8" ht="21" customHeight="1" x14ac:dyDescent="0.25">
      <c r="B64" s="6">
        <v>2</v>
      </c>
      <c r="C64" s="10" t="str">
        <f t="shared" ca="1" si="14"/>
        <v>2.8</v>
      </c>
      <c r="D64" s="14" t="s">
        <v>55</v>
      </c>
      <c r="E64" s="17" t="s">
        <v>33</v>
      </c>
      <c r="F64" s="21" t="s">
        <v>13</v>
      </c>
      <c r="G64" s="43">
        <v>5</v>
      </c>
      <c r="H64" s="27" t="s">
        <v>57</v>
      </c>
    </row>
    <row r="65" spans="2:8" ht="21" customHeight="1" x14ac:dyDescent="0.25">
      <c r="B65" s="6">
        <v>1</v>
      </c>
      <c r="C65" s="10" t="str">
        <f t="shared" ca="1" si="0"/>
        <v>3</v>
      </c>
      <c r="D65" s="29" t="s">
        <v>60</v>
      </c>
      <c r="E65" s="17"/>
      <c r="F65" s="21"/>
      <c r="G65" s="43"/>
      <c r="H65" s="27"/>
    </row>
    <row r="66" spans="2:8" ht="21" customHeight="1" x14ac:dyDescent="0.25">
      <c r="B66" s="6">
        <v>2</v>
      </c>
      <c r="C66" s="10" t="str">
        <f t="shared" ref="C66" ca="1" si="15">IF(B66="","",IF(B66&gt;OFFSET(B66,-1,0,1,1),IF(OFFSET(C66,-1,0,1,1)="","1",OFFSET(C66,-1,0,1,1))&amp;REPT(".1",B66-MAX(OFFSET(B66,-1,0,1,1),1)),IF(ISERROR(FIND(".",OFFSET(C66,-1,0,1,1))),REPT("1.",B66-1)&amp;IFERROR(VALUE(OFFSET(C66,-1,0,1,1))+1,"1"),IF(B66=1,"",IFERROR(LEFT(OFFSET(C66,-1,0,1,1),FIND("^",SUBSTITUTE(OFFSET(C66,-1,0,1,1),".","^",B66-1))),""))&amp;VALUE(TRIM(MID(SUBSTITUTE(OFFSET(C66,-1,0,1,1),".",REPT(" ",LEN(OFFSET(C66,-1,0,1,1)))),(B66-1)*LEN(OFFSET(C66,-1,0,1,1))+1,LEN(OFFSET(C66,-1,0,1,1)))))+1)))</f>
        <v>3.1</v>
      </c>
      <c r="D66" s="14" t="s">
        <v>58</v>
      </c>
      <c r="E66" s="17" t="s">
        <v>59</v>
      </c>
      <c r="F66" s="21" t="s">
        <v>13</v>
      </c>
      <c r="G66" s="43">
        <v>2</v>
      </c>
      <c r="H66" s="27"/>
    </row>
    <row r="67" spans="2:8" ht="21" customHeight="1" x14ac:dyDescent="0.25">
      <c r="B67" s="56">
        <v>2</v>
      </c>
      <c r="C67" s="10" t="str">
        <f t="shared" ca="1" si="0"/>
        <v>3.2</v>
      </c>
      <c r="D67" s="31" t="s">
        <v>131</v>
      </c>
      <c r="E67" s="17" t="s">
        <v>8</v>
      </c>
      <c r="F67" s="21" t="s">
        <v>13</v>
      </c>
      <c r="G67" s="43"/>
      <c r="H67" s="51" t="s">
        <v>173</v>
      </c>
    </row>
    <row r="68" spans="2:8" ht="21" customHeight="1" x14ac:dyDescent="0.25">
      <c r="B68" s="6">
        <v>3</v>
      </c>
      <c r="C68" s="10" t="str">
        <f t="shared" ca="1" si="0"/>
        <v>3.2.1</v>
      </c>
      <c r="D68" s="15" t="s">
        <v>179</v>
      </c>
      <c r="E68" s="17" t="s">
        <v>8</v>
      </c>
      <c r="F68" s="21" t="s">
        <v>13</v>
      </c>
      <c r="G68" s="43">
        <f>4*36</f>
        <v>144</v>
      </c>
      <c r="H68" s="27" t="s">
        <v>171</v>
      </c>
    </row>
    <row r="69" spans="2:8" ht="21" customHeight="1" x14ac:dyDescent="0.25">
      <c r="B69" s="6">
        <v>4</v>
      </c>
      <c r="C69" s="10" t="str">
        <f t="shared" ca="1" si="0"/>
        <v>3.2.1.1</v>
      </c>
      <c r="D69" s="15" t="s">
        <v>180</v>
      </c>
      <c r="E69" s="17" t="s">
        <v>12</v>
      </c>
      <c r="F69" s="21" t="s">
        <v>13</v>
      </c>
      <c r="G69" s="43">
        <f>4*2</f>
        <v>8</v>
      </c>
      <c r="H69" s="27" t="s">
        <v>170</v>
      </c>
    </row>
    <row r="70" spans="2:8" ht="21" customHeight="1" x14ac:dyDescent="0.25">
      <c r="B70" s="6">
        <v>3</v>
      </c>
      <c r="C70" s="10" t="str">
        <f t="shared" ca="1" si="0"/>
        <v>3.2.2</v>
      </c>
      <c r="D70" s="15" t="s">
        <v>181</v>
      </c>
      <c r="E70" s="17" t="s">
        <v>8</v>
      </c>
      <c r="F70" s="21" t="s">
        <v>13</v>
      </c>
      <c r="G70" s="43">
        <f>15*2</f>
        <v>30</v>
      </c>
      <c r="H70" s="27" t="s">
        <v>172</v>
      </c>
    </row>
    <row r="71" spans="2:8" ht="21" customHeight="1" x14ac:dyDescent="0.25">
      <c r="B71" s="6">
        <v>4</v>
      </c>
      <c r="C71" s="10" t="str">
        <f t="shared" ca="1" si="0"/>
        <v>3.2.2.1</v>
      </c>
      <c r="D71" s="15" t="s">
        <v>182</v>
      </c>
      <c r="E71" s="17" t="s">
        <v>12</v>
      </c>
      <c r="F71" s="21" t="s">
        <v>13</v>
      </c>
      <c r="G71" s="43">
        <f>2*2</f>
        <v>4</v>
      </c>
      <c r="H71" s="27" t="s">
        <v>172</v>
      </c>
    </row>
    <row r="72" spans="2:8" ht="21" customHeight="1" x14ac:dyDescent="0.25">
      <c r="B72" s="6">
        <v>3</v>
      </c>
      <c r="C72" s="10" t="str">
        <f t="shared" ca="1" si="0"/>
        <v>3.2.3</v>
      </c>
      <c r="D72" s="15" t="s">
        <v>183</v>
      </c>
      <c r="E72" s="17" t="s">
        <v>33</v>
      </c>
      <c r="F72" s="21" t="s">
        <v>13</v>
      </c>
      <c r="G72" s="43">
        <v>2</v>
      </c>
      <c r="H72" s="27"/>
    </row>
    <row r="73" spans="2:8" ht="21" customHeight="1" x14ac:dyDescent="0.25">
      <c r="B73" s="6">
        <v>3</v>
      </c>
      <c r="C73" s="10" t="str">
        <f t="shared" ca="1" si="0"/>
        <v>3.2.4</v>
      </c>
      <c r="D73" s="30" t="s">
        <v>120</v>
      </c>
      <c r="E73" s="17" t="s">
        <v>165</v>
      </c>
      <c r="F73" s="21" t="s">
        <v>13</v>
      </c>
      <c r="G73" s="43">
        <f>55*0.25</f>
        <v>13.75</v>
      </c>
      <c r="H73" s="27" t="s">
        <v>134</v>
      </c>
    </row>
    <row r="74" spans="2:8" ht="21" customHeight="1" x14ac:dyDescent="0.25">
      <c r="B74" s="6">
        <v>3</v>
      </c>
      <c r="C74" s="10" t="str">
        <f t="shared" ref="C74:C75" ca="1" si="16">IF(B74="","",IF(B74&gt;OFFSET(B74,-1,0,1,1),IF(OFFSET(C74,-1,0,1,1)="","1",OFFSET(C74,-1,0,1,1))&amp;REPT(".1",B74-MAX(OFFSET(B74,-1,0,1,1),1)),IF(ISERROR(FIND(".",OFFSET(C74,-1,0,1,1))),REPT("1.",B74-1)&amp;IFERROR(VALUE(OFFSET(C74,-1,0,1,1))+1,"1"),IF(B74=1,"",IFERROR(LEFT(OFFSET(C74,-1,0,1,1),FIND("^",SUBSTITUTE(OFFSET(C74,-1,0,1,1),".","^",B74-1))),""))&amp;VALUE(TRIM(MID(SUBSTITUTE(OFFSET(C74,-1,0,1,1),".",REPT(" ",LEN(OFFSET(C74,-1,0,1,1)))),(B74-1)*LEN(OFFSET(C74,-1,0,1,1))+1,LEN(OFFSET(C74,-1,0,1,1)))))+1)))</f>
        <v>3.2.5</v>
      </c>
      <c r="D74" s="59" t="s">
        <v>175</v>
      </c>
      <c r="E74" s="17" t="s">
        <v>8</v>
      </c>
      <c r="F74" s="21" t="s">
        <v>13</v>
      </c>
      <c r="G74" s="43">
        <f>53*0.2</f>
        <v>10.600000000000001</v>
      </c>
      <c r="H74" s="58" t="s">
        <v>174</v>
      </c>
    </row>
    <row r="75" spans="2:8" ht="21" customHeight="1" x14ac:dyDescent="0.25">
      <c r="B75" s="6">
        <v>3</v>
      </c>
      <c r="C75" s="10" t="str">
        <f t="shared" ca="1" si="16"/>
        <v>3.2.6</v>
      </c>
      <c r="D75" s="59" t="s">
        <v>176</v>
      </c>
      <c r="E75" s="17" t="s">
        <v>8</v>
      </c>
      <c r="F75" s="21" t="s">
        <v>13</v>
      </c>
      <c r="G75" s="43">
        <v>10.6</v>
      </c>
      <c r="H75" s="58" t="s">
        <v>174</v>
      </c>
    </row>
    <row r="76" spans="2:8" ht="21" customHeight="1" x14ac:dyDescent="0.25">
      <c r="B76" s="6">
        <v>3</v>
      </c>
      <c r="C76" s="10" t="str">
        <f t="shared" ref="C76:C77" ca="1" si="17">IF(B76="","",IF(B76&gt;OFFSET(B76,-1,0,1,1),IF(OFFSET(C76,-1,0,1,1)="","1",OFFSET(C76,-1,0,1,1))&amp;REPT(".1",B76-MAX(OFFSET(B76,-1,0,1,1),1)),IF(ISERROR(FIND(".",OFFSET(C76,-1,0,1,1))),REPT("1.",B76-1)&amp;IFERROR(VALUE(OFFSET(C76,-1,0,1,1))+1,"1"),IF(B76=1,"",IFERROR(LEFT(OFFSET(C76,-1,0,1,1),FIND("^",SUBSTITUTE(OFFSET(C76,-1,0,1,1),".","^",B76-1))),""))&amp;VALUE(TRIM(MID(SUBSTITUTE(OFFSET(C76,-1,0,1,1),".",REPT(" ",LEN(OFFSET(C76,-1,0,1,1)))),(B76-1)*LEN(OFFSET(C76,-1,0,1,1))+1,LEN(OFFSET(C76,-1,0,1,1)))))+1)))</f>
        <v>3.2.7</v>
      </c>
      <c r="D76" s="59" t="s">
        <v>177</v>
      </c>
      <c r="E76" s="17" t="s">
        <v>12</v>
      </c>
      <c r="F76" s="21" t="s">
        <v>13</v>
      </c>
      <c r="G76" s="43">
        <v>0.4</v>
      </c>
      <c r="H76" s="58" t="s">
        <v>174</v>
      </c>
    </row>
    <row r="77" spans="2:8" ht="21" customHeight="1" x14ac:dyDescent="0.25">
      <c r="B77" s="6">
        <v>3</v>
      </c>
      <c r="C77" s="10" t="str">
        <f t="shared" ca="1" si="17"/>
        <v>3.2.8</v>
      </c>
      <c r="D77" s="59" t="s">
        <v>178</v>
      </c>
      <c r="E77" s="17" t="s">
        <v>12</v>
      </c>
      <c r="F77" s="21" t="s">
        <v>13</v>
      </c>
      <c r="G77" s="43">
        <f>2*0.2</f>
        <v>0.4</v>
      </c>
      <c r="H77" s="58" t="s">
        <v>174</v>
      </c>
    </row>
    <row r="78" spans="2:8" ht="21" customHeight="1" x14ac:dyDescent="0.25">
      <c r="B78" s="6">
        <v>2</v>
      </c>
      <c r="C78" s="10" t="str">
        <f t="shared" ca="1" si="0"/>
        <v>3.3</v>
      </c>
      <c r="D78" s="33" t="s">
        <v>42</v>
      </c>
      <c r="E78" s="17"/>
      <c r="F78" s="21" t="s">
        <v>13</v>
      </c>
      <c r="G78" s="43"/>
      <c r="H78" s="27" t="s">
        <v>74</v>
      </c>
    </row>
    <row r="79" spans="2:8" ht="21" customHeight="1" x14ac:dyDescent="0.25">
      <c r="B79" s="6">
        <v>2</v>
      </c>
      <c r="C79" s="10" t="str">
        <f t="shared" ca="1" si="0"/>
        <v>3.4</v>
      </c>
      <c r="D79" s="33" t="s">
        <v>75</v>
      </c>
      <c r="E79" s="17"/>
      <c r="F79" s="21" t="s">
        <v>13</v>
      </c>
      <c r="G79" s="43"/>
      <c r="H79" s="27" t="s">
        <v>43</v>
      </c>
    </row>
    <row r="80" spans="2:8" ht="21" customHeight="1" x14ac:dyDescent="0.25">
      <c r="B80" s="6">
        <v>2</v>
      </c>
      <c r="C80" s="10" t="str">
        <f t="shared" ca="1" si="0"/>
        <v>3.5</v>
      </c>
      <c r="D80" s="34" t="s">
        <v>63</v>
      </c>
      <c r="E80" s="17"/>
      <c r="F80" s="21"/>
      <c r="G80" s="43"/>
      <c r="H80" s="27"/>
    </row>
    <row r="81" spans="2:8" ht="21" customHeight="1" x14ac:dyDescent="0.25">
      <c r="B81" s="6">
        <v>3</v>
      </c>
      <c r="C81" s="10" t="str">
        <f t="shared" ca="1" si="0"/>
        <v>3.5.1</v>
      </c>
      <c r="D81" s="36" t="s">
        <v>64</v>
      </c>
      <c r="E81" s="17"/>
      <c r="F81" s="21"/>
      <c r="G81" s="43"/>
      <c r="H81" s="27"/>
    </row>
    <row r="82" spans="2:8" ht="21" customHeight="1" x14ac:dyDescent="0.25">
      <c r="B82" s="6">
        <v>4</v>
      </c>
      <c r="C82" s="10" t="str">
        <f t="shared" ca="1" si="0"/>
        <v>3.5.1.1</v>
      </c>
      <c r="D82" s="37" t="s">
        <v>65</v>
      </c>
      <c r="E82" s="17"/>
      <c r="F82" s="21" t="s">
        <v>13</v>
      </c>
      <c r="G82" s="43"/>
      <c r="H82" s="27"/>
    </row>
    <row r="83" spans="2:8" ht="21" customHeight="1" x14ac:dyDescent="0.25">
      <c r="B83" s="6">
        <v>4</v>
      </c>
      <c r="C83" s="10" t="str">
        <f t="shared" ca="1" si="0"/>
        <v>3.5.1.2</v>
      </c>
      <c r="D83" s="37" t="s">
        <v>66</v>
      </c>
      <c r="E83" s="17"/>
      <c r="F83" s="21" t="s">
        <v>13</v>
      </c>
      <c r="G83" s="43"/>
      <c r="H83" s="27"/>
    </row>
    <row r="84" spans="2:8" ht="21" customHeight="1" x14ac:dyDescent="0.25">
      <c r="B84" s="6">
        <v>4</v>
      </c>
      <c r="C84" s="10" t="str">
        <f t="shared" ca="1" si="0"/>
        <v>3.5.1.3</v>
      </c>
      <c r="D84" s="37" t="s">
        <v>67</v>
      </c>
      <c r="E84" s="17"/>
      <c r="F84" s="21" t="s">
        <v>13</v>
      </c>
      <c r="G84" s="43"/>
      <c r="H84" s="27"/>
    </row>
    <row r="85" spans="2:8" ht="21" customHeight="1" x14ac:dyDescent="0.25">
      <c r="B85" s="6">
        <v>4</v>
      </c>
      <c r="C85" s="10" t="str">
        <f t="shared" ca="1" si="0"/>
        <v>3.5.1.4</v>
      </c>
      <c r="D85" s="37" t="s">
        <v>68</v>
      </c>
      <c r="E85" s="17"/>
      <c r="F85" s="21" t="s">
        <v>13</v>
      </c>
      <c r="G85" s="43"/>
      <c r="H85" s="27"/>
    </row>
    <row r="86" spans="2:8" ht="21" customHeight="1" x14ac:dyDescent="0.25">
      <c r="B86" s="6">
        <v>4</v>
      </c>
      <c r="C86" s="10" t="str">
        <f t="shared" ca="1" si="0"/>
        <v>3.5.1.5</v>
      </c>
      <c r="D86" s="38" t="s">
        <v>76</v>
      </c>
      <c r="E86" s="17" t="s">
        <v>15</v>
      </c>
      <c r="F86" s="21" t="s">
        <v>13</v>
      </c>
      <c r="G86" s="43"/>
      <c r="H86" s="27"/>
    </row>
    <row r="87" spans="2:8" ht="21" customHeight="1" x14ac:dyDescent="0.25">
      <c r="B87" s="6">
        <v>5</v>
      </c>
      <c r="C87" s="10" t="str">
        <f t="shared" ca="1" si="0"/>
        <v>3.5.1.5.1</v>
      </c>
      <c r="D87" s="39" t="s">
        <v>69</v>
      </c>
      <c r="E87" s="17" t="s">
        <v>15</v>
      </c>
      <c r="F87" s="21" t="s">
        <v>13</v>
      </c>
      <c r="G87" s="43"/>
      <c r="H87" s="27"/>
    </row>
    <row r="88" spans="2:8" ht="21" customHeight="1" x14ac:dyDescent="0.25">
      <c r="B88" s="6">
        <v>5</v>
      </c>
      <c r="C88" s="10" t="str">
        <f t="shared" ca="1" si="0"/>
        <v>3.5.1.5.2</v>
      </c>
      <c r="D88" s="39" t="s">
        <v>70</v>
      </c>
      <c r="E88" s="17" t="s">
        <v>15</v>
      </c>
      <c r="F88" s="21" t="s">
        <v>13</v>
      </c>
      <c r="G88" s="43"/>
      <c r="H88" s="27"/>
    </row>
    <row r="89" spans="2:8" ht="21" customHeight="1" x14ac:dyDescent="0.25">
      <c r="B89" s="6">
        <v>5</v>
      </c>
      <c r="C89" s="10" t="str">
        <f t="shared" ca="1" si="0"/>
        <v>3.5.1.5.3</v>
      </c>
      <c r="D89" s="39" t="s">
        <v>71</v>
      </c>
      <c r="E89" s="17" t="s">
        <v>15</v>
      </c>
      <c r="F89" s="21" t="s">
        <v>13</v>
      </c>
      <c r="G89" s="43"/>
      <c r="H89" s="27"/>
    </row>
    <row r="90" spans="2:8" ht="21" customHeight="1" x14ac:dyDescent="0.25">
      <c r="B90" s="6">
        <v>2</v>
      </c>
      <c r="C90" s="10" t="str">
        <f t="shared" ca="1" si="0"/>
        <v>3.6</v>
      </c>
      <c r="D90" s="34" t="s">
        <v>143</v>
      </c>
      <c r="E90" s="17"/>
      <c r="F90" s="21"/>
      <c r="G90" s="43"/>
      <c r="H90" s="27" t="s">
        <v>78</v>
      </c>
    </row>
    <row r="91" spans="2:8" ht="21" customHeight="1" x14ac:dyDescent="0.25">
      <c r="B91" s="6">
        <v>3</v>
      </c>
      <c r="C91" s="10" t="str">
        <f t="shared" ca="1" si="0"/>
        <v>3.6.1</v>
      </c>
      <c r="D91" s="35" t="s">
        <v>51</v>
      </c>
      <c r="E91" s="17" t="s">
        <v>8</v>
      </c>
      <c r="F91" s="21" t="s">
        <v>13</v>
      </c>
      <c r="G91" s="43"/>
      <c r="H91" s="27"/>
    </row>
    <row r="92" spans="2:8" ht="30" x14ac:dyDescent="0.25">
      <c r="B92" s="6">
        <v>3</v>
      </c>
      <c r="C92" s="10" t="str">
        <f t="shared" ca="1" si="0"/>
        <v>3.6.2</v>
      </c>
      <c r="D92" s="48" t="s">
        <v>137</v>
      </c>
      <c r="E92" s="46" t="s">
        <v>8</v>
      </c>
      <c r="F92" s="47" t="s">
        <v>13</v>
      </c>
      <c r="G92" s="42"/>
      <c r="H92" s="49" t="s">
        <v>133</v>
      </c>
    </row>
    <row r="93" spans="2:8" ht="30" x14ac:dyDescent="0.25">
      <c r="B93" s="6">
        <v>3</v>
      </c>
      <c r="C93" s="10" t="str">
        <f t="shared" ca="1" si="0"/>
        <v>3.6.3</v>
      </c>
      <c r="D93" s="48" t="s">
        <v>138</v>
      </c>
      <c r="E93" s="46" t="s">
        <v>8</v>
      </c>
      <c r="F93" s="47" t="s">
        <v>13</v>
      </c>
      <c r="G93" s="42"/>
      <c r="H93" s="49" t="s">
        <v>132</v>
      </c>
    </row>
    <row r="94" spans="2:8" ht="21" customHeight="1" x14ac:dyDescent="0.25">
      <c r="B94" s="6">
        <v>3</v>
      </c>
      <c r="C94" s="10" t="str">
        <f t="shared" ca="1" si="0"/>
        <v>3.6.4</v>
      </c>
      <c r="D94" s="35" t="s">
        <v>141</v>
      </c>
      <c r="E94" s="17" t="s">
        <v>33</v>
      </c>
      <c r="F94" s="21" t="s">
        <v>13</v>
      </c>
      <c r="G94" s="43"/>
      <c r="H94" s="27"/>
    </row>
    <row r="95" spans="2:8" ht="21" customHeight="1" x14ac:dyDescent="0.25">
      <c r="B95" s="6">
        <v>3</v>
      </c>
      <c r="C95" s="10" t="str">
        <f t="shared" ca="1" si="0"/>
        <v>3.6.5</v>
      </c>
      <c r="D95" s="30" t="s">
        <v>142</v>
      </c>
      <c r="E95" s="17" t="s">
        <v>18</v>
      </c>
      <c r="F95" s="21" t="s">
        <v>10</v>
      </c>
      <c r="G95" s="43"/>
      <c r="H95" s="27"/>
    </row>
    <row r="96" spans="2:8" ht="21" customHeight="1" x14ac:dyDescent="0.25">
      <c r="B96" s="6">
        <v>3</v>
      </c>
      <c r="C96" s="10" t="str">
        <f t="shared" ca="1" si="0"/>
        <v>3.6.6</v>
      </c>
      <c r="D96" s="35" t="s">
        <v>123</v>
      </c>
      <c r="E96" s="17" t="s">
        <v>8</v>
      </c>
      <c r="F96" s="21" t="s">
        <v>13</v>
      </c>
      <c r="G96" s="43"/>
      <c r="H96" s="27" t="s">
        <v>52</v>
      </c>
    </row>
    <row r="97" spans="2:8" ht="21" customHeight="1" x14ac:dyDescent="0.25">
      <c r="B97" s="44">
        <v>3</v>
      </c>
      <c r="C97" s="45" t="str">
        <f t="shared" ca="1" si="0"/>
        <v>3.6.7</v>
      </c>
      <c r="D97" s="48" t="s">
        <v>129</v>
      </c>
      <c r="E97" s="46" t="s">
        <v>8</v>
      </c>
      <c r="F97" s="47" t="s">
        <v>13</v>
      </c>
      <c r="G97" s="42"/>
      <c r="H97" s="27" t="s">
        <v>135</v>
      </c>
    </row>
    <row r="98" spans="2:8" ht="45" x14ac:dyDescent="0.25">
      <c r="B98" s="6">
        <v>2</v>
      </c>
      <c r="C98" s="10" t="str">
        <f t="shared" ca="1" si="0"/>
        <v>3.7</v>
      </c>
      <c r="D98" s="50" t="s">
        <v>144</v>
      </c>
      <c r="E98" s="17"/>
      <c r="F98" s="21"/>
      <c r="G98" s="43"/>
      <c r="H98" s="51" t="s">
        <v>145</v>
      </c>
    </row>
    <row r="99" spans="2:8" x14ac:dyDescent="0.25">
      <c r="B99" s="6">
        <v>3</v>
      </c>
      <c r="C99" s="10" t="str">
        <f t="shared" ca="1" si="0"/>
        <v>3.7.1</v>
      </c>
      <c r="D99" s="48" t="s">
        <v>118</v>
      </c>
      <c r="E99" s="46" t="s">
        <v>8</v>
      </c>
      <c r="F99" s="47" t="s">
        <v>13</v>
      </c>
      <c r="G99" s="42"/>
      <c r="H99" s="49"/>
    </row>
    <row r="100" spans="2:8" x14ac:dyDescent="0.25">
      <c r="B100" s="6">
        <v>3</v>
      </c>
      <c r="C100" s="10" t="str">
        <f t="shared" ca="1" si="0"/>
        <v>3.7.2</v>
      </c>
      <c r="D100" s="48" t="s">
        <v>119</v>
      </c>
      <c r="E100" s="46" t="s">
        <v>8</v>
      </c>
      <c r="F100" s="47" t="s">
        <v>13</v>
      </c>
      <c r="G100" s="42"/>
      <c r="H100" s="49"/>
    </row>
    <row r="101" spans="2:8" ht="21" customHeight="1" x14ac:dyDescent="0.25">
      <c r="B101" s="6">
        <v>3</v>
      </c>
      <c r="C101" s="10" t="str">
        <f t="shared" ca="1" si="0"/>
        <v>3.7.3</v>
      </c>
      <c r="D101" s="35" t="s">
        <v>54</v>
      </c>
      <c r="E101" s="17" t="s">
        <v>33</v>
      </c>
      <c r="F101" s="21" t="s">
        <v>13</v>
      </c>
      <c r="G101" s="43"/>
      <c r="H101" s="27" t="s">
        <v>52</v>
      </c>
    </row>
    <row r="102" spans="2:8" ht="21" customHeight="1" x14ac:dyDescent="0.25">
      <c r="B102" s="6">
        <v>3</v>
      </c>
      <c r="C102" s="10" t="str">
        <f t="shared" ca="1" si="0"/>
        <v>3.7.4</v>
      </c>
      <c r="D102" s="30" t="s">
        <v>61</v>
      </c>
      <c r="E102" s="17" t="s">
        <v>18</v>
      </c>
      <c r="F102" s="21" t="s">
        <v>13</v>
      </c>
      <c r="G102" s="43"/>
      <c r="H102" s="27"/>
    </row>
    <row r="103" spans="2:8" ht="30" x14ac:dyDescent="0.25">
      <c r="B103" s="6">
        <v>3</v>
      </c>
      <c r="C103" s="10" t="str">
        <f t="shared" ca="1" si="0"/>
        <v>3.7.5</v>
      </c>
      <c r="D103" s="48" t="s">
        <v>128</v>
      </c>
      <c r="E103" s="46" t="s">
        <v>8</v>
      </c>
      <c r="F103" s="47" t="s">
        <v>13</v>
      </c>
      <c r="G103" s="42">
        <f>55*0.2</f>
        <v>11</v>
      </c>
      <c r="H103" s="49" t="s">
        <v>136</v>
      </c>
    </row>
    <row r="104" spans="2:8" ht="30" x14ac:dyDescent="0.25">
      <c r="B104" s="44">
        <v>3</v>
      </c>
      <c r="C104" s="45" t="str">
        <f t="shared" ca="1" si="0"/>
        <v>3.7.6</v>
      </c>
      <c r="D104" s="48" t="s">
        <v>130</v>
      </c>
      <c r="E104" s="46" t="s">
        <v>8</v>
      </c>
      <c r="F104" s="47" t="s">
        <v>13</v>
      </c>
      <c r="G104" s="42">
        <f>55*0.2</f>
        <v>11</v>
      </c>
      <c r="H104" s="49" t="s">
        <v>136</v>
      </c>
    </row>
    <row r="105" spans="2:8" ht="21" customHeight="1" x14ac:dyDescent="0.25">
      <c r="B105" s="6">
        <v>2</v>
      </c>
      <c r="C105" s="10" t="str">
        <f t="shared" ca="1" si="0"/>
        <v>3.8</v>
      </c>
      <c r="D105" s="33" t="s">
        <v>79</v>
      </c>
      <c r="E105" s="17"/>
      <c r="F105" s="21" t="s">
        <v>13</v>
      </c>
      <c r="G105" s="43"/>
      <c r="H105" s="27" t="s">
        <v>77</v>
      </c>
    </row>
    <row r="106" spans="2:8" ht="21" customHeight="1" x14ac:dyDescent="0.25">
      <c r="B106" s="6">
        <v>2</v>
      </c>
      <c r="C106" s="10" t="str">
        <f t="shared" ca="1" si="0"/>
        <v>3.9</v>
      </c>
      <c r="D106" s="33" t="s">
        <v>125</v>
      </c>
      <c r="E106" s="17" t="s">
        <v>27</v>
      </c>
      <c r="F106" s="21" t="s">
        <v>13</v>
      </c>
      <c r="G106" s="43"/>
      <c r="H106" s="27" t="s">
        <v>78</v>
      </c>
    </row>
    <row r="107" spans="2:8" ht="21" customHeight="1" x14ac:dyDescent="0.25">
      <c r="B107" s="6">
        <v>2</v>
      </c>
      <c r="C107" s="10" t="str">
        <f t="shared" ca="1" si="0"/>
        <v>3.10</v>
      </c>
      <c r="D107" s="52" t="s">
        <v>147</v>
      </c>
      <c r="E107" s="17"/>
      <c r="F107" s="21" t="s">
        <v>13</v>
      </c>
      <c r="G107" s="43"/>
      <c r="H107" s="27" t="s">
        <v>148</v>
      </c>
    </row>
    <row r="108" spans="2:8" ht="21" customHeight="1" x14ac:dyDescent="0.25">
      <c r="B108" s="6">
        <v>2</v>
      </c>
      <c r="C108" s="10" t="str">
        <f t="shared" ca="1" si="0"/>
        <v>3.11</v>
      </c>
      <c r="D108" s="33" t="s">
        <v>81</v>
      </c>
      <c r="E108" s="17"/>
      <c r="F108" s="21" t="s">
        <v>13</v>
      </c>
      <c r="G108" s="43"/>
      <c r="H108" s="27" t="s">
        <v>78</v>
      </c>
    </row>
    <row r="109" spans="2:8" ht="21" customHeight="1" x14ac:dyDescent="0.25">
      <c r="B109" s="6">
        <v>2</v>
      </c>
      <c r="C109" s="10" t="str">
        <f t="shared" ca="1" si="0"/>
        <v>3.12</v>
      </c>
      <c r="D109" s="33" t="s">
        <v>82</v>
      </c>
      <c r="E109" s="17"/>
      <c r="F109" s="21" t="s">
        <v>13</v>
      </c>
      <c r="G109" s="43"/>
      <c r="H109" s="27" t="s">
        <v>77</v>
      </c>
    </row>
    <row r="110" spans="2:8" ht="21" customHeight="1" x14ac:dyDescent="0.25">
      <c r="B110" s="6">
        <v>2</v>
      </c>
      <c r="C110" s="10" t="str">
        <f t="shared" ca="1" si="0"/>
        <v>3.13</v>
      </c>
      <c r="D110" s="33" t="s">
        <v>83</v>
      </c>
      <c r="E110" s="17"/>
      <c r="F110" s="21" t="s">
        <v>13</v>
      </c>
      <c r="G110" s="43"/>
      <c r="H110" s="27" t="s">
        <v>77</v>
      </c>
    </row>
    <row r="111" spans="2:8" ht="21" customHeight="1" x14ac:dyDescent="0.25">
      <c r="B111" s="6">
        <v>2</v>
      </c>
      <c r="C111" s="10" t="str">
        <f t="shared" ca="1" si="0"/>
        <v>3.14</v>
      </c>
      <c r="D111" s="33" t="s">
        <v>84</v>
      </c>
      <c r="E111" s="17"/>
      <c r="F111" s="21" t="s">
        <v>13</v>
      </c>
      <c r="G111" s="43"/>
      <c r="H111" s="27" t="s">
        <v>77</v>
      </c>
    </row>
    <row r="112" spans="2:8" ht="21" customHeight="1" x14ac:dyDescent="0.25">
      <c r="B112" s="6">
        <v>2</v>
      </c>
      <c r="C112" s="10" t="str">
        <f t="shared" ca="1" si="0"/>
        <v>3.15</v>
      </c>
      <c r="D112" s="33" t="s">
        <v>85</v>
      </c>
      <c r="E112" s="17"/>
      <c r="F112" s="21" t="s">
        <v>13</v>
      </c>
      <c r="G112" s="43"/>
      <c r="H112" s="27" t="s">
        <v>77</v>
      </c>
    </row>
    <row r="113" spans="2:8" ht="21" customHeight="1" x14ac:dyDescent="0.25">
      <c r="B113" s="6">
        <v>2</v>
      </c>
      <c r="C113" s="10" t="str">
        <f t="shared" ca="1" si="0"/>
        <v>3.16</v>
      </c>
      <c r="D113" s="33" t="s">
        <v>86</v>
      </c>
      <c r="E113" s="17"/>
      <c r="F113" s="21" t="s">
        <v>13</v>
      </c>
      <c r="G113" s="43"/>
      <c r="H113" s="27" t="s">
        <v>77</v>
      </c>
    </row>
    <row r="114" spans="2:8" ht="21" customHeight="1" x14ac:dyDescent="0.25">
      <c r="B114" s="6">
        <v>2</v>
      </c>
      <c r="C114" s="10" t="str">
        <f t="shared" ca="1" si="0"/>
        <v>3.17</v>
      </c>
      <c r="D114" s="33" t="s">
        <v>87</v>
      </c>
      <c r="E114" s="17"/>
      <c r="F114" s="21" t="s">
        <v>13</v>
      </c>
      <c r="G114" s="43"/>
      <c r="H114" s="27" t="s">
        <v>77</v>
      </c>
    </row>
    <row r="115" spans="2:8" ht="21" customHeight="1" x14ac:dyDescent="0.25">
      <c r="B115" s="6">
        <v>2</v>
      </c>
      <c r="C115" s="10" t="str">
        <f t="shared" ca="1" si="0"/>
        <v>3.18</v>
      </c>
      <c r="D115" s="33" t="s">
        <v>72</v>
      </c>
      <c r="E115" s="17"/>
      <c r="F115" s="21" t="s">
        <v>13</v>
      </c>
      <c r="G115" s="43"/>
      <c r="H115" s="27"/>
    </row>
    <row r="116" spans="2:8" ht="21" customHeight="1" x14ac:dyDescent="0.25">
      <c r="B116" s="6">
        <v>2</v>
      </c>
      <c r="C116" s="10" t="str">
        <f t="shared" ca="1" si="0"/>
        <v>3.19</v>
      </c>
      <c r="D116" s="33" t="s">
        <v>73</v>
      </c>
      <c r="E116" s="17"/>
      <c r="F116" s="21" t="s">
        <v>13</v>
      </c>
      <c r="G116" s="43"/>
      <c r="H116" s="27"/>
    </row>
    <row r="117" spans="2:8" ht="21" customHeight="1" x14ac:dyDescent="0.25">
      <c r="B117" s="6">
        <v>1</v>
      </c>
      <c r="C117" s="10" t="str">
        <f t="shared" ref="C117:C125" ca="1" si="18">IF(B117="","",IF(B117&gt;OFFSET(B117,-1,0,1,1),IF(OFFSET(C117,-1,0,1,1)="","1",OFFSET(C117,-1,0,1,1))&amp;REPT(".1",B117-MAX(OFFSET(B117,-1,0,1,1),1)),IF(ISERROR(FIND(".",OFFSET(C117,-1,0,1,1))),REPT("1.",B117-1)&amp;IFERROR(VALUE(OFFSET(C117,-1,0,1,1))+1,"1"),IF(B117=1,"",IFERROR(LEFT(OFFSET(C117,-1,0,1,1),FIND("^",SUBSTITUTE(OFFSET(C117,-1,0,1,1),".","^",B117-1))),""))&amp;VALUE(TRIM(MID(SUBSTITUTE(OFFSET(C117,-1,0,1,1),".",REPT(" ",LEN(OFFSET(C117,-1,0,1,1)))),(B117-1)*LEN(OFFSET(C117,-1,0,1,1))+1,LEN(OFFSET(C117,-1,0,1,1)))))+1)))</f>
        <v>4</v>
      </c>
      <c r="D117" s="29" t="s">
        <v>92</v>
      </c>
      <c r="E117" s="17"/>
      <c r="F117" s="21"/>
      <c r="G117" s="43"/>
      <c r="H117" s="27"/>
    </row>
    <row r="118" spans="2:8" ht="21" customHeight="1" x14ac:dyDescent="0.25">
      <c r="B118" s="6">
        <v>2</v>
      </c>
      <c r="C118" s="10" t="str">
        <f t="shared" ca="1" si="18"/>
        <v>4.1</v>
      </c>
      <c r="D118" s="34" t="s">
        <v>143</v>
      </c>
      <c r="E118" s="17"/>
      <c r="F118" s="21"/>
      <c r="G118" s="43"/>
      <c r="H118" s="27" t="s">
        <v>93</v>
      </c>
    </row>
    <row r="119" spans="2:8" ht="21" customHeight="1" x14ac:dyDescent="0.25">
      <c r="B119" s="6">
        <v>3</v>
      </c>
      <c r="C119" s="10" t="str">
        <f t="shared" ca="1" si="18"/>
        <v>4.1.1</v>
      </c>
      <c r="D119" s="35" t="s">
        <v>51</v>
      </c>
      <c r="E119" s="17" t="s">
        <v>8</v>
      </c>
      <c r="F119" s="21" t="s">
        <v>13</v>
      </c>
      <c r="G119" s="43"/>
      <c r="H119" s="27"/>
    </row>
    <row r="120" spans="2:8" ht="30" x14ac:dyDescent="0.25">
      <c r="B120" s="6">
        <v>3</v>
      </c>
      <c r="C120" s="10" t="str">
        <f t="shared" ca="1" si="18"/>
        <v>4.1.2</v>
      </c>
      <c r="D120" s="48" t="s">
        <v>137</v>
      </c>
      <c r="E120" s="46" t="s">
        <v>8</v>
      </c>
      <c r="F120" s="47" t="s">
        <v>13</v>
      </c>
      <c r="G120" s="42"/>
      <c r="H120" s="49" t="s">
        <v>139</v>
      </c>
    </row>
    <row r="121" spans="2:8" ht="30" x14ac:dyDescent="0.25">
      <c r="B121" s="6">
        <v>3</v>
      </c>
      <c r="C121" s="10" t="str">
        <f t="shared" ca="1" si="18"/>
        <v>4.1.3</v>
      </c>
      <c r="D121" s="48" t="s">
        <v>138</v>
      </c>
      <c r="E121" s="46" t="s">
        <v>8</v>
      </c>
      <c r="F121" s="47" t="s">
        <v>13</v>
      </c>
      <c r="G121" s="42"/>
      <c r="H121" s="49" t="s">
        <v>140</v>
      </c>
    </row>
    <row r="122" spans="2:8" ht="21" customHeight="1" x14ac:dyDescent="0.25">
      <c r="B122" s="6">
        <v>3</v>
      </c>
      <c r="C122" s="10" t="str">
        <f t="shared" ca="1" si="18"/>
        <v>4.1.4</v>
      </c>
      <c r="D122" s="35" t="s">
        <v>141</v>
      </c>
      <c r="E122" s="17" t="s">
        <v>33</v>
      </c>
      <c r="F122" s="21" t="s">
        <v>13</v>
      </c>
      <c r="G122" s="43"/>
      <c r="H122" s="27"/>
    </row>
    <row r="123" spans="2:8" ht="21" customHeight="1" x14ac:dyDescent="0.25">
      <c r="B123" s="6">
        <v>3</v>
      </c>
      <c r="C123" s="10" t="str">
        <f t="shared" ca="1" si="18"/>
        <v>4.1.5</v>
      </c>
      <c r="D123" s="30" t="s">
        <v>142</v>
      </c>
      <c r="E123" s="17" t="s">
        <v>18</v>
      </c>
      <c r="F123" s="21" t="s">
        <v>10</v>
      </c>
      <c r="G123" s="43"/>
      <c r="H123" s="27"/>
    </row>
    <row r="124" spans="2:8" ht="21" customHeight="1" x14ac:dyDescent="0.25">
      <c r="B124" s="6">
        <v>3</v>
      </c>
      <c r="C124" s="10" t="str">
        <f t="shared" ca="1" si="18"/>
        <v>4.1.6</v>
      </c>
      <c r="D124" s="35" t="s">
        <v>123</v>
      </c>
      <c r="E124" s="17" t="s">
        <v>8</v>
      </c>
      <c r="F124" s="21" t="s">
        <v>13</v>
      </c>
      <c r="G124" s="43"/>
      <c r="H124" s="27" t="s">
        <v>52</v>
      </c>
    </row>
    <row r="125" spans="2:8" ht="21" customHeight="1" x14ac:dyDescent="0.25">
      <c r="B125" s="44">
        <v>3</v>
      </c>
      <c r="C125" s="45" t="str">
        <f t="shared" ca="1" si="18"/>
        <v>4.1.7</v>
      </c>
      <c r="D125" s="48" t="s">
        <v>129</v>
      </c>
      <c r="E125" s="46" t="s">
        <v>8</v>
      </c>
      <c r="F125" s="47" t="s">
        <v>13</v>
      </c>
      <c r="G125" s="42"/>
      <c r="H125" s="27" t="s">
        <v>135</v>
      </c>
    </row>
    <row r="126" spans="2:8" ht="21" customHeight="1" x14ac:dyDescent="0.25">
      <c r="B126" s="6">
        <v>2</v>
      </c>
      <c r="C126" s="10" t="str">
        <f t="shared" ref="C126:C153" ca="1" si="19">IF(B126="","",IF(B126&gt;OFFSET(B126,-1,0,1,1),IF(OFFSET(C126,-1,0,1,1)="","1",OFFSET(C126,-1,0,1,1))&amp;REPT(".1",B126-MAX(OFFSET(B126,-1,0,1,1),1)),IF(ISERROR(FIND(".",OFFSET(C126,-1,0,1,1))),REPT("1.",B126-1)&amp;IFERROR(VALUE(OFFSET(C126,-1,0,1,1))+1,"1"),IF(B126=1,"",IFERROR(LEFT(OFFSET(C126,-1,0,1,1),FIND("^",SUBSTITUTE(OFFSET(C126,-1,0,1,1),".","^",B126-1))),""))&amp;VALUE(TRIM(MID(SUBSTITUTE(OFFSET(C126,-1,0,1,1),".",REPT(" ",LEN(OFFSET(C126,-1,0,1,1)))),(B126-1)*LEN(OFFSET(C126,-1,0,1,1))+1,LEN(OFFSET(C126,-1,0,1,1)))))+1)))</f>
        <v>4.2</v>
      </c>
      <c r="D126" s="33" t="s">
        <v>62</v>
      </c>
      <c r="E126" s="17"/>
      <c r="F126" s="21" t="s">
        <v>13</v>
      </c>
      <c r="G126" s="43"/>
      <c r="H126" s="27" t="s">
        <v>94</v>
      </c>
    </row>
    <row r="127" spans="2:8" ht="21" customHeight="1" x14ac:dyDescent="0.25">
      <c r="B127" s="6">
        <v>2</v>
      </c>
      <c r="C127" s="10" t="str">
        <f t="shared" ca="1" si="19"/>
        <v>4.3</v>
      </c>
      <c r="D127" s="34" t="s">
        <v>53</v>
      </c>
      <c r="E127" s="17"/>
      <c r="F127" s="21"/>
      <c r="G127" s="43"/>
      <c r="H127" s="27" t="s">
        <v>93</v>
      </c>
    </row>
    <row r="128" spans="2:8" ht="21" customHeight="1" x14ac:dyDescent="0.25">
      <c r="B128" s="6">
        <v>3</v>
      </c>
      <c r="C128" s="10" t="str">
        <f t="shared" ca="1" si="19"/>
        <v>4.3.1</v>
      </c>
      <c r="D128" s="35" t="s">
        <v>54</v>
      </c>
      <c r="E128" s="17" t="s">
        <v>33</v>
      </c>
      <c r="F128" s="21" t="s">
        <v>13</v>
      </c>
      <c r="G128" s="43"/>
      <c r="H128" s="27" t="s">
        <v>52</v>
      </c>
    </row>
    <row r="129" spans="2:8" ht="21" customHeight="1" x14ac:dyDescent="0.25">
      <c r="B129" s="6">
        <v>3</v>
      </c>
      <c r="C129" s="10" t="str">
        <f t="shared" ca="1" si="19"/>
        <v>4.3.2</v>
      </c>
      <c r="D129" s="30" t="s">
        <v>61</v>
      </c>
      <c r="E129" s="17" t="s">
        <v>18</v>
      </c>
      <c r="F129" s="21" t="s">
        <v>13</v>
      </c>
      <c r="G129" s="43"/>
      <c r="H129" s="27"/>
    </row>
    <row r="130" spans="2:8" ht="21" customHeight="1" x14ac:dyDescent="0.25">
      <c r="B130" s="6">
        <v>2</v>
      </c>
      <c r="C130" s="10" t="str">
        <f t="shared" ca="1" si="19"/>
        <v>4.4</v>
      </c>
      <c r="D130" s="33" t="s">
        <v>88</v>
      </c>
      <c r="E130" s="17"/>
      <c r="F130" s="21" t="s">
        <v>13</v>
      </c>
      <c r="G130" s="43"/>
      <c r="H130" s="27" t="s">
        <v>93</v>
      </c>
    </row>
    <row r="131" spans="2:8" ht="21" customHeight="1" x14ac:dyDescent="0.25">
      <c r="B131" s="6">
        <v>2</v>
      </c>
      <c r="C131" s="10" t="str">
        <f t="shared" ca="1" si="19"/>
        <v>4.5</v>
      </c>
      <c r="D131" s="34" t="s">
        <v>89</v>
      </c>
      <c r="E131" s="17"/>
      <c r="F131" s="21" t="s">
        <v>13</v>
      </c>
      <c r="G131" s="43"/>
      <c r="H131" s="27" t="s">
        <v>93</v>
      </c>
    </row>
    <row r="132" spans="2:8" ht="21" customHeight="1" x14ac:dyDescent="0.25">
      <c r="B132" s="6">
        <v>3</v>
      </c>
      <c r="C132" s="10" t="str">
        <f t="shared" ca="1" si="19"/>
        <v>4.5.1</v>
      </c>
      <c r="D132" s="35" t="s">
        <v>125</v>
      </c>
      <c r="E132" s="17" t="s">
        <v>27</v>
      </c>
      <c r="F132" s="21" t="s">
        <v>13</v>
      </c>
      <c r="G132" s="43"/>
      <c r="H132" s="27" t="s">
        <v>78</v>
      </c>
    </row>
    <row r="133" spans="2:8" ht="21" customHeight="1" x14ac:dyDescent="0.25">
      <c r="B133" s="6">
        <v>3</v>
      </c>
      <c r="C133" s="10" t="str">
        <f t="shared" ca="1" si="19"/>
        <v>4.5.2</v>
      </c>
      <c r="D133" s="35" t="s">
        <v>90</v>
      </c>
      <c r="E133" s="17"/>
      <c r="F133" s="21" t="s">
        <v>13</v>
      </c>
      <c r="G133" s="43"/>
      <c r="H133" s="27"/>
    </row>
    <row r="134" spans="2:8" ht="21" customHeight="1" x14ac:dyDescent="0.25">
      <c r="B134" s="6">
        <v>2</v>
      </c>
      <c r="C134" s="10" t="str">
        <f t="shared" ca="1" si="19"/>
        <v>4.6</v>
      </c>
      <c r="D134" s="34" t="s">
        <v>80</v>
      </c>
      <c r="E134" s="17"/>
      <c r="F134" s="21" t="s">
        <v>13</v>
      </c>
      <c r="G134" s="43"/>
      <c r="H134" s="27" t="s">
        <v>93</v>
      </c>
    </row>
    <row r="135" spans="2:8" ht="21" customHeight="1" x14ac:dyDescent="0.25">
      <c r="B135" s="6">
        <v>3</v>
      </c>
      <c r="C135" s="10" t="str">
        <f t="shared" ca="1" si="19"/>
        <v>4.6.1</v>
      </c>
      <c r="D135" s="53" t="s">
        <v>147</v>
      </c>
      <c r="E135" s="17"/>
      <c r="F135" s="21" t="s">
        <v>13</v>
      </c>
      <c r="G135" s="43"/>
      <c r="H135" s="27" t="s">
        <v>148</v>
      </c>
    </row>
    <row r="136" spans="2:8" ht="21" customHeight="1" x14ac:dyDescent="0.25">
      <c r="B136" s="6">
        <v>3</v>
      </c>
      <c r="C136" s="10" t="str">
        <f t="shared" ca="1" si="19"/>
        <v>4.6.2</v>
      </c>
      <c r="D136" s="35" t="s">
        <v>91</v>
      </c>
      <c r="E136" s="17"/>
      <c r="F136" s="21" t="s">
        <v>13</v>
      </c>
      <c r="G136" s="43"/>
      <c r="H136" s="27"/>
    </row>
    <row r="137" spans="2:8" ht="21" customHeight="1" x14ac:dyDescent="0.25">
      <c r="B137" s="6">
        <v>2</v>
      </c>
      <c r="C137" s="10" t="str">
        <f t="shared" ca="1" si="19"/>
        <v>4.7</v>
      </c>
      <c r="D137" s="33" t="s">
        <v>81</v>
      </c>
      <c r="E137" s="17"/>
      <c r="F137" s="21" t="s">
        <v>13</v>
      </c>
      <c r="G137" s="43"/>
      <c r="H137" s="27" t="s">
        <v>78</v>
      </c>
    </row>
    <row r="138" spans="2:8" ht="21" customHeight="1" x14ac:dyDescent="0.25">
      <c r="B138" s="6">
        <v>2</v>
      </c>
      <c r="C138" s="10" t="str">
        <f t="shared" ca="1" si="19"/>
        <v>4.8</v>
      </c>
      <c r="D138" s="33" t="s">
        <v>82</v>
      </c>
      <c r="E138" s="17"/>
      <c r="F138" s="21" t="s">
        <v>13</v>
      </c>
      <c r="G138" s="43"/>
      <c r="H138" s="27" t="s">
        <v>78</v>
      </c>
    </row>
    <row r="139" spans="2:8" ht="21" customHeight="1" x14ac:dyDescent="0.25">
      <c r="B139" s="6">
        <v>2</v>
      </c>
      <c r="C139" s="10" t="str">
        <f t="shared" ca="1" si="19"/>
        <v>4.9</v>
      </c>
      <c r="D139" s="33" t="s">
        <v>83</v>
      </c>
      <c r="E139" s="17"/>
      <c r="F139" s="21" t="s">
        <v>13</v>
      </c>
      <c r="G139" s="43"/>
      <c r="H139" s="27" t="s">
        <v>93</v>
      </c>
    </row>
    <row r="140" spans="2:8" ht="21" customHeight="1" x14ac:dyDescent="0.25">
      <c r="B140" s="6">
        <v>2</v>
      </c>
      <c r="C140" s="10" t="str">
        <f t="shared" ca="1" si="19"/>
        <v>4.10</v>
      </c>
      <c r="D140" s="33" t="s">
        <v>84</v>
      </c>
      <c r="E140" s="17"/>
      <c r="F140" s="21" t="s">
        <v>13</v>
      </c>
      <c r="G140" s="43"/>
      <c r="H140" s="27" t="s">
        <v>78</v>
      </c>
    </row>
    <row r="141" spans="2:8" ht="21" customHeight="1" x14ac:dyDescent="0.25">
      <c r="B141" s="6">
        <v>2</v>
      </c>
      <c r="C141" s="10" t="str">
        <f t="shared" ca="1" si="19"/>
        <v>4.11</v>
      </c>
      <c r="D141" s="33" t="s">
        <v>85</v>
      </c>
      <c r="E141" s="17"/>
      <c r="F141" s="21" t="s">
        <v>13</v>
      </c>
      <c r="G141" s="43"/>
      <c r="H141" s="27" t="s">
        <v>78</v>
      </c>
    </row>
    <row r="142" spans="2:8" ht="21" customHeight="1" x14ac:dyDescent="0.25">
      <c r="B142" s="6">
        <v>2</v>
      </c>
      <c r="C142" s="10" t="str">
        <f t="shared" ca="1" si="19"/>
        <v>4.12</v>
      </c>
      <c r="D142" s="33" t="s">
        <v>86</v>
      </c>
      <c r="E142" s="17"/>
      <c r="F142" s="21" t="s">
        <v>13</v>
      </c>
      <c r="G142" s="43"/>
      <c r="H142" s="27" t="s">
        <v>78</v>
      </c>
    </row>
    <row r="143" spans="2:8" ht="21" customHeight="1" x14ac:dyDescent="0.25">
      <c r="B143" s="6">
        <v>2</v>
      </c>
      <c r="C143" s="10" t="str">
        <f t="shared" ca="1" si="19"/>
        <v>4.13</v>
      </c>
      <c r="D143" s="33" t="s">
        <v>72</v>
      </c>
      <c r="E143" s="17"/>
      <c r="F143" s="21" t="s">
        <v>13</v>
      </c>
      <c r="G143" s="43"/>
      <c r="H143" s="27"/>
    </row>
    <row r="144" spans="2:8" ht="21" customHeight="1" x14ac:dyDescent="0.25">
      <c r="B144" s="6">
        <v>2</v>
      </c>
      <c r="C144" s="10" t="str">
        <f t="shared" ca="1" si="19"/>
        <v>4.14</v>
      </c>
      <c r="D144" s="40" t="s">
        <v>103</v>
      </c>
      <c r="E144" s="17"/>
      <c r="F144" s="21"/>
      <c r="G144" s="43"/>
      <c r="H144" s="41" t="s">
        <v>105</v>
      </c>
    </row>
    <row r="145" spans="2:8" ht="21" customHeight="1" x14ac:dyDescent="0.25">
      <c r="B145" s="6">
        <v>1</v>
      </c>
      <c r="C145" s="10" t="str">
        <f t="shared" ca="1" si="19"/>
        <v>5</v>
      </c>
      <c r="D145" s="29" t="s">
        <v>95</v>
      </c>
      <c r="E145" s="17"/>
      <c r="F145" s="21"/>
      <c r="G145" s="43"/>
      <c r="H145" s="27"/>
    </row>
    <row r="146" spans="2:8" ht="21" customHeight="1" x14ac:dyDescent="0.25">
      <c r="B146" s="6">
        <v>2</v>
      </c>
      <c r="C146" s="10" t="str">
        <f t="shared" ca="1" si="19"/>
        <v>5.1</v>
      </c>
      <c r="D146" s="32" t="s">
        <v>81</v>
      </c>
      <c r="E146" s="17"/>
      <c r="F146" s="21"/>
      <c r="G146" s="43"/>
      <c r="H146" s="27" t="s">
        <v>78</v>
      </c>
    </row>
    <row r="147" spans="2:8" ht="21" customHeight="1" x14ac:dyDescent="0.25">
      <c r="B147" s="6">
        <v>2</v>
      </c>
      <c r="C147" s="10" t="str">
        <f t="shared" ca="1" si="19"/>
        <v>5.2</v>
      </c>
      <c r="D147" s="32" t="s">
        <v>82</v>
      </c>
      <c r="E147" s="17"/>
      <c r="F147" s="21"/>
      <c r="G147" s="43"/>
      <c r="H147" s="27" t="s">
        <v>78</v>
      </c>
    </row>
    <row r="148" spans="2:8" ht="21" customHeight="1" x14ac:dyDescent="0.25">
      <c r="B148" s="6">
        <v>2</v>
      </c>
      <c r="C148" s="10" t="str">
        <f t="shared" ca="1" si="19"/>
        <v>5.3</v>
      </c>
      <c r="D148" s="32" t="s">
        <v>84</v>
      </c>
      <c r="E148" s="17"/>
      <c r="F148" s="21"/>
      <c r="G148" s="43"/>
      <c r="H148" s="27" t="s">
        <v>78</v>
      </c>
    </row>
    <row r="149" spans="2:8" ht="21" customHeight="1" x14ac:dyDescent="0.25">
      <c r="B149" s="6">
        <v>2</v>
      </c>
      <c r="C149" s="10" t="str">
        <f t="shared" ca="1" si="19"/>
        <v>5.4</v>
      </c>
      <c r="D149" s="32" t="s">
        <v>85</v>
      </c>
      <c r="E149" s="17"/>
      <c r="F149" s="21"/>
      <c r="G149" s="43"/>
      <c r="H149" s="27" t="s">
        <v>78</v>
      </c>
    </row>
    <row r="150" spans="2:8" ht="21" customHeight="1" x14ac:dyDescent="0.25">
      <c r="B150" s="6">
        <v>2</v>
      </c>
      <c r="C150" s="10" t="str">
        <f t="shared" ca="1" si="19"/>
        <v>5.5</v>
      </c>
      <c r="D150" s="32" t="s">
        <v>86</v>
      </c>
      <c r="E150" s="17"/>
      <c r="F150" s="21"/>
      <c r="G150" s="43"/>
      <c r="H150" s="27" t="s">
        <v>78</v>
      </c>
    </row>
    <row r="151" spans="2:8" ht="21" customHeight="1" x14ac:dyDescent="0.25">
      <c r="B151" s="6">
        <v>2</v>
      </c>
      <c r="C151" s="10" t="str">
        <f t="shared" ca="1" si="19"/>
        <v>5.6</v>
      </c>
      <c r="D151" s="32" t="s">
        <v>87</v>
      </c>
      <c r="E151" s="17"/>
      <c r="F151" s="21"/>
      <c r="G151" s="43"/>
      <c r="H151" s="27" t="s">
        <v>78</v>
      </c>
    </row>
    <row r="152" spans="2:8" ht="21" customHeight="1" x14ac:dyDescent="0.25">
      <c r="B152" s="6">
        <v>2</v>
      </c>
      <c r="C152" s="10" t="str">
        <f t="shared" ca="1" si="19"/>
        <v>5.7</v>
      </c>
      <c r="D152" s="32" t="s">
        <v>72</v>
      </c>
      <c r="E152" s="17"/>
      <c r="F152" s="21"/>
      <c r="G152" s="43"/>
      <c r="H152" s="27"/>
    </row>
    <row r="153" spans="2:8" ht="21" customHeight="1" x14ac:dyDescent="0.25">
      <c r="B153" s="6">
        <v>2</v>
      </c>
      <c r="C153" s="10" t="str">
        <f t="shared" ca="1" si="19"/>
        <v>5.8</v>
      </c>
      <c r="D153" s="40" t="s">
        <v>103</v>
      </c>
      <c r="E153" s="17"/>
      <c r="F153" s="21"/>
      <c r="G153" s="43"/>
      <c r="H153" s="41" t="s">
        <v>105</v>
      </c>
    </row>
    <row r="154" spans="2:8" ht="21" customHeight="1" x14ac:dyDescent="0.25">
      <c r="B154" s="6">
        <v>1</v>
      </c>
      <c r="C154" s="10" t="str">
        <f t="shared" ref="C154:C155" ca="1" si="20">IF(B154="","",IF(B154&gt;OFFSET(B154,-1,0,1,1),IF(OFFSET(C154,-1,0,1,1)="","1",OFFSET(C154,-1,0,1,1))&amp;REPT(".1",B154-MAX(OFFSET(B154,-1,0,1,1),1)),IF(ISERROR(FIND(".",OFFSET(C154,-1,0,1,1))),REPT("1.",B154-1)&amp;IFERROR(VALUE(OFFSET(C154,-1,0,1,1))+1,"1"),IF(B154=1,"",IFERROR(LEFT(OFFSET(C154,-1,0,1,1),FIND("^",SUBSTITUTE(OFFSET(C154,-1,0,1,1),".","^",B154-1))),""))&amp;VALUE(TRIM(MID(SUBSTITUTE(OFFSET(C154,-1,0,1,1),".",REPT(" ",LEN(OFFSET(C154,-1,0,1,1)))),(B154-1)*LEN(OFFSET(C154,-1,0,1,1))+1,LEN(OFFSET(C154,-1,0,1,1)))))+1)))</f>
        <v>6</v>
      </c>
      <c r="D154" s="29" t="s">
        <v>96</v>
      </c>
      <c r="E154" s="17"/>
      <c r="F154" s="21"/>
      <c r="G154" s="43"/>
      <c r="H154" s="27"/>
    </row>
    <row r="155" spans="2:8" ht="21" customHeight="1" x14ac:dyDescent="0.25">
      <c r="B155" s="6">
        <v>2</v>
      </c>
      <c r="C155" s="10" t="str">
        <f t="shared" ca="1" si="20"/>
        <v>6.1</v>
      </c>
      <c r="D155" s="32" t="s">
        <v>81</v>
      </c>
      <c r="E155" s="17"/>
      <c r="F155" s="21"/>
      <c r="G155" s="43"/>
      <c r="H155" s="27" t="s">
        <v>78</v>
      </c>
    </row>
    <row r="156" spans="2:8" ht="21" customHeight="1" x14ac:dyDescent="0.25">
      <c r="B156" s="6">
        <v>2</v>
      </c>
      <c r="C156" s="10" t="str">
        <f t="shared" ref="C156:C196" ca="1" si="21">IF(B156="","",IF(B156&gt;OFFSET(B156,-1,0,1,1),IF(OFFSET(C156,-1,0,1,1)="","1",OFFSET(C156,-1,0,1,1))&amp;REPT(".1",B156-MAX(OFFSET(B156,-1,0,1,1),1)),IF(ISERROR(FIND(".",OFFSET(C156,-1,0,1,1))),REPT("1.",B156-1)&amp;IFERROR(VALUE(OFFSET(C156,-1,0,1,1))+1,"1"),IF(B156=1,"",IFERROR(LEFT(OFFSET(C156,-1,0,1,1),FIND("^",SUBSTITUTE(OFFSET(C156,-1,0,1,1),".","^",B156-1))),""))&amp;VALUE(TRIM(MID(SUBSTITUTE(OFFSET(C156,-1,0,1,1),".",REPT(" ",LEN(OFFSET(C156,-1,0,1,1)))),(B156-1)*LEN(OFFSET(C156,-1,0,1,1))+1,LEN(OFFSET(C156,-1,0,1,1)))))+1)))</f>
        <v>6.2</v>
      </c>
      <c r="D156" s="32" t="s">
        <v>82</v>
      </c>
      <c r="E156" s="17"/>
      <c r="F156" s="21"/>
      <c r="G156" s="43"/>
      <c r="H156" s="27" t="s">
        <v>78</v>
      </c>
    </row>
    <row r="157" spans="2:8" ht="21" customHeight="1" x14ac:dyDescent="0.25">
      <c r="B157" s="6">
        <v>2</v>
      </c>
      <c r="C157" s="10" t="str">
        <f t="shared" ca="1" si="21"/>
        <v>6.3</v>
      </c>
      <c r="D157" s="32" t="s">
        <v>84</v>
      </c>
      <c r="E157" s="17"/>
      <c r="F157" s="21"/>
      <c r="G157" s="43"/>
      <c r="H157" s="27" t="s">
        <v>78</v>
      </c>
    </row>
    <row r="158" spans="2:8" ht="21" customHeight="1" x14ac:dyDescent="0.25">
      <c r="B158" s="6">
        <v>2</v>
      </c>
      <c r="C158" s="10" t="str">
        <f t="shared" ca="1" si="21"/>
        <v>6.4</v>
      </c>
      <c r="D158" s="32" t="s">
        <v>85</v>
      </c>
      <c r="E158" s="17"/>
      <c r="F158" s="21"/>
      <c r="G158" s="43"/>
      <c r="H158" s="27" t="s">
        <v>78</v>
      </c>
    </row>
    <row r="159" spans="2:8" ht="21" customHeight="1" x14ac:dyDescent="0.25">
      <c r="B159" s="6">
        <v>2</v>
      </c>
      <c r="C159" s="10" t="str">
        <f t="shared" ca="1" si="21"/>
        <v>6.5</v>
      </c>
      <c r="D159" s="32" t="s">
        <v>86</v>
      </c>
      <c r="E159" s="17"/>
      <c r="F159" s="21"/>
      <c r="G159" s="43"/>
      <c r="H159" s="27" t="s">
        <v>78</v>
      </c>
    </row>
    <row r="160" spans="2:8" ht="21" customHeight="1" x14ac:dyDescent="0.25">
      <c r="B160" s="6">
        <v>2</v>
      </c>
      <c r="C160" s="10" t="str">
        <f t="shared" ca="1" si="21"/>
        <v>6.6</v>
      </c>
      <c r="D160" s="32" t="s">
        <v>87</v>
      </c>
      <c r="E160" s="17"/>
      <c r="F160" s="21"/>
      <c r="G160" s="43"/>
      <c r="H160" s="27" t="s">
        <v>78</v>
      </c>
    </row>
    <row r="161" spans="2:8" ht="21" customHeight="1" x14ac:dyDescent="0.25">
      <c r="B161" s="6">
        <v>2</v>
      </c>
      <c r="C161" s="10" t="str">
        <f t="shared" ca="1" si="21"/>
        <v>6.7</v>
      </c>
      <c r="D161" s="32" t="s">
        <v>72</v>
      </c>
      <c r="E161" s="17"/>
      <c r="F161" s="21"/>
      <c r="G161" s="43"/>
      <c r="H161" s="27"/>
    </row>
    <row r="162" spans="2:8" ht="21" customHeight="1" x14ac:dyDescent="0.25">
      <c r="B162" s="6">
        <v>2</v>
      </c>
      <c r="C162" s="10" t="str">
        <f t="shared" ca="1" si="21"/>
        <v>6.8</v>
      </c>
      <c r="D162" s="40" t="s">
        <v>103</v>
      </c>
      <c r="E162" s="17"/>
      <c r="F162" s="21"/>
      <c r="G162" s="43"/>
      <c r="H162" s="41" t="s">
        <v>105</v>
      </c>
    </row>
    <row r="163" spans="2:8" ht="21" customHeight="1" x14ac:dyDescent="0.25">
      <c r="B163" s="6">
        <v>1</v>
      </c>
      <c r="C163" s="10" t="str">
        <f t="shared" ca="1" si="21"/>
        <v>7</v>
      </c>
      <c r="D163" s="29" t="s">
        <v>97</v>
      </c>
      <c r="E163" s="17"/>
      <c r="F163" s="21"/>
      <c r="G163" s="43"/>
      <c r="H163" s="27"/>
    </row>
    <row r="164" spans="2:8" ht="21" customHeight="1" x14ac:dyDescent="0.25">
      <c r="B164" s="6">
        <v>2</v>
      </c>
      <c r="C164" s="10" t="str">
        <f t="shared" ca="1" si="21"/>
        <v>7.1</v>
      </c>
      <c r="D164" s="32" t="s">
        <v>72</v>
      </c>
      <c r="E164" s="17"/>
      <c r="F164" s="21"/>
      <c r="G164" s="43"/>
      <c r="H164" s="27"/>
    </row>
    <row r="165" spans="2:8" ht="21" customHeight="1" x14ac:dyDescent="0.25">
      <c r="B165" s="6">
        <v>2</v>
      </c>
      <c r="C165" s="10" t="str">
        <f t="shared" ca="1" si="21"/>
        <v>7.2</v>
      </c>
      <c r="D165" s="32" t="s">
        <v>81</v>
      </c>
      <c r="E165" s="17"/>
      <c r="F165" s="21"/>
      <c r="G165" s="43"/>
      <c r="H165" s="27" t="s">
        <v>78</v>
      </c>
    </row>
    <row r="166" spans="2:8" ht="21" customHeight="1" x14ac:dyDescent="0.25">
      <c r="B166" s="6">
        <v>2</v>
      </c>
      <c r="C166" s="10" t="str">
        <f t="shared" ca="1" si="21"/>
        <v>7.3</v>
      </c>
      <c r="D166" s="32" t="s">
        <v>82</v>
      </c>
      <c r="E166" s="17"/>
      <c r="F166" s="21"/>
      <c r="G166" s="43"/>
      <c r="H166" s="27" t="s">
        <v>78</v>
      </c>
    </row>
    <row r="167" spans="2:8" ht="21" customHeight="1" x14ac:dyDescent="0.25">
      <c r="B167" s="6">
        <v>2</v>
      </c>
      <c r="C167" s="10" t="str">
        <f t="shared" ca="1" si="21"/>
        <v>7.4</v>
      </c>
      <c r="D167" s="32" t="s">
        <v>84</v>
      </c>
      <c r="E167" s="17"/>
      <c r="F167" s="21"/>
      <c r="G167" s="43"/>
      <c r="H167" s="27" t="s">
        <v>78</v>
      </c>
    </row>
    <row r="168" spans="2:8" ht="21" customHeight="1" x14ac:dyDescent="0.25">
      <c r="B168" s="6">
        <v>2</v>
      </c>
      <c r="C168" s="10" t="str">
        <f t="shared" ca="1" si="21"/>
        <v>7.5</v>
      </c>
      <c r="D168" s="32" t="s">
        <v>85</v>
      </c>
      <c r="E168" s="17"/>
      <c r="F168" s="21"/>
      <c r="G168" s="43"/>
      <c r="H168" s="27" t="s">
        <v>78</v>
      </c>
    </row>
    <row r="169" spans="2:8" ht="21" customHeight="1" x14ac:dyDescent="0.25">
      <c r="B169" s="6">
        <v>2</v>
      </c>
      <c r="C169" s="10" t="str">
        <f t="shared" ca="1" si="21"/>
        <v>7.6</v>
      </c>
      <c r="D169" s="32" t="s">
        <v>86</v>
      </c>
      <c r="E169" s="17"/>
      <c r="F169" s="21"/>
      <c r="G169" s="43"/>
      <c r="H169" s="27" t="s">
        <v>93</v>
      </c>
    </row>
    <row r="170" spans="2:8" ht="21" customHeight="1" x14ac:dyDescent="0.25">
      <c r="B170" s="6">
        <v>2</v>
      </c>
      <c r="C170" s="10" t="str">
        <f t="shared" ca="1" si="21"/>
        <v>7.7</v>
      </c>
      <c r="D170" s="32" t="s">
        <v>87</v>
      </c>
      <c r="E170" s="17"/>
      <c r="F170" s="21"/>
      <c r="G170" s="43"/>
      <c r="H170" s="27" t="s">
        <v>78</v>
      </c>
    </row>
    <row r="171" spans="2:8" ht="21" customHeight="1" x14ac:dyDescent="0.25">
      <c r="B171" s="6">
        <v>2</v>
      </c>
      <c r="C171" s="10" t="str">
        <f t="shared" ca="1" si="21"/>
        <v>7.8</v>
      </c>
      <c r="D171" s="32" t="s">
        <v>98</v>
      </c>
      <c r="E171" s="17"/>
      <c r="F171" s="21"/>
      <c r="G171" s="43"/>
      <c r="H171" s="27"/>
    </row>
    <row r="172" spans="2:8" ht="21" customHeight="1" x14ac:dyDescent="0.25">
      <c r="B172" s="6">
        <v>2</v>
      </c>
      <c r="C172" s="10" t="str">
        <f t="shared" ca="1" si="21"/>
        <v>7.9</v>
      </c>
      <c r="D172" s="40" t="s">
        <v>103</v>
      </c>
      <c r="E172" s="17"/>
      <c r="F172" s="21"/>
      <c r="G172" s="43"/>
      <c r="H172" s="41" t="s">
        <v>104</v>
      </c>
    </row>
    <row r="173" spans="2:8" ht="21" customHeight="1" x14ac:dyDescent="0.25">
      <c r="B173" s="6">
        <v>1</v>
      </c>
      <c r="C173" s="10" t="str">
        <f t="shared" ref="C173" ca="1" si="22">IF(B173="","",IF(B173&gt;OFFSET(B173,-1,0,1,1),IF(OFFSET(C173,-1,0,1,1)="","1",OFFSET(C173,-1,0,1,1))&amp;REPT(".1",B173-MAX(OFFSET(B173,-1,0,1,1),1)),IF(ISERROR(FIND(".",OFFSET(C173,-1,0,1,1))),REPT("1.",B173-1)&amp;IFERROR(VALUE(OFFSET(C173,-1,0,1,1))+1,"1"),IF(B173=1,"",IFERROR(LEFT(OFFSET(C173,-1,0,1,1),FIND("^",SUBSTITUTE(OFFSET(C173,-1,0,1,1),".","^",B173-1))),""))&amp;VALUE(TRIM(MID(SUBSTITUTE(OFFSET(C173,-1,0,1,1),".",REPT(" ",LEN(OFFSET(C173,-1,0,1,1)))),(B173-1)*LEN(OFFSET(C173,-1,0,1,1))+1,LEN(OFFSET(C173,-1,0,1,1)))))+1)))</f>
        <v>8</v>
      </c>
      <c r="D173" s="29" t="s">
        <v>99</v>
      </c>
      <c r="E173" s="17"/>
      <c r="F173" s="21"/>
      <c r="G173" s="43"/>
      <c r="H173" s="27"/>
    </row>
    <row r="174" spans="2:8" ht="21" customHeight="1" x14ac:dyDescent="0.25">
      <c r="B174" s="6">
        <v>2</v>
      </c>
      <c r="C174" s="10" t="str">
        <f t="shared" ca="1" si="21"/>
        <v>8.1</v>
      </c>
      <c r="D174" s="32" t="s">
        <v>100</v>
      </c>
      <c r="E174" s="17"/>
      <c r="F174" s="21"/>
      <c r="G174" s="43"/>
      <c r="H174" s="27"/>
    </row>
    <row r="175" spans="2:8" ht="21" customHeight="1" x14ac:dyDescent="0.25">
      <c r="B175" s="6">
        <v>2</v>
      </c>
      <c r="C175" s="10" t="str">
        <f t="shared" ca="1" si="21"/>
        <v>8.2</v>
      </c>
      <c r="D175" s="32" t="s">
        <v>72</v>
      </c>
      <c r="E175" s="17"/>
      <c r="F175" s="21"/>
      <c r="G175" s="43"/>
      <c r="H175" s="27"/>
    </row>
    <row r="176" spans="2:8" ht="21" customHeight="1" x14ac:dyDescent="0.25">
      <c r="B176" s="6">
        <v>2</v>
      </c>
      <c r="C176" s="10" t="str">
        <f t="shared" ca="1" si="21"/>
        <v>8.3</v>
      </c>
      <c r="D176" s="32" t="s">
        <v>109</v>
      </c>
      <c r="E176" s="17"/>
      <c r="F176" s="21"/>
      <c r="G176" s="43"/>
      <c r="H176" s="27"/>
    </row>
    <row r="177" spans="2:8" ht="21" customHeight="1" x14ac:dyDescent="0.25">
      <c r="B177" s="6">
        <v>2</v>
      </c>
      <c r="C177" s="10" t="str">
        <f t="shared" ca="1" si="21"/>
        <v>8.4</v>
      </c>
      <c r="D177" s="32" t="s">
        <v>81</v>
      </c>
      <c r="E177" s="17"/>
      <c r="F177" s="21"/>
      <c r="G177" s="43"/>
      <c r="H177" s="27" t="s">
        <v>93</v>
      </c>
    </row>
    <row r="178" spans="2:8" ht="21" customHeight="1" x14ac:dyDescent="0.25">
      <c r="B178" s="6">
        <v>2</v>
      </c>
      <c r="C178" s="10" t="str">
        <f t="shared" ca="1" si="21"/>
        <v>8.5</v>
      </c>
      <c r="D178" s="32" t="s">
        <v>82</v>
      </c>
      <c r="E178" s="17"/>
      <c r="F178" s="21"/>
      <c r="G178" s="43"/>
      <c r="H178" s="27" t="s">
        <v>93</v>
      </c>
    </row>
    <row r="179" spans="2:8" ht="21" customHeight="1" x14ac:dyDescent="0.25">
      <c r="B179" s="6">
        <v>2</v>
      </c>
      <c r="C179" s="10" t="str">
        <f t="shared" ca="1" si="21"/>
        <v>8.6</v>
      </c>
      <c r="D179" s="32" t="s">
        <v>84</v>
      </c>
      <c r="E179" s="17"/>
      <c r="F179" s="21"/>
      <c r="G179" s="43"/>
      <c r="H179" s="27" t="s">
        <v>102</v>
      </c>
    </row>
    <row r="180" spans="2:8" ht="21" customHeight="1" x14ac:dyDescent="0.25">
      <c r="B180" s="6">
        <v>2</v>
      </c>
      <c r="C180" s="10" t="str">
        <f t="shared" ca="1" si="21"/>
        <v>8.7</v>
      </c>
      <c r="D180" s="32" t="s">
        <v>85</v>
      </c>
      <c r="E180" s="17"/>
      <c r="F180" s="21"/>
      <c r="G180" s="43"/>
      <c r="H180" s="27" t="s">
        <v>78</v>
      </c>
    </row>
    <row r="181" spans="2:8" ht="21" customHeight="1" x14ac:dyDescent="0.25">
      <c r="B181" s="6">
        <v>2</v>
      </c>
      <c r="C181" s="10" t="str">
        <f t="shared" ca="1" si="21"/>
        <v>8.8</v>
      </c>
      <c r="D181" s="32" t="s">
        <v>87</v>
      </c>
      <c r="E181" s="17"/>
      <c r="F181" s="21"/>
      <c r="G181" s="43"/>
      <c r="H181" s="27" t="s">
        <v>78</v>
      </c>
    </row>
    <row r="182" spans="2:8" ht="21" customHeight="1" x14ac:dyDescent="0.25">
      <c r="B182" s="6">
        <v>2</v>
      </c>
      <c r="C182" s="10" t="str">
        <f t="shared" ca="1" si="21"/>
        <v>8.9</v>
      </c>
      <c r="D182" s="40" t="s">
        <v>103</v>
      </c>
      <c r="E182" s="17"/>
      <c r="F182" s="21"/>
      <c r="G182" s="43"/>
      <c r="H182" s="41" t="s">
        <v>106</v>
      </c>
    </row>
    <row r="183" spans="2:8" ht="21" customHeight="1" x14ac:dyDescent="0.25">
      <c r="B183" s="6">
        <v>1</v>
      </c>
      <c r="C183" s="10" t="str">
        <f t="shared" ca="1" si="21"/>
        <v>9</v>
      </c>
      <c r="D183" s="29" t="s">
        <v>101</v>
      </c>
      <c r="E183" s="17"/>
      <c r="F183" s="21"/>
      <c r="G183" s="43"/>
      <c r="H183" s="27"/>
    </row>
    <row r="184" spans="2:8" ht="21" customHeight="1" x14ac:dyDescent="0.25">
      <c r="B184" s="6">
        <v>2</v>
      </c>
      <c r="C184" s="10" t="str">
        <f t="shared" ca="1" si="21"/>
        <v>9.1</v>
      </c>
      <c r="D184" s="32" t="s">
        <v>108</v>
      </c>
      <c r="E184" s="17"/>
      <c r="F184" s="21"/>
      <c r="G184" s="43"/>
      <c r="H184" s="27"/>
    </row>
    <row r="185" spans="2:8" ht="21" customHeight="1" x14ac:dyDescent="0.25">
      <c r="B185" s="6">
        <v>2</v>
      </c>
      <c r="C185" s="10" t="str">
        <f t="shared" ca="1" si="21"/>
        <v>9.2</v>
      </c>
      <c r="D185" s="32" t="s">
        <v>109</v>
      </c>
      <c r="E185" s="17"/>
      <c r="F185" s="21"/>
      <c r="G185" s="43"/>
      <c r="H185" s="27"/>
    </row>
    <row r="186" spans="2:8" ht="21" customHeight="1" x14ac:dyDescent="0.25">
      <c r="B186" s="6">
        <v>2</v>
      </c>
      <c r="C186" s="10" t="str">
        <f t="shared" ca="1" si="21"/>
        <v>9.3</v>
      </c>
      <c r="D186" s="32" t="s">
        <v>100</v>
      </c>
      <c r="E186" s="17"/>
      <c r="F186" s="21"/>
      <c r="G186" s="43"/>
      <c r="H186" s="27"/>
    </row>
    <row r="187" spans="2:8" ht="21" customHeight="1" x14ac:dyDescent="0.25">
      <c r="B187" s="6">
        <v>2</v>
      </c>
      <c r="C187" s="10" t="str">
        <f t="shared" ca="1" si="21"/>
        <v>9.4</v>
      </c>
      <c r="D187" s="32" t="s">
        <v>72</v>
      </c>
      <c r="E187" s="17"/>
      <c r="F187" s="21"/>
      <c r="G187" s="43"/>
      <c r="H187" s="27"/>
    </row>
    <row r="188" spans="2:8" ht="21" customHeight="1" x14ac:dyDescent="0.25">
      <c r="B188" s="6">
        <v>2</v>
      </c>
      <c r="C188" s="10" t="str">
        <f t="shared" ca="1" si="21"/>
        <v>9.5</v>
      </c>
      <c r="D188" s="32" t="s">
        <v>84</v>
      </c>
      <c r="E188" s="17"/>
      <c r="F188" s="21"/>
      <c r="G188" s="43"/>
      <c r="H188" s="27" t="s">
        <v>110</v>
      </c>
    </row>
    <row r="189" spans="2:8" ht="21" customHeight="1" x14ac:dyDescent="0.25">
      <c r="B189" s="6">
        <v>2</v>
      </c>
      <c r="C189" s="10" t="str">
        <f t="shared" ca="1" si="21"/>
        <v>9.6</v>
      </c>
      <c r="D189" s="32" t="s">
        <v>85</v>
      </c>
      <c r="E189" s="17"/>
      <c r="F189" s="21"/>
      <c r="G189" s="43"/>
      <c r="H189" s="27" t="s">
        <v>78</v>
      </c>
    </row>
    <row r="190" spans="2:8" ht="21" customHeight="1" x14ac:dyDescent="0.25">
      <c r="B190" s="6">
        <v>2</v>
      </c>
      <c r="C190" s="10" t="str">
        <f t="shared" ca="1" si="21"/>
        <v>9.7</v>
      </c>
      <c r="D190" s="40" t="s">
        <v>103</v>
      </c>
      <c r="E190" s="17"/>
      <c r="F190" s="21"/>
      <c r="G190" s="43"/>
      <c r="H190" s="41" t="s">
        <v>107</v>
      </c>
    </row>
    <row r="191" spans="2:8" ht="21" customHeight="1" x14ac:dyDescent="0.25">
      <c r="B191" s="6">
        <v>1</v>
      </c>
      <c r="C191" s="10" t="str">
        <f t="shared" ref="C191" ca="1" si="23">IF(B191="","",IF(B191&gt;OFFSET(B191,-1,0,1,1),IF(OFFSET(C191,-1,0,1,1)="","1",OFFSET(C191,-1,0,1,1))&amp;REPT(".1",B191-MAX(OFFSET(B191,-1,0,1,1),1)),IF(ISERROR(FIND(".",OFFSET(C191,-1,0,1,1))),REPT("1.",B191-1)&amp;IFERROR(VALUE(OFFSET(C191,-1,0,1,1))+1,"1"),IF(B191=1,"",IFERROR(LEFT(OFFSET(C191,-1,0,1,1),FIND("^",SUBSTITUTE(OFFSET(C191,-1,0,1,1),".","^",B191-1))),""))&amp;VALUE(TRIM(MID(SUBSTITUTE(OFFSET(C191,-1,0,1,1),".",REPT(" ",LEN(OFFSET(C191,-1,0,1,1)))),(B191-1)*LEN(OFFSET(C191,-1,0,1,1))+1,LEN(OFFSET(C191,-1,0,1,1)))))+1)))</f>
        <v>10</v>
      </c>
      <c r="D191" s="29" t="s">
        <v>111</v>
      </c>
      <c r="E191" s="17"/>
      <c r="F191" s="21"/>
      <c r="G191" s="43"/>
      <c r="H191" s="27"/>
    </row>
    <row r="192" spans="2:8" ht="21" customHeight="1" x14ac:dyDescent="0.25">
      <c r="B192" s="6">
        <v>2</v>
      </c>
      <c r="C192" s="10" t="str">
        <f t="shared" ca="1" si="21"/>
        <v>10.1</v>
      </c>
      <c r="D192" s="32" t="s">
        <v>108</v>
      </c>
      <c r="E192" s="17"/>
      <c r="F192" s="21"/>
      <c r="G192" s="43"/>
      <c r="H192" s="41"/>
    </row>
    <row r="193" spans="2:8" ht="21" customHeight="1" x14ac:dyDescent="0.25">
      <c r="B193" s="6">
        <v>2</v>
      </c>
      <c r="C193" s="10" t="str">
        <f t="shared" ca="1" si="21"/>
        <v>10.2</v>
      </c>
      <c r="D193" s="32" t="s">
        <v>109</v>
      </c>
      <c r="E193" s="17"/>
      <c r="F193" s="21"/>
      <c r="G193" s="43"/>
      <c r="H193" s="41"/>
    </row>
    <row r="194" spans="2:8" ht="21" customHeight="1" x14ac:dyDescent="0.25">
      <c r="B194" s="6">
        <v>2</v>
      </c>
      <c r="C194" s="10" t="str">
        <f t="shared" ca="1" si="21"/>
        <v>10.3</v>
      </c>
      <c r="D194" s="32" t="s">
        <v>72</v>
      </c>
      <c r="E194" s="17"/>
      <c r="F194" s="21"/>
      <c r="G194" s="43"/>
      <c r="H194" s="41"/>
    </row>
    <row r="195" spans="2:8" ht="21" customHeight="1" x14ac:dyDescent="0.25">
      <c r="B195" s="6">
        <v>2</v>
      </c>
      <c r="C195" s="10" t="str">
        <f t="shared" ca="1" si="21"/>
        <v>10.4</v>
      </c>
      <c r="D195" s="32" t="s">
        <v>84</v>
      </c>
      <c r="E195" s="17"/>
      <c r="F195" s="21"/>
      <c r="G195" s="43"/>
      <c r="H195" s="27" t="s">
        <v>110</v>
      </c>
    </row>
    <row r="196" spans="2:8" ht="21" customHeight="1" x14ac:dyDescent="0.25">
      <c r="B196" s="6">
        <v>2</v>
      </c>
      <c r="C196" s="10" t="str">
        <f t="shared" ca="1" si="21"/>
        <v>10.5</v>
      </c>
      <c r="D196" s="40" t="s">
        <v>103</v>
      </c>
      <c r="E196" s="17"/>
      <c r="F196" s="21"/>
      <c r="G196" s="43"/>
      <c r="H196" s="41" t="s">
        <v>112</v>
      </c>
    </row>
    <row r="197" spans="2:8" ht="21" customHeight="1" x14ac:dyDescent="0.25">
      <c r="B197" s="7"/>
      <c r="C197" s="11"/>
      <c r="D197" s="18"/>
      <c r="E197" s="18"/>
      <c r="F197" s="22"/>
      <c r="G197" s="22"/>
      <c r="H197" s="28"/>
    </row>
  </sheetData>
  <mergeCells count="1">
    <mergeCell ref="B4:C4"/>
  </mergeCells>
  <conditionalFormatting sqref="H7:H16 H21 H36:H39 B49 E80:G81 E78:E79 G78:G79 E82:E89 G82:G89 E90:G90 E91 G91 B78:C91 B96:C96 E96 G96:H96 E105:E116 G105:H116 B105:C116 E130:E131 G130:H131 E146:H152 D48:D51 B57:F57 B94:C94 E94 G94:H94 E98 G98:H98 B98:C98 B101:C101 G101 E101 E126:E128 G126:H128 B126:C128 F126:F131 E136:H143 E133:H134 H55 D55 H45:H52 F42:F43 B27:H35 H78:H91 B73:G77 F63:F64 B65:H66 B60:H62">
    <cfRule type="expression" dxfId="179" priority="259">
      <formula>($B7=1)</formula>
    </cfRule>
  </conditionalFormatting>
  <conditionalFormatting sqref="E17">
    <cfRule type="expression" dxfId="178" priority="256">
      <formula>($B17=1)</formula>
    </cfRule>
  </conditionalFormatting>
  <conditionalFormatting sqref="H18">
    <cfRule type="expression" dxfId="177" priority="254">
      <formula>($B18=1)</formula>
    </cfRule>
  </conditionalFormatting>
  <conditionalFormatting sqref="H19">
    <cfRule type="expression" dxfId="176" priority="252">
      <formula>($B19=1)</formula>
    </cfRule>
  </conditionalFormatting>
  <conditionalFormatting sqref="H20">
    <cfRule type="expression" dxfId="175" priority="250">
      <formula>($B20=1)</formula>
    </cfRule>
  </conditionalFormatting>
  <conditionalFormatting sqref="H22">
    <cfRule type="expression" dxfId="174" priority="248">
      <formula>($B22=1)</formula>
    </cfRule>
  </conditionalFormatting>
  <conditionalFormatting sqref="D24">
    <cfRule type="expression" dxfId="173" priority="243">
      <formula>($B24=1)</formula>
    </cfRule>
  </conditionalFormatting>
  <conditionalFormatting sqref="E26">
    <cfRule type="expression" dxfId="172" priority="238">
      <formula>($B26=1)</formula>
    </cfRule>
  </conditionalFormatting>
  <conditionalFormatting sqref="B7:G16 B21:G21 G45:G51 D45 B36:G39 F17 G55">
    <cfRule type="expression" dxfId="171" priority="260">
      <formula>($B7=1)</formula>
    </cfRule>
  </conditionalFormatting>
  <conditionalFormatting sqref="H17">
    <cfRule type="expression" dxfId="170" priority="257">
      <formula>($B17=1)</formula>
    </cfRule>
  </conditionalFormatting>
  <conditionalFormatting sqref="B17:D17 G17 B18:B20">
    <cfRule type="expression" dxfId="169" priority="258">
      <formula>($B17=1)</formula>
    </cfRule>
  </conditionalFormatting>
  <conditionalFormatting sqref="C18:G18">
    <cfRule type="expression" dxfId="168" priority="255">
      <formula>($B18=1)</formula>
    </cfRule>
  </conditionalFormatting>
  <conditionalFormatting sqref="C19:G19">
    <cfRule type="expression" dxfId="167" priority="253">
      <formula>($B19=1)</formula>
    </cfRule>
  </conditionalFormatting>
  <conditionalFormatting sqref="C20:G20">
    <cfRule type="expression" dxfId="166" priority="251">
      <formula>($B20=1)</formula>
    </cfRule>
  </conditionalFormatting>
  <conditionalFormatting sqref="B22:G22">
    <cfRule type="expression" dxfId="165" priority="249">
      <formula>($B22=1)</formula>
    </cfRule>
  </conditionalFormatting>
  <conditionalFormatting sqref="H23">
    <cfRule type="expression" dxfId="164" priority="246">
      <formula>($B23=1)</formula>
    </cfRule>
  </conditionalFormatting>
  <conditionalFormatting sqref="B23:G23">
    <cfRule type="expression" dxfId="163" priority="247">
      <formula>($B23=1)</formula>
    </cfRule>
  </conditionalFormatting>
  <conditionalFormatting sqref="H24">
    <cfRule type="expression" dxfId="162" priority="244">
      <formula>($B24=1)</formula>
    </cfRule>
  </conditionalFormatting>
  <conditionalFormatting sqref="B24:C24 E24:G24">
    <cfRule type="expression" dxfId="161" priority="245">
      <formula>($B24=1)</formula>
    </cfRule>
  </conditionalFormatting>
  <conditionalFormatting sqref="H25">
    <cfRule type="expression" dxfId="160" priority="241">
      <formula>($B25=1)</formula>
    </cfRule>
  </conditionalFormatting>
  <conditionalFormatting sqref="B25:G25">
    <cfRule type="expression" dxfId="159" priority="242">
      <formula>($B25=1)</formula>
    </cfRule>
  </conditionalFormatting>
  <conditionalFormatting sqref="H26">
    <cfRule type="expression" dxfId="158" priority="239">
      <formula>($B26=1)</formula>
    </cfRule>
  </conditionalFormatting>
  <conditionalFormatting sqref="B26:D26 F26:G26">
    <cfRule type="expression" dxfId="157" priority="240">
      <formula>($B26=1)</formula>
    </cfRule>
  </conditionalFormatting>
  <conditionalFormatting sqref="H40">
    <cfRule type="expression" dxfId="156" priority="234">
      <formula>($B40=1)</formula>
    </cfRule>
  </conditionalFormatting>
  <conditionalFormatting sqref="H41">
    <cfRule type="expression" dxfId="155" priority="232">
      <formula>($B41=1)</formula>
    </cfRule>
  </conditionalFormatting>
  <conditionalFormatting sqref="B40:G40">
    <cfRule type="expression" dxfId="154" priority="235">
      <formula>($B40=1)</formula>
    </cfRule>
  </conditionalFormatting>
  <conditionalFormatting sqref="B41:E41 G41">
    <cfRule type="expression" dxfId="153" priority="233">
      <formula>($B41=1)</formula>
    </cfRule>
  </conditionalFormatting>
  <conditionalFormatting sqref="H42:H43">
    <cfRule type="expression" dxfId="152" priority="230">
      <formula>($B42=1)</formula>
    </cfRule>
  </conditionalFormatting>
  <conditionalFormatting sqref="G42:G43 B42:E43 E45:E51 E55">
    <cfRule type="expression" dxfId="151" priority="231">
      <formula>($B42=1)</formula>
    </cfRule>
  </conditionalFormatting>
  <conditionalFormatting sqref="F41">
    <cfRule type="expression" dxfId="150" priority="229">
      <formula>($B41=1)</formula>
    </cfRule>
  </conditionalFormatting>
  <conditionalFormatting sqref="F45:F51 F55">
    <cfRule type="expression" dxfId="149" priority="228">
      <formula>($B45=1)</formula>
    </cfRule>
  </conditionalFormatting>
  <conditionalFormatting sqref="H44">
    <cfRule type="expression" dxfId="148" priority="222">
      <formula>($B44=1)</formula>
    </cfRule>
  </conditionalFormatting>
  <conditionalFormatting sqref="B44:D44 G44">
    <cfRule type="expression" dxfId="147" priority="223">
      <formula>($B44=1)</formula>
    </cfRule>
  </conditionalFormatting>
  <conditionalFormatting sqref="E44">
    <cfRule type="expression" dxfId="146" priority="221">
      <formula>($B44=1)</formula>
    </cfRule>
  </conditionalFormatting>
  <conditionalFormatting sqref="F44">
    <cfRule type="expression" dxfId="145" priority="220">
      <formula>($B44=1)</formula>
    </cfRule>
  </conditionalFormatting>
  <conditionalFormatting sqref="B45:C48">
    <cfRule type="expression" dxfId="144" priority="219">
      <formula>($B45=1)</formula>
    </cfRule>
  </conditionalFormatting>
  <conditionalFormatting sqref="D47 H75:H77">
    <cfRule type="expression" dxfId="143" priority="262">
      <formula>($B46=1)</formula>
    </cfRule>
  </conditionalFormatting>
  <conditionalFormatting sqref="D46">
    <cfRule type="expression" dxfId="142" priority="218">
      <formula>($B46=1)</formula>
    </cfRule>
  </conditionalFormatting>
  <conditionalFormatting sqref="C49">
    <cfRule type="expression" dxfId="141" priority="217">
      <formula>($B49=1)</formula>
    </cfRule>
  </conditionalFormatting>
  <conditionalFormatting sqref="C50:C51 C55">
    <cfRule type="expression" dxfId="140" priority="216">
      <formula>($B50=1)</formula>
    </cfRule>
  </conditionalFormatting>
  <conditionalFormatting sqref="B50:B51 B55">
    <cfRule type="expression" dxfId="139" priority="215">
      <formula>($B50=1)</formula>
    </cfRule>
  </conditionalFormatting>
  <conditionalFormatting sqref="E63 G63:H63">
    <cfRule type="expression" dxfId="138" priority="214">
      <formula>($B63=1)</formula>
    </cfRule>
  </conditionalFormatting>
  <conditionalFormatting sqref="C63">
    <cfRule type="expression" dxfId="137" priority="213">
      <formula>($B63=1)</formula>
    </cfRule>
  </conditionalFormatting>
  <conditionalFormatting sqref="B63">
    <cfRule type="expression" dxfId="136" priority="212">
      <formula>($B63=1)</formula>
    </cfRule>
  </conditionalFormatting>
  <conditionalFormatting sqref="B64:E64 G64:H64">
    <cfRule type="expression" dxfId="135" priority="211">
      <formula>($B64=1)</formula>
    </cfRule>
  </conditionalFormatting>
  <conditionalFormatting sqref="H56">
    <cfRule type="expression" dxfId="134" priority="208">
      <formula>($B56=1)</formula>
    </cfRule>
  </conditionalFormatting>
  <conditionalFormatting sqref="B56:C56 E56 G56">
    <cfRule type="expression" dxfId="133" priority="209">
      <formula>($B56=1)</formula>
    </cfRule>
  </conditionalFormatting>
  <conditionalFormatting sqref="D56">
    <cfRule type="expression" dxfId="132" priority="204">
      <formula>($B56=1)</formula>
    </cfRule>
  </conditionalFormatting>
  <conditionalFormatting sqref="H101">
    <cfRule type="expression" dxfId="131" priority="269">
      <formula>(#REF!=1)</formula>
    </cfRule>
  </conditionalFormatting>
  <conditionalFormatting sqref="F78:F79">
    <cfRule type="expression" dxfId="130" priority="203">
      <formula>($B78=1)</formula>
    </cfRule>
  </conditionalFormatting>
  <conditionalFormatting sqref="F82:F89">
    <cfRule type="expression" dxfId="129" priority="202">
      <formula>($B82=1)</formula>
    </cfRule>
  </conditionalFormatting>
  <conditionalFormatting sqref="D95">
    <cfRule type="expression" dxfId="128" priority="197">
      <formula>($B95=1)</formula>
    </cfRule>
  </conditionalFormatting>
  <conditionalFormatting sqref="F91 F96 F105:F116 F94 F98 F101">
    <cfRule type="expression" dxfId="127" priority="200">
      <formula>($B91=1)</formula>
    </cfRule>
  </conditionalFormatting>
  <conditionalFormatting sqref="H95">
    <cfRule type="expression" dxfId="126" priority="198">
      <formula>($B95=1)</formula>
    </cfRule>
  </conditionalFormatting>
  <conditionalFormatting sqref="B95:C95 E95:G95">
    <cfRule type="expression" dxfId="125" priority="199">
      <formula>($B95=1)</formula>
    </cfRule>
  </conditionalFormatting>
  <conditionalFormatting sqref="F102">
    <cfRule type="expression" dxfId="124" priority="196">
      <formula>($B102=1)</formula>
    </cfRule>
  </conditionalFormatting>
  <conditionalFormatting sqref="H102">
    <cfRule type="expression" dxfId="123" priority="194">
      <formula>($B102=1)</formula>
    </cfRule>
  </conditionalFormatting>
  <conditionalFormatting sqref="B102:E102 G102">
    <cfRule type="expression" dxfId="122" priority="195">
      <formula>($B102=1)</formula>
    </cfRule>
  </conditionalFormatting>
  <conditionalFormatting sqref="E197:H197 B197:C197">
    <cfRule type="expression" dxfId="121" priority="189">
      <formula>($B197=1)</formula>
    </cfRule>
  </conditionalFormatting>
  <conditionalFormatting sqref="D197">
    <cfRule type="expression" dxfId="120" priority="188">
      <formula>($B197=1)</formula>
    </cfRule>
  </conditionalFormatting>
  <conditionalFormatting sqref="H117">
    <cfRule type="expression" dxfId="119" priority="184">
      <formula>($B117=1)</formula>
    </cfRule>
  </conditionalFormatting>
  <conditionalFormatting sqref="B117:G117">
    <cfRule type="expression" dxfId="118" priority="185">
      <formula>($B117=1)</formula>
    </cfRule>
  </conditionalFormatting>
  <conditionalFormatting sqref="B130:B131 B136:B144 B133:B134">
    <cfRule type="expression" dxfId="117" priority="180">
      <formula>($B130=1)</formula>
    </cfRule>
  </conditionalFormatting>
  <conditionalFormatting sqref="C130:C131 C136:C144 C133:C134">
    <cfRule type="expression" dxfId="116" priority="179">
      <formula>($B130=1)</formula>
    </cfRule>
  </conditionalFormatting>
  <conditionalFormatting sqref="B146:B153">
    <cfRule type="expression" dxfId="115" priority="172">
      <formula>($B146=1)</formula>
    </cfRule>
  </conditionalFormatting>
  <conditionalFormatting sqref="H129">
    <cfRule type="expression" dxfId="114" priority="176">
      <formula>($B129=1)</formula>
    </cfRule>
  </conditionalFormatting>
  <conditionalFormatting sqref="B129:E129 G129">
    <cfRule type="expression" dxfId="113" priority="177">
      <formula>($B129=1)</formula>
    </cfRule>
  </conditionalFormatting>
  <conditionalFormatting sqref="H145">
    <cfRule type="expression" dxfId="112" priority="173">
      <formula>($B145=1)</formula>
    </cfRule>
  </conditionalFormatting>
  <conditionalFormatting sqref="B145:G145">
    <cfRule type="expression" dxfId="111" priority="174">
      <formula>($B145=1)</formula>
    </cfRule>
  </conditionalFormatting>
  <conditionalFormatting sqref="H154">
    <cfRule type="expression" dxfId="110" priority="169">
      <formula>($B154=1)</formula>
    </cfRule>
  </conditionalFormatting>
  <conditionalFormatting sqref="C146:C153">
    <cfRule type="expression" dxfId="109" priority="171">
      <formula>($B146=1)</formula>
    </cfRule>
  </conditionalFormatting>
  <conditionalFormatting sqref="B183:G183">
    <cfRule type="expression" dxfId="108" priority="161">
      <formula>($B183=1)</formula>
    </cfRule>
  </conditionalFormatting>
  <conditionalFormatting sqref="B154:G154">
    <cfRule type="expression" dxfId="107" priority="170">
      <formula>($B154=1)</formula>
    </cfRule>
  </conditionalFormatting>
  <conditionalFormatting sqref="E155:H162 E164:H172 E174:H182 E184:H190 E192:H194">
    <cfRule type="expression" dxfId="106" priority="168">
      <formula>($B155=1)</formula>
    </cfRule>
  </conditionalFormatting>
  <conditionalFormatting sqref="B155:B162 B164:B172 B174:B182 B184:B190 B192:B196">
    <cfRule type="expression" dxfId="105" priority="167">
      <formula>($B155=1)</formula>
    </cfRule>
  </conditionalFormatting>
  <conditionalFormatting sqref="C155:C162 C164:C172 C174:C182 C184:C190 C192:C196">
    <cfRule type="expression" dxfId="104" priority="166">
      <formula>($B155=1)</formula>
    </cfRule>
  </conditionalFormatting>
  <conditionalFormatting sqref="H163">
    <cfRule type="expression" dxfId="103" priority="164">
      <formula>($B163=1)</formula>
    </cfRule>
  </conditionalFormatting>
  <conditionalFormatting sqref="B163:G163">
    <cfRule type="expression" dxfId="102" priority="165">
      <formula>($B163=1)</formula>
    </cfRule>
  </conditionalFormatting>
  <conditionalFormatting sqref="H173">
    <cfRule type="expression" dxfId="101" priority="162">
      <formula>($B173=1)</formula>
    </cfRule>
  </conditionalFormatting>
  <conditionalFormatting sqref="B173:G173">
    <cfRule type="expression" dxfId="100" priority="163">
      <formula>($B173=1)</formula>
    </cfRule>
  </conditionalFormatting>
  <conditionalFormatting sqref="H183">
    <cfRule type="expression" dxfId="99" priority="160">
      <formula>($B183=1)</formula>
    </cfRule>
  </conditionalFormatting>
  <conditionalFormatting sqref="E153:H153">
    <cfRule type="expression" dxfId="98" priority="159">
      <formula>($B153=1)</formula>
    </cfRule>
  </conditionalFormatting>
  <conditionalFormatting sqref="E144:H144">
    <cfRule type="expression" dxfId="97" priority="158">
      <formula>($B144=1)</formula>
    </cfRule>
  </conditionalFormatting>
  <conditionalFormatting sqref="B191:G191">
    <cfRule type="expression" dxfId="96" priority="157">
      <formula>($B191=1)</formula>
    </cfRule>
  </conditionalFormatting>
  <conditionalFormatting sqref="H191">
    <cfRule type="expression" dxfId="95" priority="156">
      <formula>($B191=1)</formula>
    </cfRule>
  </conditionalFormatting>
  <conditionalFormatting sqref="E195:H195">
    <cfRule type="expression" dxfId="94" priority="155">
      <formula>($B195=1)</formula>
    </cfRule>
  </conditionalFormatting>
  <conditionalFormatting sqref="E196:H196">
    <cfRule type="expression" dxfId="93" priority="154">
      <formula>($B196=1)</formula>
    </cfRule>
  </conditionalFormatting>
  <conditionalFormatting sqref="F56">
    <cfRule type="expression" dxfId="92" priority="140">
      <formula>($B56=1)</formula>
    </cfRule>
  </conditionalFormatting>
  <conditionalFormatting sqref="H51:H52">
    <cfRule type="expression" dxfId="91" priority="271">
      <formula>($B57=1)</formula>
    </cfRule>
  </conditionalFormatting>
  <conditionalFormatting sqref="G57">
    <cfRule type="expression" dxfId="90" priority="128">
      <formula>($B57=1)</formula>
    </cfRule>
  </conditionalFormatting>
  <conditionalFormatting sqref="D63">
    <cfRule type="expression" dxfId="89" priority="133">
      <formula>($B63=1)</formula>
    </cfRule>
  </conditionalFormatting>
  <conditionalFormatting sqref="B59:F59">
    <cfRule type="expression" dxfId="88" priority="131">
      <formula>($B59=1)</formula>
    </cfRule>
  </conditionalFormatting>
  <conditionalFormatting sqref="G59">
    <cfRule type="expression" dxfId="87" priority="127">
      <formula>($B59=1)</formula>
    </cfRule>
  </conditionalFormatting>
  <conditionalFormatting sqref="D92:D93">
    <cfRule type="expression" dxfId="86" priority="113">
      <formula>($B92=1)</formula>
    </cfRule>
  </conditionalFormatting>
  <conditionalFormatting sqref="G92:G93">
    <cfRule type="expression" dxfId="85" priority="114">
      <formula>($B92=1)</formula>
    </cfRule>
  </conditionalFormatting>
  <conditionalFormatting sqref="E92:E93">
    <cfRule type="expression" dxfId="84" priority="112">
      <formula>($B92=1)</formula>
    </cfRule>
  </conditionalFormatting>
  <conditionalFormatting sqref="F92:F93">
    <cfRule type="expression" dxfId="83" priority="111">
      <formula>($B92=1)</formula>
    </cfRule>
  </conditionalFormatting>
  <conditionalFormatting sqref="C92:C93">
    <cfRule type="expression" dxfId="82" priority="110">
      <formula>($B92=1)</formula>
    </cfRule>
  </conditionalFormatting>
  <conditionalFormatting sqref="B92:B93">
    <cfRule type="expression" dxfId="81" priority="109">
      <formula>($B92=1)</formula>
    </cfRule>
  </conditionalFormatting>
  <conditionalFormatting sqref="B97:F97">
    <cfRule type="expression" dxfId="80" priority="107">
      <formula>($B97=1)</formula>
    </cfRule>
  </conditionalFormatting>
  <conditionalFormatting sqref="G97">
    <cfRule type="expression" dxfId="79" priority="106">
      <formula>($B97=1)</formula>
    </cfRule>
  </conditionalFormatting>
  <conditionalFormatting sqref="D99:D100">
    <cfRule type="expression" dxfId="78" priority="105">
      <formula>($B99=1)</formula>
    </cfRule>
  </conditionalFormatting>
  <conditionalFormatting sqref="C99:C100">
    <cfRule type="expression" dxfId="77" priority="104">
      <formula>($B99=1)</formula>
    </cfRule>
  </conditionalFormatting>
  <conditionalFormatting sqref="B99:B100">
    <cfRule type="expression" dxfId="76" priority="103">
      <formula>($B99=1)</formula>
    </cfRule>
  </conditionalFormatting>
  <conditionalFormatting sqref="E99">
    <cfRule type="expression" dxfId="75" priority="102">
      <formula>($B99=1)</formula>
    </cfRule>
  </conditionalFormatting>
  <conditionalFormatting sqref="E100">
    <cfRule type="expression" dxfId="74" priority="101">
      <formula>($B100=1)</formula>
    </cfRule>
  </conditionalFormatting>
  <conditionalFormatting sqref="F99">
    <cfRule type="expression" dxfId="73" priority="100">
      <formula>($B99=1)</formula>
    </cfRule>
  </conditionalFormatting>
  <conditionalFormatting sqref="F100">
    <cfRule type="expression" dxfId="72" priority="99">
      <formula>($B100=1)</formula>
    </cfRule>
  </conditionalFormatting>
  <conditionalFormatting sqref="H99:H100">
    <cfRule type="expression" dxfId="71" priority="97">
      <formula>($B99=1)</formula>
    </cfRule>
  </conditionalFormatting>
  <conditionalFormatting sqref="H99">
    <cfRule type="expression" dxfId="70" priority="98">
      <formula>($B105=1)</formula>
    </cfRule>
  </conditionalFormatting>
  <conditionalFormatting sqref="H100">
    <cfRule type="expression" dxfId="69" priority="96">
      <formula>($B108=1)</formula>
    </cfRule>
  </conditionalFormatting>
  <conditionalFormatting sqref="G99:G100">
    <cfRule type="expression" dxfId="68" priority="95">
      <formula>($B99=1)</formula>
    </cfRule>
  </conditionalFormatting>
  <conditionalFormatting sqref="B103:F103">
    <cfRule type="expression" dxfId="67" priority="94">
      <formula>($B103=1)</formula>
    </cfRule>
  </conditionalFormatting>
  <conditionalFormatting sqref="B104:F104">
    <cfRule type="expression" dxfId="66" priority="93">
      <formula>($B104=1)</formula>
    </cfRule>
  </conditionalFormatting>
  <conditionalFormatting sqref="G103">
    <cfRule type="expression" dxfId="65" priority="92">
      <formula>($B103=1)</formula>
    </cfRule>
  </conditionalFormatting>
  <conditionalFormatting sqref="H103">
    <cfRule type="expression" dxfId="64" priority="91">
      <formula>($B102=1)</formula>
    </cfRule>
  </conditionalFormatting>
  <conditionalFormatting sqref="G104">
    <cfRule type="expression" dxfId="63" priority="90">
      <formula>($B104=1)</formula>
    </cfRule>
  </conditionalFormatting>
  <conditionalFormatting sqref="H104">
    <cfRule type="expression" dxfId="62" priority="89">
      <formula>($B103=1)</formula>
    </cfRule>
  </conditionalFormatting>
  <conditionalFormatting sqref="H118:H119 E118:G118 E119 G119 B118:C119 B124:C124 E124 G124:H124 B122:C122 E122 G122:H122">
    <cfRule type="expression" dxfId="61" priority="88">
      <formula>($B118=1)</formula>
    </cfRule>
  </conditionalFormatting>
  <conditionalFormatting sqref="D123">
    <cfRule type="expression" dxfId="60" priority="84">
      <formula>($B123=1)</formula>
    </cfRule>
  </conditionalFormatting>
  <conditionalFormatting sqref="F119 F124 F122">
    <cfRule type="expression" dxfId="59" priority="87">
      <formula>($B119=1)</formula>
    </cfRule>
  </conditionalFormatting>
  <conditionalFormatting sqref="H123">
    <cfRule type="expression" dxfId="58" priority="85">
      <formula>($B123=1)</formula>
    </cfRule>
  </conditionalFormatting>
  <conditionalFormatting sqref="B123:C123 E123:G123">
    <cfRule type="expression" dxfId="57" priority="86">
      <formula>($B123=1)</formula>
    </cfRule>
  </conditionalFormatting>
  <conditionalFormatting sqref="D120:D121 H120:H121">
    <cfRule type="expression" dxfId="56" priority="81">
      <formula>($B120=1)</formula>
    </cfRule>
  </conditionalFormatting>
  <conditionalFormatting sqref="G120:G121">
    <cfRule type="expression" dxfId="55" priority="82">
      <formula>($B120=1)</formula>
    </cfRule>
  </conditionalFormatting>
  <conditionalFormatting sqref="E120:E121">
    <cfRule type="expression" dxfId="54" priority="80">
      <formula>($B120=1)</formula>
    </cfRule>
  </conditionalFormatting>
  <conditionalFormatting sqref="F120:F121">
    <cfRule type="expression" dxfId="53" priority="79">
      <formula>($B120=1)</formula>
    </cfRule>
  </conditionalFormatting>
  <conditionalFormatting sqref="C120:C121">
    <cfRule type="expression" dxfId="52" priority="78">
      <formula>($B120=1)</formula>
    </cfRule>
  </conditionalFormatting>
  <conditionalFormatting sqref="B120:B121">
    <cfRule type="expression" dxfId="51" priority="77">
      <formula>($B120=1)</formula>
    </cfRule>
  </conditionalFormatting>
  <conditionalFormatting sqref="H120">
    <cfRule type="expression" dxfId="50" priority="83">
      <formula>($B124=1)</formula>
    </cfRule>
  </conditionalFormatting>
  <conditionalFormatting sqref="B125:F125">
    <cfRule type="expression" dxfId="49" priority="75">
      <formula>($B125=1)</formula>
    </cfRule>
  </conditionalFormatting>
  <conditionalFormatting sqref="G125">
    <cfRule type="expression" dxfId="48" priority="74">
      <formula>($B125=1)</formula>
    </cfRule>
  </conditionalFormatting>
  <conditionalFormatting sqref="H121">
    <cfRule type="expression" dxfId="47" priority="277">
      <formula>(#REF!=1)</formula>
    </cfRule>
  </conditionalFormatting>
  <conditionalFormatting sqref="H125">
    <cfRule type="expression" dxfId="46" priority="73">
      <formula>($B125=1)</formula>
    </cfRule>
  </conditionalFormatting>
  <conditionalFormatting sqref="H92:H93">
    <cfRule type="expression" dxfId="45" priority="71">
      <formula>($B92=1)</formula>
    </cfRule>
  </conditionalFormatting>
  <conditionalFormatting sqref="H92">
    <cfRule type="expression" dxfId="44" priority="72">
      <formula>($B96=1)</formula>
    </cfRule>
  </conditionalFormatting>
  <conditionalFormatting sqref="H93">
    <cfRule type="expression" dxfId="43" priority="70">
      <formula>($B99=1)</formula>
    </cfRule>
  </conditionalFormatting>
  <conditionalFormatting sqref="E135 G135:H135 B135:C135">
    <cfRule type="expression" dxfId="42" priority="69">
      <formula>($B135=1)</formula>
    </cfRule>
  </conditionalFormatting>
  <conditionalFormatting sqref="F135">
    <cfRule type="expression" dxfId="41" priority="68">
      <formula>($B135=1)</formula>
    </cfRule>
  </conditionalFormatting>
  <conditionalFormatting sqref="E132 G132:H132 B132:C132">
    <cfRule type="expression" dxfId="40" priority="67">
      <formula>($B132=1)</formula>
    </cfRule>
  </conditionalFormatting>
  <conditionalFormatting sqref="F132">
    <cfRule type="expression" dxfId="39" priority="66">
      <formula>($B132=1)</formula>
    </cfRule>
  </conditionalFormatting>
  <conditionalFormatting sqref="H57 H59">
    <cfRule type="expression" dxfId="38" priority="65">
      <formula>($B57=1)</formula>
    </cfRule>
  </conditionalFormatting>
  <conditionalFormatting sqref="H97">
    <cfRule type="expression" dxfId="37" priority="63">
      <formula>($B97=1)</formula>
    </cfRule>
  </conditionalFormatting>
  <conditionalFormatting sqref="D53 H53:H54">
    <cfRule type="expression" dxfId="36" priority="60">
      <formula>($B53=1)</formula>
    </cfRule>
  </conditionalFormatting>
  <conditionalFormatting sqref="G53">
    <cfRule type="expression" dxfId="35" priority="61">
      <formula>($B53=1)</formula>
    </cfRule>
  </conditionalFormatting>
  <conditionalFormatting sqref="E53">
    <cfRule type="expression" dxfId="34" priority="59">
      <formula>($B53=1)</formula>
    </cfRule>
  </conditionalFormatting>
  <conditionalFormatting sqref="F53">
    <cfRule type="expression" dxfId="33" priority="58">
      <formula>($B53=1)</formula>
    </cfRule>
  </conditionalFormatting>
  <conditionalFormatting sqref="C53">
    <cfRule type="expression" dxfId="32" priority="57">
      <formula>($B53=1)</formula>
    </cfRule>
  </conditionalFormatting>
  <conditionalFormatting sqref="B53">
    <cfRule type="expression" dxfId="31" priority="56">
      <formula>($B53=1)</formula>
    </cfRule>
  </conditionalFormatting>
  <conditionalFormatting sqref="H53:H54">
    <cfRule type="expression" dxfId="30" priority="62">
      <formula>($B59=1)</formula>
    </cfRule>
  </conditionalFormatting>
  <conditionalFormatting sqref="D54">
    <cfRule type="expression" dxfId="29" priority="53">
      <formula>($B54=1)</formula>
    </cfRule>
  </conditionalFormatting>
  <conditionalFormatting sqref="G54">
    <cfRule type="expression" dxfId="28" priority="54">
      <formula>($B54=1)</formula>
    </cfRule>
  </conditionalFormatting>
  <conditionalFormatting sqref="E54">
    <cfRule type="expression" dxfId="27" priority="52">
      <formula>($B54=1)</formula>
    </cfRule>
  </conditionalFormatting>
  <conditionalFormatting sqref="F54">
    <cfRule type="expression" dxfId="26" priority="51">
      <formula>($B54=1)</formula>
    </cfRule>
  </conditionalFormatting>
  <conditionalFormatting sqref="C54">
    <cfRule type="expression" dxfId="25" priority="50">
      <formula>($B54=1)</formula>
    </cfRule>
  </conditionalFormatting>
  <conditionalFormatting sqref="B54">
    <cfRule type="expression" dxfId="24" priority="49">
      <formula>($B54=1)</formula>
    </cfRule>
  </conditionalFormatting>
  <conditionalFormatting sqref="D52">
    <cfRule type="expression" dxfId="23" priority="46">
      <formula>($B52=1)</formula>
    </cfRule>
  </conditionalFormatting>
  <conditionalFormatting sqref="G52">
    <cfRule type="expression" dxfId="22" priority="47">
      <formula>($B52=1)</formula>
    </cfRule>
  </conditionalFormatting>
  <conditionalFormatting sqref="E52">
    <cfRule type="expression" dxfId="21" priority="45">
      <formula>($B52=1)</formula>
    </cfRule>
  </conditionalFormatting>
  <conditionalFormatting sqref="F52">
    <cfRule type="expression" dxfId="20" priority="44">
      <formula>($B52=1)</formula>
    </cfRule>
  </conditionalFormatting>
  <conditionalFormatting sqref="C52">
    <cfRule type="expression" dxfId="19" priority="43">
      <formula>($B52=1)</formula>
    </cfRule>
  </conditionalFormatting>
  <conditionalFormatting sqref="B52">
    <cfRule type="expression" dxfId="18" priority="42">
      <formula>($B52=1)</formula>
    </cfRule>
  </conditionalFormatting>
  <conditionalFormatting sqref="B58:F58">
    <cfRule type="expression" dxfId="17" priority="41">
      <formula>($B58=1)</formula>
    </cfRule>
  </conditionalFormatting>
  <conditionalFormatting sqref="G58">
    <cfRule type="expression" dxfId="16" priority="40">
      <formula>($B58=1)</formula>
    </cfRule>
  </conditionalFormatting>
  <conditionalFormatting sqref="H58">
    <cfRule type="expression" dxfId="15" priority="39">
      <formula>($B58=1)</formula>
    </cfRule>
  </conditionalFormatting>
  <conditionalFormatting sqref="B67:H67">
    <cfRule type="expression" dxfId="14" priority="18">
      <formula>($B67=1)</formula>
    </cfRule>
  </conditionalFormatting>
  <conditionalFormatting sqref="D72">
    <cfRule type="expression" dxfId="13" priority="17">
      <formula>($B72=1)</formula>
    </cfRule>
  </conditionalFormatting>
  <conditionalFormatting sqref="C72">
    <cfRule type="expression" dxfId="12" priority="14">
      <formula>($B72=1)</formula>
    </cfRule>
  </conditionalFormatting>
  <conditionalFormatting sqref="E72">
    <cfRule type="expression" dxfId="11" priority="16">
      <formula>($B72=1)</formula>
    </cfRule>
  </conditionalFormatting>
  <conditionalFormatting sqref="F72">
    <cfRule type="expression" dxfId="10" priority="15">
      <formula>($B72=1)</formula>
    </cfRule>
  </conditionalFormatting>
  <conditionalFormatting sqref="B72">
    <cfRule type="expression" dxfId="9" priority="13">
      <formula>($B72=1)</formula>
    </cfRule>
  </conditionalFormatting>
  <conditionalFormatting sqref="G72">
    <cfRule type="expression" dxfId="8" priority="9">
      <formula>($B72=1)</formula>
    </cfRule>
  </conditionalFormatting>
  <conditionalFormatting sqref="H73">
    <cfRule type="expression" dxfId="7" priority="7">
      <formula>($B72=1)</formula>
    </cfRule>
  </conditionalFormatting>
  <conditionalFormatting sqref="H72">
    <cfRule type="expression" dxfId="6" priority="6">
      <formula>($B70=1)</formula>
    </cfRule>
  </conditionalFormatting>
  <conditionalFormatting sqref="B68:C71 E68:E71">
    <cfRule type="expression" dxfId="5" priority="5">
      <formula>($B68=1)</formula>
    </cfRule>
  </conditionalFormatting>
  <conditionalFormatting sqref="F68:F71">
    <cfRule type="expression" dxfId="4" priority="4">
      <formula>($B68=1)</formula>
    </cfRule>
  </conditionalFormatting>
  <conditionalFormatting sqref="D68:D71">
    <cfRule type="expression" dxfId="3" priority="3">
      <formula>($B68=1)</formula>
    </cfRule>
  </conditionalFormatting>
  <conditionalFormatting sqref="G68:G71">
    <cfRule type="expression" dxfId="2" priority="2">
      <formula>($B68=1)</formula>
    </cfRule>
  </conditionalFormatting>
  <conditionalFormatting sqref="H68:H71">
    <cfRule type="expression" dxfId="1" priority="1">
      <formula>($B67=1)</formula>
    </cfRule>
  </conditionalFormatting>
  <conditionalFormatting sqref="H74">
    <cfRule type="expression" dxfId="0" priority="278">
      <formula>(#REF!=1)</formula>
    </cfRule>
  </conditionalFormatting>
  <dataValidations count="1">
    <dataValidation type="list" allowBlank="1" sqref="B7:B73 B74:B196" xr:uid="{D0704DF1-6D23-406E-96CF-D8F9A1E3811D}">
      <formula1>"1,2,3,4,5,6"</formula1>
    </dataValidation>
  </dataValidations>
  <pageMargins left="0.7" right="0.7" top="0.75" bottom="0.75" header="0.3" footer="0.3"/>
  <pageSetup paperSize="9" orientation="portrait" verticalDpi="0" r:id="rId1"/>
  <ignoredErrors>
    <ignoredError sqref="G58:G5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077CE660F956409841017A94E87852" ma:contentTypeVersion="12" ma:contentTypeDescription="Create a new document." ma:contentTypeScope="" ma:versionID="70a33c3d182f90a6f4555906198f09ed">
  <xsd:schema xmlns:xsd="http://www.w3.org/2001/XMLSchema" xmlns:xs="http://www.w3.org/2001/XMLSchema" xmlns:p="http://schemas.microsoft.com/office/2006/metadata/properties" xmlns:ns2="91843ce3-67ac-4aff-ad8f-b82474be9e3a" xmlns:ns3="24c88cc1-3585-46d2-a668-f7b765b4e4a3" targetNamespace="http://schemas.microsoft.com/office/2006/metadata/properties" ma:root="true" ma:fieldsID="50b10b957ec6412e33f51022ec7ac177" ns2:_="" ns3:_="">
    <xsd:import namespace="91843ce3-67ac-4aff-ad8f-b82474be9e3a"/>
    <xsd:import namespace="24c88cc1-3585-46d2-a668-f7b765b4e4a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3ce3-67ac-4aff-ad8f-b82474be9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88cc1-3585-46d2-a668-f7b765b4e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1843ce3-67ac-4aff-ad8f-b82474be9e3a">VTW34XHZZ5QY-108545140-761</_dlc_DocId>
    <_dlc_DocIdUrl xmlns="91843ce3-67ac-4aff-ad8f-b82474be9e3a">
      <Url>https://nxp1.sharepoint.com/teams/206_21/_layouts/15/DocIdRedir.aspx?ID=VTW34XHZZ5QY-108545140-761</Url>
      <Description>VTW34XHZZ5QY-108545140-761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ED7F5-2712-49F4-8A04-C0D9436B2D5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4435637-F7A4-415D-88BA-72DB24F84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3ce3-67ac-4aff-ad8f-b82474be9e3a"/>
    <ds:schemaRef ds:uri="24c88cc1-3585-46d2-a668-f7b765b4e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07151-85A4-4D1E-8296-26B51E638208}">
  <ds:schemaRefs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24c88cc1-3585-46d2-a668-f7b765b4e4a3"/>
    <ds:schemaRef ds:uri="91843ce3-67ac-4aff-ad8f-b82474be9e3a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9409762-FCCA-4D09-9103-10BED0F87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Gate-Milestone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Kulik</dc:creator>
  <cp:lastModifiedBy>Grzegorz Kulik</cp:lastModifiedBy>
  <dcterms:created xsi:type="dcterms:W3CDTF">2020-07-11T18:10:19Z</dcterms:created>
  <dcterms:modified xsi:type="dcterms:W3CDTF">2020-07-22T13:40:15Z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0x01010055077CE660F956409841017A94E87852</vt:lpwstr>
  </property>
  <property fmtid="{D5CDD505-2E9C-101B-9397-08002B2CF9AE}" pid="3" name="_dlc_DocIdItemGuid">
    <vt:lpwstr>f7279e09-4298-4ad7-9064-32c51076a50a</vt:lpwstr>
  </property>
</Properties>
</file>