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DieseArbeitsmappe"/>
  <mc:AlternateContent xmlns:mc="http://schemas.openxmlformats.org/markup-compatibility/2006">
    <mc:Choice Requires="x15">
      <x15ac:absPath xmlns:x15ac="http://schemas.microsoft.com/office/spreadsheetml/2010/11/ac" url="C:\Users\NXF93135\Desktop\WW34\"/>
    </mc:Choice>
  </mc:AlternateContent>
  <xr:revisionPtr revIDLastSave="0" documentId="13_ncr:1_{31BD7E07-F1E2-4C24-9018-A24E3406521B}" xr6:coauthVersionLast="47" xr6:coauthVersionMax="47" xr10:uidLastSave="{00000000-0000-0000-0000-000000000000}"/>
  <bookViews>
    <workbookView xWindow="28680" yWindow="1560" windowWidth="29040" windowHeight="15840" tabRatio="896" firstSheet="1" activeTab="4" xr2:uid="{00000000-000D-0000-FFFF-FFFF00000000}"/>
  </bookViews>
  <sheets>
    <sheet name="Document Information" sheetId="32" r:id="rId1"/>
    <sheet name="User Guide Risk Register" sheetId="33" r:id="rId2"/>
    <sheet name="Ranking Guide Risk Register" sheetId="34" r:id="rId3"/>
    <sheet name="Risk Review Records" sheetId="35" r:id="rId4"/>
    <sheet name="Risk Register Form" sheetId="39" r:id="rId5"/>
    <sheet name="Risk Trend" sheetId="36" r:id="rId6"/>
    <sheet name="Validation" sheetId="26" r:id="rId7"/>
    <sheet name="Revision History" sheetId="37" r:id="rId8"/>
  </sheets>
  <definedNames>
    <definedName name="_xlnm._FilterDatabase" localSheetId="2" hidden="1">'Ranking Guide Risk Register'!$B$5:$C$5</definedName>
    <definedName name="_xlnm._FilterDatabase" localSheetId="4" hidden="1">'Risk Register Form'!$B$6:$R$6</definedName>
    <definedName name="DocumentOwner">'Risk Register Form'!$D$3</definedName>
    <definedName name="ProjectName">'Risk Register Form'!$D$2</definedName>
    <definedName name="ProjectStartDate">'Risk Register Form'!$F$2</definedName>
    <definedName name="RiskCategoryList">Category[Risk Category]</definedName>
    <definedName name="RiskFrequencyList">Frequency[Review Frequency]</definedName>
    <definedName name="RiskManagementStartDate">'Risk Register Form'!$F$3</definedName>
    <definedName name="RiskSatusList">Status[Status]</definedName>
    <definedName name="RiskSourcesList">Sources[Risk Sources]</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6" i="39" l="1"/>
  <c r="I13" i="39"/>
  <c r="I14" i="39"/>
  <c r="I15" i="39"/>
  <c r="I9" i="39"/>
  <c r="P2" i="36"/>
  <c r="F12" i="36" l="1"/>
  <c r="F11" i="36"/>
  <c r="F14" i="36" l="1"/>
  <c r="BK5" i="36"/>
  <c r="BG5" i="36"/>
  <c r="BC5" i="36"/>
  <c r="AY5" i="36"/>
  <c r="AU5" i="36"/>
  <c r="AQ5" i="36"/>
  <c r="AM5" i="36"/>
  <c r="AI5" i="36"/>
  <c r="AE5" i="36"/>
  <c r="AA5" i="36"/>
  <c r="V5" i="36"/>
  <c r="R5" i="36"/>
  <c r="N5" i="36"/>
  <c r="BJ5" i="36"/>
  <c r="BF5" i="36"/>
  <c r="BB5" i="36"/>
  <c r="AX5" i="36"/>
  <c r="AT5" i="36"/>
  <c r="AP5" i="36"/>
  <c r="AL5" i="36"/>
  <c r="AH5" i="36"/>
  <c r="AD5" i="36"/>
  <c r="Z5" i="36"/>
  <c r="U5" i="36"/>
  <c r="Q5" i="36"/>
  <c r="M5" i="36"/>
  <c r="BI5" i="36"/>
  <c r="BE5" i="36"/>
  <c r="BA5" i="36"/>
  <c r="AW5" i="36"/>
  <c r="AS5" i="36"/>
  <c r="AO5" i="36"/>
  <c r="AK5" i="36"/>
  <c r="AG5" i="36"/>
  <c r="AC5" i="36"/>
  <c r="Y5" i="36"/>
  <c r="T5" i="36"/>
  <c r="P5" i="36"/>
  <c r="L5" i="36"/>
  <c r="BH5" i="36"/>
  <c r="BD5" i="36"/>
  <c r="AZ5" i="36"/>
  <c r="AV5" i="36"/>
  <c r="AR5" i="36"/>
  <c r="AN5" i="36"/>
  <c r="AJ5" i="36"/>
  <c r="AF5" i="36"/>
  <c r="AB5" i="36"/>
  <c r="X5" i="36"/>
  <c r="S5" i="36"/>
  <c r="O5" i="36"/>
  <c r="W5" i="36"/>
  <c r="R500" i="39"/>
  <c r="I500" i="39"/>
  <c r="R499" i="39"/>
  <c r="I499" i="39"/>
  <c r="R498" i="39"/>
  <c r="I498" i="39"/>
  <c r="R497" i="39"/>
  <c r="I497" i="39"/>
  <c r="R496" i="39"/>
  <c r="I496" i="39"/>
  <c r="R495" i="39"/>
  <c r="I495" i="39"/>
  <c r="R494" i="39"/>
  <c r="I494" i="39"/>
  <c r="R493" i="39"/>
  <c r="I493" i="39"/>
  <c r="R492" i="39"/>
  <c r="I492" i="39"/>
  <c r="R491" i="39"/>
  <c r="I491" i="39"/>
  <c r="R490" i="39"/>
  <c r="I490" i="39"/>
  <c r="R489" i="39"/>
  <c r="I489" i="39"/>
  <c r="R488" i="39"/>
  <c r="I488" i="39"/>
  <c r="R487" i="39"/>
  <c r="I487" i="39"/>
  <c r="R486" i="39"/>
  <c r="I486" i="39"/>
  <c r="R485" i="39"/>
  <c r="I485" i="39"/>
  <c r="R484" i="39"/>
  <c r="I484" i="39"/>
  <c r="R483" i="39"/>
  <c r="I483" i="39"/>
  <c r="R482" i="39"/>
  <c r="I482" i="39"/>
  <c r="R481" i="39"/>
  <c r="I481" i="39"/>
  <c r="R480" i="39"/>
  <c r="I480" i="39"/>
  <c r="R479" i="39"/>
  <c r="I479" i="39"/>
  <c r="R478" i="39"/>
  <c r="I478" i="39"/>
  <c r="R477" i="39"/>
  <c r="I477" i="39"/>
  <c r="R476" i="39"/>
  <c r="I476" i="39"/>
  <c r="R475" i="39"/>
  <c r="I475" i="39"/>
  <c r="R474" i="39"/>
  <c r="I474" i="39"/>
  <c r="R473" i="39"/>
  <c r="I473" i="39"/>
  <c r="R472" i="39"/>
  <c r="I472" i="39"/>
  <c r="R471" i="39"/>
  <c r="I471" i="39"/>
  <c r="R470" i="39"/>
  <c r="I470" i="39"/>
  <c r="R469" i="39"/>
  <c r="I469" i="39"/>
  <c r="R468" i="39"/>
  <c r="I468" i="39"/>
  <c r="R467" i="39"/>
  <c r="I467" i="39"/>
  <c r="R466" i="39"/>
  <c r="I466" i="39"/>
  <c r="R465" i="39"/>
  <c r="I465" i="39"/>
  <c r="R464" i="39"/>
  <c r="I464" i="39"/>
  <c r="R463" i="39"/>
  <c r="I463" i="39"/>
  <c r="R462" i="39"/>
  <c r="I462" i="39"/>
  <c r="R461" i="39"/>
  <c r="I461" i="39"/>
  <c r="R460" i="39"/>
  <c r="I460" i="39"/>
  <c r="R459" i="39"/>
  <c r="I459" i="39"/>
  <c r="R458" i="39"/>
  <c r="I458" i="39"/>
  <c r="R457" i="39"/>
  <c r="I457" i="39"/>
  <c r="R456" i="39"/>
  <c r="I456" i="39"/>
  <c r="R455" i="39"/>
  <c r="I455" i="39"/>
  <c r="R454" i="39"/>
  <c r="I454" i="39"/>
  <c r="R453" i="39"/>
  <c r="I453" i="39"/>
  <c r="R452" i="39"/>
  <c r="I452" i="39"/>
  <c r="R451" i="39"/>
  <c r="I451" i="39"/>
  <c r="R450" i="39"/>
  <c r="I450" i="39"/>
  <c r="R449" i="39"/>
  <c r="I449" i="39"/>
  <c r="R448" i="39"/>
  <c r="I448" i="39"/>
  <c r="R447" i="39"/>
  <c r="I447" i="39"/>
  <c r="R446" i="39"/>
  <c r="I446" i="39"/>
  <c r="R445" i="39"/>
  <c r="I445" i="39"/>
  <c r="R444" i="39"/>
  <c r="I444" i="39"/>
  <c r="R443" i="39"/>
  <c r="I443" i="39"/>
  <c r="R442" i="39"/>
  <c r="I442" i="39"/>
  <c r="R441" i="39"/>
  <c r="I441" i="39"/>
  <c r="R440" i="39"/>
  <c r="I440" i="39"/>
  <c r="R439" i="39"/>
  <c r="I439" i="39"/>
  <c r="R438" i="39"/>
  <c r="I438" i="39"/>
  <c r="R437" i="39"/>
  <c r="I437" i="39"/>
  <c r="R436" i="39"/>
  <c r="I436" i="39"/>
  <c r="R435" i="39"/>
  <c r="I435" i="39"/>
  <c r="R434" i="39"/>
  <c r="I434" i="39"/>
  <c r="R433" i="39"/>
  <c r="I433" i="39"/>
  <c r="R432" i="39"/>
  <c r="I432" i="39"/>
  <c r="R431" i="39"/>
  <c r="I431" i="39"/>
  <c r="R430" i="39"/>
  <c r="I430" i="39"/>
  <c r="R429" i="39"/>
  <c r="I429" i="39"/>
  <c r="R428" i="39"/>
  <c r="I428" i="39"/>
  <c r="R427" i="39"/>
  <c r="I427" i="39"/>
  <c r="R426" i="39"/>
  <c r="I426" i="39"/>
  <c r="R425" i="39"/>
  <c r="I425" i="39"/>
  <c r="R424" i="39"/>
  <c r="I424" i="39"/>
  <c r="R423" i="39"/>
  <c r="I423" i="39"/>
  <c r="R422" i="39"/>
  <c r="I422" i="39"/>
  <c r="R421" i="39"/>
  <c r="I421" i="39"/>
  <c r="R420" i="39"/>
  <c r="I420" i="39"/>
  <c r="R419" i="39"/>
  <c r="I419" i="39"/>
  <c r="R418" i="39"/>
  <c r="I418" i="39"/>
  <c r="R417" i="39"/>
  <c r="I417" i="39"/>
  <c r="R416" i="39"/>
  <c r="I416" i="39"/>
  <c r="R415" i="39"/>
  <c r="I415" i="39"/>
  <c r="R414" i="39"/>
  <c r="I414" i="39"/>
  <c r="R413" i="39"/>
  <c r="I413" i="39"/>
  <c r="R412" i="39"/>
  <c r="I412" i="39"/>
  <c r="R411" i="39"/>
  <c r="I411" i="39"/>
  <c r="R410" i="39"/>
  <c r="I410" i="39"/>
  <c r="R409" i="39"/>
  <c r="I409" i="39"/>
  <c r="R408" i="39"/>
  <c r="I408" i="39"/>
  <c r="R407" i="39"/>
  <c r="I407" i="39"/>
  <c r="R406" i="39"/>
  <c r="I406" i="39"/>
  <c r="R405" i="39"/>
  <c r="I405" i="39"/>
  <c r="R404" i="39"/>
  <c r="I404" i="39"/>
  <c r="R403" i="39"/>
  <c r="I403" i="39"/>
  <c r="R402" i="39"/>
  <c r="I402" i="39"/>
  <c r="R401" i="39"/>
  <c r="I401" i="39"/>
  <c r="R400" i="39"/>
  <c r="I400" i="39"/>
  <c r="R399" i="39"/>
  <c r="I399" i="39"/>
  <c r="R398" i="39"/>
  <c r="I398" i="39"/>
  <c r="R397" i="39"/>
  <c r="I397" i="39"/>
  <c r="R396" i="39"/>
  <c r="I396" i="39"/>
  <c r="R395" i="39"/>
  <c r="I395" i="39"/>
  <c r="R394" i="39"/>
  <c r="I394" i="39"/>
  <c r="R393" i="39"/>
  <c r="I393" i="39"/>
  <c r="R392" i="39"/>
  <c r="I392" i="39"/>
  <c r="R391" i="39"/>
  <c r="I391" i="39"/>
  <c r="R390" i="39"/>
  <c r="I390" i="39"/>
  <c r="R389" i="39"/>
  <c r="I389" i="39"/>
  <c r="R388" i="39"/>
  <c r="I388" i="39"/>
  <c r="R387" i="39"/>
  <c r="I387" i="39"/>
  <c r="R386" i="39"/>
  <c r="I386" i="39"/>
  <c r="R385" i="39"/>
  <c r="I385" i="39"/>
  <c r="R384" i="39"/>
  <c r="I384" i="39"/>
  <c r="R383" i="39"/>
  <c r="I383" i="39"/>
  <c r="R382" i="39"/>
  <c r="I382" i="39"/>
  <c r="R381" i="39"/>
  <c r="I381" i="39"/>
  <c r="R380" i="39"/>
  <c r="I380" i="39"/>
  <c r="R379" i="39"/>
  <c r="I379" i="39"/>
  <c r="R378" i="39"/>
  <c r="I378" i="39"/>
  <c r="R377" i="39"/>
  <c r="I377" i="39"/>
  <c r="R376" i="39"/>
  <c r="I376" i="39"/>
  <c r="R375" i="39"/>
  <c r="I375" i="39"/>
  <c r="R374" i="39"/>
  <c r="I374" i="39"/>
  <c r="R373" i="39"/>
  <c r="I373" i="39"/>
  <c r="R372" i="39"/>
  <c r="I372" i="39"/>
  <c r="R371" i="39"/>
  <c r="I371" i="39"/>
  <c r="R370" i="39"/>
  <c r="I370" i="39"/>
  <c r="R369" i="39"/>
  <c r="I369" i="39"/>
  <c r="R368" i="39"/>
  <c r="I368" i="39"/>
  <c r="R367" i="39"/>
  <c r="I367" i="39"/>
  <c r="R366" i="39"/>
  <c r="I366" i="39"/>
  <c r="R365" i="39"/>
  <c r="I365" i="39"/>
  <c r="R364" i="39"/>
  <c r="I364" i="39"/>
  <c r="R363" i="39"/>
  <c r="I363" i="39"/>
  <c r="R362" i="39"/>
  <c r="I362" i="39"/>
  <c r="R361" i="39"/>
  <c r="I361" i="39"/>
  <c r="R360" i="39"/>
  <c r="I360" i="39"/>
  <c r="R359" i="39"/>
  <c r="I359" i="39"/>
  <c r="R358" i="39"/>
  <c r="I358" i="39"/>
  <c r="R357" i="39"/>
  <c r="I357" i="39"/>
  <c r="R356" i="39"/>
  <c r="I356" i="39"/>
  <c r="R355" i="39"/>
  <c r="I355" i="39"/>
  <c r="R354" i="39"/>
  <c r="I354" i="39"/>
  <c r="R353" i="39"/>
  <c r="I353" i="39"/>
  <c r="R352" i="39"/>
  <c r="I352" i="39"/>
  <c r="R351" i="39"/>
  <c r="I351" i="39"/>
  <c r="R350" i="39"/>
  <c r="I350" i="39"/>
  <c r="R349" i="39"/>
  <c r="I349" i="39"/>
  <c r="R348" i="39"/>
  <c r="I348" i="39"/>
  <c r="R347" i="39"/>
  <c r="I347" i="39"/>
  <c r="R346" i="39"/>
  <c r="I346" i="39"/>
  <c r="R345" i="39"/>
  <c r="I345" i="39"/>
  <c r="R344" i="39"/>
  <c r="I344" i="39"/>
  <c r="R343" i="39"/>
  <c r="I343" i="39"/>
  <c r="R342" i="39"/>
  <c r="I342" i="39"/>
  <c r="R341" i="39"/>
  <c r="I341" i="39"/>
  <c r="R340" i="39"/>
  <c r="I340" i="39"/>
  <c r="R339" i="39"/>
  <c r="I339" i="39"/>
  <c r="R338" i="39"/>
  <c r="I338" i="39"/>
  <c r="R337" i="39"/>
  <c r="I337" i="39"/>
  <c r="R336" i="39"/>
  <c r="I336" i="39"/>
  <c r="R335" i="39"/>
  <c r="I335" i="39"/>
  <c r="R334" i="39"/>
  <c r="I334" i="39"/>
  <c r="R333" i="39"/>
  <c r="I333" i="39"/>
  <c r="R332" i="39"/>
  <c r="I332" i="39"/>
  <c r="R331" i="39"/>
  <c r="I331" i="39"/>
  <c r="R330" i="39"/>
  <c r="I330" i="39"/>
  <c r="R329" i="39"/>
  <c r="I329" i="39"/>
  <c r="R328" i="39"/>
  <c r="I328" i="39"/>
  <c r="R327" i="39"/>
  <c r="I327" i="39"/>
  <c r="R326" i="39"/>
  <c r="I326" i="39"/>
  <c r="R325" i="39"/>
  <c r="I325" i="39"/>
  <c r="R324" i="39"/>
  <c r="I324" i="39"/>
  <c r="R323" i="39"/>
  <c r="I323" i="39"/>
  <c r="R322" i="39"/>
  <c r="I322" i="39"/>
  <c r="R321" i="39"/>
  <c r="I321" i="39"/>
  <c r="R320" i="39"/>
  <c r="I320" i="39"/>
  <c r="R319" i="39"/>
  <c r="I319" i="39"/>
  <c r="R318" i="39"/>
  <c r="I318" i="39"/>
  <c r="R317" i="39"/>
  <c r="I317" i="39"/>
  <c r="R316" i="39"/>
  <c r="I316" i="39"/>
  <c r="R315" i="39"/>
  <c r="I315" i="39"/>
  <c r="R314" i="39"/>
  <c r="I314" i="39"/>
  <c r="R313" i="39"/>
  <c r="I313" i="39"/>
  <c r="R312" i="39"/>
  <c r="I312" i="39"/>
  <c r="R311" i="39"/>
  <c r="I311" i="39"/>
  <c r="R310" i="39"/>
  <c r="I310" i="39"/>
  <c r="R309" i="39"/>
  <c r="I309" i="39"/>
  <c r="R308" i="39"/>
  <c r="I308" i="39"/>
  <c r="R307" i="39"/>
  <c r="I307" i="39"/>
  <c r="R306" i="39"/>
  <c r="I306" i="39"/>
  <c r="R305" i="39"/>
  <c r="I305" i="39"/>
  <c r="R304" i="39"/>
  <c r="I304" i="39"/>
  <c r="R303" i="39"/>
  <c r="I303" i="39"/>
  <c r="R302" i="39"/>
  <c r="I302" i="39"/>
  <c r="R301" i="39"/>
  <c r="I301" i="39"/>
  <c r="R300" i="39"/>
  <c r="I300" i="39"/>
  <c r="R299" i="39"/>
  <c r="I299" i="39"/>
  <c r="R298" i="39"/>
  <c r="I298" i="39"/>
  <c r="R297" i="39"/>
  <c r="I297" i="39"/>
  <c r="R296" i="39"/>
  <c r="I296" i="39"/>
  <c r="R295" i="39"/>
  <c r="I295" i="39"/>
  <c r="R294" i="39"/>
  <c r="I294" i="39"/>
  <c r="R293" i="39"/>
  <c r="I293" i="39"/>
  <c r="R292" i="39"/>
  <c r="I292" i="39"/>
  <c r="R291" i="39"/>
  <c r="I291" i="39"/>
  <c r="R290" i="39"/>
  <c r="I290" i="39"/>
  <c r="R289" i="39"/>
  <c r="I289" i="39"/>
  <c r="R288" i="39"/>
  <c r="I288" i="39"/>
  <c r="R287" i="39"/>
  <c r="I287" i="39"/>
  <c r="R286" i="39"/>
  <c r="I286" i="39"/>
  <c r="R285" i="39"/>
  <c r="I285" i="39"/>
  <c r="R284" i="39"/>
  <c r="I284" i="39"/>
  <c r="R283" i="39"/>
  <c r="I283" i="39"/>
  <c r="R282" i="39"/>
  <c r="I282" i="39"/>
  <c r="R281" i="39"/>
  <c r="I281" i="39"/>
  <c r="R280" i="39"/>
  <c r="I280" i="39"/>
  <c r="R279" i="39"/>
  <c r="I279" i="39"/>
  <c r="R278" i="39"/>
  <c r="I278" i="39"/>
  <c r="R277" i="39"/>
  <c r="I277" i="39"/>
  <c r="R276" i="39"/>
  <c r="I276" i="39"/>
  <c r="R275" i="39"/>
  <c r="I275" i="39"/>
  <c r="R274" i="39"/>
  <c r="I274" i="39"/>
  <c r="R273" i="39"/>
  <c r="I273" i="39"/>
  <c r="R272" i="39"/>
  <c r="I272" i="39"/>
  <c r="R271" i="39"/>
  <c r="I271" i="39"/>
  <c r="R270" i="39"/>
  <c r="I270" i="39"/>
  <c r="R269" i="39"/>
  <c r="I269" i="39"/>
  <c r="R268" i="39"/>
  <c r="I268" i="39"/>
  <c r="R267" i="39"/>
  <c r="I267" i="39"/>
  <c r="R266" i="39"/>
  <c r="I266" i="39"/>
  <c r="R265" i="39"/>
  <c r="I265" i="39"/>
  <c r="R264" i="39"/>
  <c r="I264" i="39"/>
  <c r="R263" i="39"/>
  <c r="I263" i="39"/>
  <c r="R262" i="39"/>
  <c r="I262" i="39"/>
  <c r="R261" i="39"/>
  <c r="I261" i="39"/>
  <c r="R260" i="39"/>
  <c r="I260" i="39"/>
  <c r="R259" i="39"/>
  <c r="I259" i="39"/>
  <c r="R258" i="39"/>
  <c r="I258" i="39"/>
  <c r="R257" i="39"/>
  <c r="I257" i="39"/>
  <c r="R256" i="39"/>
  <c r="I256" i="39"/>
  <c r="R255" i="39"/>
  <c r="I255" i="39"/>
  <c r="R254" i="39"/>
  <c r="I254" i="39"/>
  <c r="R253" i="39"/>
  <c r="I253" i="39"/>
  <c r="R252" i="39"/>
  <c r="I252" i="39"/>
  <c r="R251" i="39"/>
  <c r="I251" i="39"/>
  <c r="R250" i="39"/>
  <c r="I250" i="39"/>
  <c r="R249" i="39"/>
  <c r="I249" i="39"/>
  <c r="R248" i="39"/>
  <c r="I248" i="39"/>
  <c r="R247" i="39"/>
  <c r="I247" i="39"/>
  <c r="R246" i="39"/>
  <c r="I246" i="39"/>
  <c r="R245" i="39"/>
  <c r="I245" i="39"/>
  <c r="R244" i="39"/>
  <c r="I244" i="39"/>
  <c r="R243" i="39"/>
  <c r="I243" i="39"/>
  <c r="R242" i="39"/>
  <c r="I242" i="39"/>
  <c r="R241" i="39"/>
  <c r="I241" i="39"/>
  <c r="R240" i="39"/>
  <c r="I240" i="39"/>
  <c r="R239" i="39"/>
  <c r="I239" i="39"/>
  <c r="R238" i="39"/>
  <c r="I238" i="39"/>
  <c r="R237" i="39"/>
  <c r="I237" i="39"/>
  <c r="R236" i="39"/>
  <c r="I236" i="39"/>
  <c r="R235" i="39"/>
  <c r="I235" i="39"/>
  <c r="R234" i="39"/>
  <c r="I234" i="39"/>
  <c r="R233" i="39"/>
  <c r="I233" i="39"/>
  <c r="R232" i="39"/>
  <c r="I232" i="39"/>
  <c r="R231" i="39"/>
  <c r="I231" i="39"/>
  <c r="R230" i="39"/>
  <c r="I230" i="39"/>
  <c r="R229" i="39"/>
  <c r="I229" i="39"/>
  <c r="R228" i="39"/>
  <c r="I228" i="39"/>
  <c r="R227" i="39"/>
  <c r="I227" i="39"/>
  <c r="R226" i="39"/>
  <c r="I226" i="39"/>
  <c r="R225" i="39"/>
  <c r="I225" i="39"/>
  <c r="R224" i="39"/>
  <c r="I224" i="39"/>
  <c r="R223" i="39"/>
  <c r="I223" i="39"/>
  <c r="R222" i="39"/>
  <c r="I222" i="39"/>
  <c r="R221" i="39"/>
  <c r="I221" i="39"/>
  <c r="R220" i="39"/>
  <c r="I220" i="39"/>
  <c r="R219" i="39"/>
  <c r="I219" i="39"/>
  <c r="R218" i="39"/>
  <c r="I218" i="39"/>
  <c r="R217" i="39"/>
  <c r="I217" i="39"/>
  <c r="R216" i="39"/>
  <c r="I216" i="39"/>
  <c r="R215" i="39"/>
  <c r="I215" i="39"/>
  <c r="R214" i="39"/>
  <c r="I214" i="39"/>
  <c r="R213" i="39"/>
  <c r="I213" i="39"/>
  <c r="R212" i="39"/>
  <c r="I212" i="39"/>
  <c r="R211" i="39"/>
  <c r="I211" i="39"/>
  <c r="R210" i="39"/>
  <c r="I210" i="39"/>
  <c r="R209" i="39"/>
  <c r="I209" i="39"/>
  <c r="R208" i="39"/>
  <c r="I208" i="39"/>
  <c r="R207" i="39"/>
  <c r="I207" i="39"/>
  <c r="R206" i="39"/>
  <c r="I206" i="39"/>
  <c r="R205" i="39"/>
  <c r="I205" i="39"/>
  <c r="R204" i="39"/>
  <c r="I204" i="39"/>
  <c r="R203" i="39"/>
  <c r="I203" i="39"/>
  <c r="R202" i="39"/>
  <c r="I202" i="39"/>
  <c r="R201" i="39"/>
  <c r="I201" i="39"/>
  <c r="R200" i="39"/>
  <c r="I200" i="39"/>
  <c r="R199" i="39"/>
  <c r="I199" i="39"/>
  <c r="R198" i="39"/>
  <c r="I198" i="39"/>
  <c r="R197" i="39"/>
  <c r="I197" i="39"/>
  <c r="R196" i="39"/>
  <c r="I196" i="39"/>
  <c r="R195" i="39"/>
  <c r="I195" i="39"/>
  <c r="R194" i="39"/>
  <c r="I194" i="39"/>
  <c r="R193" i="39"/>
  <c r="I193" i="39"/>
  <c r="R192" i="39"/>
  <c r="I192" i="39"/>
  <c r="R191" i="39"/>
  <c r="I191" i="39"/>
  <c r="R190" i="39"/>
  <c r="I190" i="39"/>
  <c r="R189" i="39"/>
  <c r="I189" i="39"/>
  <c r="R188" i="39"/>
  <c r="I188" i="39"/>
  <c r="R187" i="39"/>
  <c r="I187" i="39"/>
  <c r="R186" i="39"/>
  <c r="I186" i="39"/>
  <c r="R185" i="39"/>
  <c r="I185" i="39"/>
  <c r="R184" i="39"/>
  <c r="I184" i="39"/>
  <c r="R183" i="39"/>
  <c r="I183" i="39"/>
  <c r="R182" i="39"/>
  <c r="I182" i="39"/>
  <c r="R181" i="39"/>
  <c r="I181" i="39"/>
  <c r="R180" i="39"/>
  <c r="I180" i="39"/>
  <c r="R179" i="39"/>
  <c r="I179" i="39"/>
  <c r="R178" i="39"/>
  <c r="I178" i="39"/>
  <c r="R177" i="39"/>
  <c r="I177" i="39"/>
  <c r="R176" i="39"/>
  <c r="I176" i="39"/>
  <c r="R175" i="39"/>
  <c r="I175" i="39"/>
  <c r="R174" i="39"/>
  <c r="I174" i="39"/>
  <c r="R173" i="39"/>
  <c r="I173" i="39"/>
  <c r="R172" i="39"/>
  <c r="I172" i="39"/>
  <c r="R171" i="39"/>
  <c r="I171" i="39"/>
  <c r="R170" i="39"/>
  <c r="I170" i="39"/>
  <c r="R169" i="39"/>
  <c r="I169" i="39"/>
  <c r="R168" i="39"/>
  <c r="I168" i="39"/>
  <c r="R167" i="39"/>
  <c r="I167" i="39"/>
  <c r="R166" i="39"/>
  <c r="I166" i="39"/>
  <c r="R165" i="39"/>
  <c r="I165" i="39"/>
  <c r="R164" i="39"/>
  <c r="I164" i="39"/>
  <c r="R163" i="39"/>
  <c r="I163" i="39"/>
  <c r="R162" i="39"/>
  <c r="I162" i="39"/>
  <c r="R161" i="39"/>
  <c r="I161" i="39"/>
  <c r="R160" i="39"/>
  <c r="I160" i="39"/>
  <c r="R159" i="39"/>
  <c r="I159" i="39"/>
  <c r="R158" i="39"/>
  <c r="I158" i="39"/>
  <c r="R157" i="39"/>
  <c r="I157" i="39"/>
  <c r="R156" i="39"/>
  <c r="I156" i="39"/>
  <c r="R155" i="39"/>
  <c r="I155" i="39"/>
  <c r="R154" i="39"/>
  <c r="I154" i="39"/>
  <c r="R153" i="39"/>
  <c r="I153" i="39"/>
  <c r="R152" i="39"/>
  <c r="I152" i="39"/>
  <c r="R151" i="39"/>
  <c r="I151" i="39"/>
  <c r="R150" i="39"/>
  <c r="I150" i="39"/>
  <c r="R149" i="39"/>
  <c r="I149" i="39"/>
  <c r="R148" i="39"/>
  <c r="I148" i="39"/>
  <c r="R147" i="39"/>
  <c r="I147" i="39"/>
  <c r="R146" i="39"/>
  <c r="I146" i="39"/>
  <c r="R145" i="39"/>
  <c r="I145" i="39"/>
  <c r="R144" i="39"/>
  <c r="I144" i="39"/>
  <c r="R143" i="39"/>
  <c r="I143" i="39"/>
  <c r="R142" i="39"/>
  <c r="I142" i="39"/>
  <c r="R141" i="39"/>
  <c r="I141" i="39"/>
  <c r="R140" i="39"/>
  <c r="I140" i="39"/>
  <c r="R139" i="39"/>
  <c r="I139" i="39"/>
  <c r="R138" i="39"/>
  <c r="I138" i="39"/>
  <c r="R137" i="39"/>
  <c r="I137" i="39"/>
  <c r="R136" i="39"/>
  <c r="I136" i="39"/>
  <c r="R135" i="39"/>
  <c r="I135" i="39"/>
  <c r="R134" i="39"/>
  <c r="I134" i="39"/>
  <c r="R133" i="39"/>
  <c r="I133" i="39"/>
  <c r="R132" i="39"/>
  <c r="I132" i="39"/>
  <c r="R131" i="39"/>
  <c r="I131" i="39"/>
  <c r="R130" i="39"/>
  <c r="I130" i="39"/>
  <c r="R129" i="39"/>
  <c r="I129" i="39"/>
  <c r="R128" i="39"/>
  <c r="I128" i="39"/>
  <c r="R127" i="39"/>
  <c r="I127" i="39"/>
  <c r="R126" i="39"/>
  <c r="I126" i="39"/>
  <c r="R125" i="39"/>
  <c r="I125" i="39"/>
  <c r="R124" i="39"/>
  <c r="I124" i="39"/>
  <c r="R123" i="39"/>
  <c r="I123" i="39"/>
  <c r="R122" i="39"/>
  <c r="I122" i="39"/>
  <c r="R121" i="39"/>
  <c r="I121" i="39"/>
  <c r="R120" i="39"/>
  <c r="I120" i="39"/>
  <c r="R119" i="39"/>
  <c r="I119" i="39"/>
  <c r="R118" i="39"/>
  <c r="I118" i="39"/>
  <c r="R117" i="39"/>
  <c r="I117" i="39"/>
  <c r="R116" i="39"/>
  <c r="I116" i="39"/>
  <c r="R115" i="39"/>
  <c r="I115" i="39"/>
  <c r="R114" i="39"/>
  <c r="I114" i="39"/>
  <c r="R113" i="39"/>
  <c r="I113" i="39"/>
  <c r="R112" i="39"/>
  <c r="I112" i="39"/>
  <c r="R111" i="39"/>
  <c r="I111" i="39"/>
  <c r="R110" i="39"/>
  <c r="I110" i="39"/>
  <c r="R109" i="39"/>
  <c r="I109" i="39"/>
  <c r="R108" i="39"/>
  <c r="I108" i="39"/>
  <c r="R107" i="39"/>
  <c r="I107" i="39"/>
  <c r="R106" i="39"/>
  <c r="I106" i="39"/>
  <c r="R105" i="39"/>
  <c r="I105" i="39"/>
  <c r="R104" i="39"/>
  <c r="I104" i="39"/>
  <c r="R103" i="39"/>
  <c r="I103" i="39"/>
  <c r="R102" i="39"/>
  <c r="I102" i="39"/>
  <c r="R101" i="39"/>
  <c r="I101" i="39"/>
  <c r="R100" i="39"/>
  <c r="I100" i="39"/>
  <c r="R99" i="39"/>
  <c r="I99" i="39"/>
  <c r="R98" i="39"/>
  <c r="I98" i="39"/>
  <c r="R97" i="39"/>
  <c r="I97" i="39"/>
  <c r="R96" i="39"/>
  <c r="I96" i="39"/>
  <c r="R95" i="39"/>
  <c r="I95" i="39"/>
  <c r="R94" i="39"/>
  <c r="I94" i="39"/>
  <c r="R93" i="39"/>
  <c r="I93" i="39"/>
  <c r="R92" i="39"/>
  <c r="I92" i="39"/>
  <c r="R91" i="39"/>
  <c r="I91" i="39"/>
  <c r="R90" i="39"/>
  <c r="I90" i="39"/>
  <c r="R89" i="39"/>
  <c r="I89" i="39"/>
  <c r="R88" i="39"/>
  <c r="I88" i="39"/>
  <c r="R87" i="39"/>
  <c r="I87" i="39"/>
  <c r="R86" i="39"/>
  <c r="I86" i="39"/>
  <c r="R85" i="39"/>
  <c r="I85" i="39"/>
  <c r="R84" i="39"/>
  <c r="I84" i="39"/>
  <c r="R83" i="39"/>
  <c r="I83" i="39"/>
  <c r="R82" i="39"/>
  <c r="I82" i="39"/>
  <c r="R81" i="39"/>
  <c r="I81" i="39"/>
  <c r="R80" i="39"/>
  <c r="I80" i="39"/>
  <c r="R79" i="39"/>
  <c r="I79" i="39"/>
  <c r="R78" i="39"/>
  <c r="I78" i="39"/>
  <c r="R77" i="39"/>
  <c r="I77" i="39"/>
  <c r="R76" i="39"/>
  <c r="I76" i="39"/>
  <c r="R75" i="39"/>
  <c r="I75" i="39"/>
  <c r="R74" i="39"/>
  <c r="I74" i="39"/>
  <c r="R73" i="39"/>
  <c r="I73" i="39"/>
  <c r="R72" i="39"/>
  <c r="I72" i="39"/>
  <c r="R71" i="39"/>
  <c r="I71" i="39"/>
  <c r="R70" i="39"/>
  <c r="I70" i="39"/>
  <c r="R69" i="39"/>
  <c r="I69" i="39"/>
  <c r="R68" i="39"/>
  <c r="I68" i="39"/>
  <c r="R67" i="39"/>
  <c r="I67" i="39"/>
  <c r="R66" i="39"/>
  <c r="I66" i="39"/>
  <c r="R65" i="39"/>
  <c r="I65" i="39"/>
  <c r="R64" i="39"/>
  <c r="I64" i="39"/>
  <c r="R63" i="39"/>
  <c r="I63" i="39"/>
  <c r="R62" i="39"/>
  <c r="I62" i="39"/>
  <c r="R61" i="39"/>
  <c r="I61" i="39"/>
  <c r="R60" i="39"/>
  <c r="I60" i="39"/>
  <c r="R59" i="39"/>
  <c r="I59" i="39"/>
  <c r="R58" i="39"/>
  <c r="I58" i="39"/>
  <c r="R57" i="39"/>
  <c r="I57" i="39"/>
  <c r="R56" i="39"/>
  <c r="I56" i="39"/>
  <c r="R55" i="39"/>
  <c r="I55" i="39"/>
  <c r="R54" i="39"/>
  <c r="I54" i="39"/>
  <c r="R53" i="39"/>
  <c r="I53" i="39"/>
  <c r="R52" i="39"/>
  <c r="I52" i="39"/>
  <c r="R51" i="39"/>
  <c r="I51" i="39"/>
  <c r="R50" i="39"/>
  <c r="I50" i="39"/>
  <c r="R49" i="39"/>
  <c r="I49" i="39"/>
  <c r="R48" i="39"/>
  <c r="I48" i="39"/>
  <c r="R47" i="39"/>
  <c r="I47" i="39"/>
  <c r="R46" i="39"/>
  <c r="I46" i="39"/>
  <c r="R45" i="39"/>
  <c r="I45" i="39"/>
  <c r="R44" i="39"/>
  <c r="I44" i="39"/>
  <c r="R43" i="39"/>
  <c r="I43" i="39"/>
  <c r="R42" i="39"/>
  <c r="I42" i="39"/>
  <c r="R41" i="39"/>
  <c r="I41" i="39"/>
  <c r="R40" i="39"/>
  <c r="I40" i="39"/>
  <c r="R39" i="39"/>
  <c r="I39" i="39"/>
  <c r="R38" i="39"/>
  <c r="I38" i="39"/>
  <c r="R37" i="39"/>
  <c r="I37" i="39"/>
  <c r="R36" i="39"/>
  <c r="I36" i="39"/>
  <c r="R35" i="39"/>
  <c r="I35" i="39"/>
  <c r="R34" i="39"/>
  <c r="I34" i="39"/>
  <c r="R33" i="39"/>
  <c r="I33" i="39"/>
  <c r="R32" i="39"/>
  <c r="I32" i="39"/>
  <c r="R31" i="39"/>
  <c r="I31" i="39"/>
  <c r="R30" i="39"/>
  <c r="I30" i="39"/>
  <c r="R29" i="39"/>
  <c r="I29" i="39"/>
  <c r="R28" i="39"/>
  <c r="I28" i="39"/>
  <c r="R27" i="39"/>
  <c r="I27" i="39"/>
  <c r="R26" i="39"/>
  <c r="I26" i="39"/>
  <c r="R25" i="39"/>
  <c r="I25" i="39"/>
  <c r="R24" i="39"/>
  <c r="I24" i="39"/>
  <c r="R23" i="39"/>
  <c r="I23" i="39"/>
  <c r="R22" i="39"/>
  <c r="I22" i="39"/>
  <c r="R21" i="39"/>
  <c r="I21" i="39"/>
  <c r="R20" i="39"/>
  <c r="I20" i="39"/>
  <c r="R19" i="39"/>
  <c r="I19" i="39"/>
  <c r="R18" i="39"/>
  <c r="I18" i="39"/>
  <c r="R17" i="39"/>
  <c r="I17" i="39"/>
  <c r="R16" i="39"/>
  <c r="R15" i="39"/>
  <c r="R14" i="39"/>
  <c r="R13" i="39"/>
  <c r="R12" i="39"/>
  <c r="I12" i="39"/>
  <c r="R11" i="39"/>
  <c r="I11" i="39"/>
  <c r="R10" i="39"/>
  <c r="I10" i="39"/>
  <c r="R8" i="39"/>
  <c r="I8" i="39"/>
  <c r="R7" i="39"/>
  <c r="I7" i="39"/>
  <c r="F13" i="36"/>
  <c r="S12" i="39" l="1"/>
  <c r="S13" i="39"/>
  <c r="S14" i="39"/>
  <c r="S15" i="39"/>
  <c r="S16" i="39"/>
  <c r="T16" i="39" s="1"/>
  <c r="S17" i="39"/>
  <c r="T17" i="39" s="1"/>
  <c r="S18" i="39"/>
  <c r="T18" i="39" s="1"/>
  <c r="S19" i="39"/>
  <c r="T19" i="39" s="1"/>
  <c r="S20" i="39"/>
  <c r="T20" i="39" s="1"/>
  <c r="S21" i="39"/>
  <c r="T21" i="39" s="1"/>
  <c r="S22" i="39"/>
  <c r="T22" i="39" s="1"/>
  <c r="S24" i="39"/>
  <c r="T24" i="39" s="1"/>
  <c r="S25" i="39"/>
  <c r="T25" i="39" s="1"/>
  <c r="S26" i="39"/>
  <c r="T26" i="39" s="1"/>
  <c r="S28" i="39"/>
  <c r="T28" i="39" s="1"/>
  <c r="S29" i="39"/>
  <c r="T29" i="39" s="1"/>
  <c r="S30" i="39"/>
  <c r="T30" i="39" s="1"/>
  <c r="S32" i="39"/>
  <c r="T32" i="39" s="1"/>
  <c r="S33" i="39"/>
  <c r="T33" i="39" s="1"/>
  <c r="S34" i="39"/>
  <c r="T34" i="39" s="1"/>
  <c r="S36" i="39"/>
  <c r="T36" i="39" s="1"/>
  <c r="S37" i="39"/>
  <c r="T37" i="39" s="1"/>
  <c r="S38" i="39"/>
  <c r="T38" i="39" s="1"/>
  <c r="S40" i="39"/>
  <c r="T40" i="39" s="1"/>
  <c r="S41" i="39"/>
  <c r="T41" i="39" s="1"/>
  <c r="S42" i="39"/>
  <c r="T42" i="39" s="1"/>
  <c r="S44" i="39"/>
  <c r="T44" i="39" s="1"/>
  <c r="S45" i="39"/>
  <c r="T45" i="39" s="1"/>
  <c r="S46" i="39"/>
  <c r="T46" i="39" s="1"/>
  <c r="S48" i="39"/>
  <c r="T48" i="39" s="1"/>
  <c r="S49" i="39"/>
  <c r="T49" i="39" s="1"/>
  <c r="S50" i="39"/>
  <c r="T50" i="39" s="1"/>
  <c r="S52" i="39"/>
  <c r="T52" i="39" s="1"/>
  <c r="S53" i="39"/>
  <c r="T53" i="39" s="1"/>
  <c r="S54" i="39"/>
  <c r="T54" i="39" s="1"/>
  <c r="S56" i="39"/>
  <c r="T56" i="39" s="1"/>
  <c r="S57" i="39"/>
  <c r="T57" i="39" s="1"/>
  <c r="S58" i="39"/>
  <c r="T58" i="39" s="1"/>
  <c r="S60" i="39"/>
  <c r="T60" i="39" s="1"/>
  <c r="S61" i="39"/>
  <c r="T61" i="39" s="1"/>
  <c r="S62" i="39"/>
  <c r="T62" i="39" s="1"/>
  <c r="S64" i="39"/>
  <c r="T64" i="39" s="1"/>
  <c r="S65" i="39"/>
  <c r="T65" i="39" s="1"/>
  <c r="S66" i="39"/>
  <c r="T66" i="39" s="1"/>
  <c r="S68" i="39"/>
  <c r="T68" i="39" s="1"/>
  <c r="S69" i="39"/>
  <c r="T69" i="39" s="1"/>
  <c r="S70" i="39"/>
  <c r="T70" i="39" s="1"/>
  <c r="S72" i="39"/>
  <c r="T72" i="39" s="1"/>
  <c r="S73" i="39"/>
  <c r="T73" i="39" s="1"/>
  <c r="S74" i="39"/>
  <c r="T74" i="39" s="1"/>
  <c r="S76" i="39"/>
  <c r="T76" i="39" s="1"/>
  <c r="S77" i="39"/>
  <c r="T77" i="39" s="1"/>
  <c r="S78" i="39"/>
  <c r="T78" i="39" s="1"/>
  <c r="S80" i="39"/>
  <c r="T80" i="39" s="1"/>
  <c r="S81" i="39"/>
  <c r="T81" i="39" s="1"/>
  <c r="S82" i="39"/>
  <c r="T82" i="39" s="1"/>
  <c r="S84" i="39"/>
  <c r="T84" i="39" s="1"/>
  <c r="S85" i="39"/>
  <c r="T85" i="39" s="1"/>
  <c r="S86" i="39"/>
  <c r="T86" i="39" s="1"/>
  <c r="S88" i="39"/>
  <c r="T88" i="39" s="1"/>
  <c r="S89" i="39"/>
  <c r="T89" i="39" s="1"/>
  <c r="S90" i="39"/>
  <c r="T90" i="39" s="1"/>
  <c r="S92" i="39"/>
  <c r="T92" i="39" s="1"/>
  <c r="S93" i="39"/>
  <c r="T93" i="39" s="1"/>
  <c r="S94" i="39"/>
  <c r="T94" i="39" s="1"/>
  <c r="S96" i="39"/>
  <c r="T96" i="39" s="1"/>
  <c r="S97" i="39"/>
  <c r="T97" i="39" s="1"/>
  <c r="S98" i="39"/>
  <c r="T98" i="39" s="1"/>
  <c r="S100" i="39"/>
  <c r="T100" i="39" s="1"/>
  <c r="S101" i="39"/>
  <c r="T101" i="39" s="1"/>
  <c r="S102" i="39"/>
  <c r="T102" i="39" s="1"/>
  <c r="S104" i="39"/>
  <c r="T104" i="39" s="1"/>
  <c r="S105" i="39"/>
  <c r="T105" i="39" s="1"/>
  <c r="S106" i="39"/>
  <c r="T106" i="39" s="1"/>
  <c r="S108" i="39"/>
  <c r="T108" i="39" s="1"/>
  <c r="S109" i="39"/>
  <c r="T109" i="39" s="1"/>
  <c r="S110" i="39"/>
  <c r="T110" i="39" s="1"/>
  <c r="S112" i="39"/>
  <c r="T112" i="39" s="1"/>
  <c r="S113" i="39"/>
  <c r="T113" i="39" s="1"/>
  <c r="S114" i="39"/>
  <c r="T114" i="39" s="1"/>
  <c r="S116" i="39"/>
  <c r="T116" i="39" s="1"/>
  <c r="S117" i="39"/>
  <c r="T117" i="39" s="1"/>
  <c r="S118" i="39"/>
  <c r="T118" i="39" s="1"/>
  <c r="S120" i="39"/>
  <c r="T120" i="39" s="1"/>
  <c r="S121" i="39"/>
  <c r="T121" i="39" s="1"/>
  <c r="S122" i="39"/>
  <c r="T122" i="39" s="1"/>
  <c r="S124" i="39"/>
  <c r="T124" i="39" s="1"/>
  <c r="S125" i="39"/>
  <c r="T125" i="39" s="1"/>
  <c r="S126" i="39"/>
  <c r="T126" i="39" s="1"/>
  <c r="S128" i="39"/>
  <c r="T128" i="39" s="1"/>
  <c r="S129" i="39"/>
  <c r="T129" i="39" s="1"/>
  <c r="S130" i="39"/>
  <c r="T130" i="39" s="1"/>
  <c r="S132" i="39"/>
  <c r="T132" i="39" s="1"/>
  <c r="S133" i="39"/>
  <c r="T133" i="39" s="1"/>
  <c r="S134" i="39"/>
  <c r="T134" i="39" s="1"/>
  <c r="S136" i="39"/>
  <c r="T136" i="39" s="1"/>
  <c r="S137" i="39"/>
  <c r="T137" i="39" s="1"/>
  <c r="S138" i="39"/>
  <c r="T138" i="39" s="1"/>
  <c r="S140" i="39"/>
  <c r="T140" i="39" s="1"/>
  <c r="S141" i="39"/>
  <c r="T141" i="39" s="1"/>
  <c r="S142" i="39"/>
  <c r="T142" i="39" s="1"/>
  <c r="S144" i="39"/>
  <c r="T144" i="39" s="1"/>
  <c r="S145" i="39"/>
  <c r="T145" i="39" s="1"/>
  <c r="S146" i="39"/>
  <c r="T146" i="39" s="1"/>
  <c r="S148" i="39"/>
  <c r="T148" i="39" s="1"/>
  <c r="S149" i="39"/>
  <c r="T149" i="39" s="1"/>
  <c r="S150" i="39"/>
  <c r="T150" i="39" s="1"/>
  <c r="S152" i="39"/>
  <c r="T152" i="39" s="1"/>
  <c r="S153" i="39"/>
  <c r="T153" i="39" s="1"/>
  <c r="S154" i="39"/>
  <c r="T154" i="39" s="1"/>
  <c r="S156" i="39"/>
  <c r="T156" i="39" s="1"/>
  <c r="S157" i="39"/>
  <c r="T157" i="39" s="1"/>
  <c r="S158" i="39"/>
  <c r="T158" i="39" s="1"/>
  <c r="S160" i="39"/>
  <c r="T160" i="39" s="1"/>
  <c r="S161" i="39"/>
  <c r="T161" i="39" s="1"/>
  <c r="S162" i="39"/>
  <c r="T162" i="39" s="1"/>
  <c r="S164" i="39"/>
  <c r="T164" i="39" s="1"/>
  <c r="S165" i="39"/>
  <c r="T165" i="39" s="1"/>
  <c r="S166" i="39"/>
  <c r="T166" i="39" s="1"/>
  <c r="S168" i="39"/>
  <c r="T168" i="39" s="1"/>
  <c r="S169" i="39"/>
  <c r="T169" i="39" s="1"/>
  <c r="S170" i="39"/>
  <c r="T170" i="39" s="1"/>
  <c r="S172" i="39"/>
  <c r="T172" i="39" s="1"/>
  <c r="S173" i="39"/>
  <c r="T173" i="39" s="1"/>
  <c r="S174" i="39"/>
  <c r="T174" i="39" s="1"/>
  <c r="S176" i="39"/>
  <c r="T176" i="39" s="1"/>
  <c r="S177" i="39"/>
  <c r="T177" i="39" s="1"/>
  <c r="S178" i="39"/>
  <c r="T178" i="39" s="1"/>
  <c r="S180" i="39"/>
  <c r="T180" i="39" s="1"/>
  <c r="S181" i="39"/>
  <c r="T181" i="39" s="1"/>
  <c r="S182" i="39"/>
  <c r="T182" i="39" s="1"/>
  <c r="S184" i="39"/>
  <c r="T184" i="39" s="1"/>
  <c r="S185" i="39"/>
  <c r="T185" i="39" s="1"/>
  <c r="S186" i="39"/>
  <c r="T186" i="39" s="1"/>
  <c r="S188" i="39"/>
  <c r="T188" i="39" s="1"/>
  <c r="S189" i="39"/>
  <c r="T189" i="39" s="1"/>
  <c r="S190" i="39"/>
  <c r="T190" i="39" s="1"/>
  <c r="S192" i="39"/>
  <c r="T192" i="39" s="1"/>
  <c r="S193" i="39"/>
  <c r="T193" i="39" s="1"/>
  <c r="S194" i="39"/>
  <c r="T194" i="39" s="1"/>
  <c r="S196" i="39"/>
  <c r="T196" i="39" s="1"/>
  <c r="S197" i="39"/>
  <c r="T197" i="39" s="1"/>
  <c r="S198" i="39"/>
  <c r="T198" i="39" s="1"/>
  <c r="S200" i="39"/>
  <c r="T200" i="39" s="1"/>
  <c r="S201" i="39"/>
  <c r="T201" i="39" s="1"/>
  <c r="S202" i="39"/>
  <c r="T202" i="39" s="1"/>
  <c r="S204" i="39"/>
  <c r="T204" i="39" s="1"/>
  <c r="S205" i="39"/>
  <c r="T205" i="39" s="1"/>
  <c r="S206" i="39"/>
  <c r="T206" i="39" s="1"/>
  <c r="S208" i="39"/>
  <c r="T208" i="39" s="1"/>
  <c r="S209" i="39"/>
  <c r="T209" i="39" s="1"/>
  <c r="S210" i="39"/>
  <c r="T210" i="39" s="1"/>
  <c r="S212" i="39"/>
  <c r="T212" i="39" s="1"/>
  <c r="S213" i="39"/>
  <c r="T213" i="39" s="1"/>
  <c r="S214" i="39"/>
  <c r="T214" i="39" s="1"/>
  <c r="S216" i="39"/>
  <c r="T216" i="39" s="1"/>
  <c r="S217" i="39"/>
  <c r="T217" i="39" s="1"/>
  <c r="S218" i="39"/>
  <c r="T218" i="39" s="1"/>
  <c r="S220" i="39"/>
  <c r="T220" i="39" s="1"/>
  <c r="S221" i="39"/>
  <c r="T221" i="39" s="1"/>
  <c r="S222" i="39"/>
  <c r="T222" i="39" s="1"/>
  <c r="S224" i="39"/>
  <c r="T224" i="39" s="1"/>
  <c r="S225" i="39"/>
  <c r="T225" i="39" s="1"/>
  <c r="S226" i="39"/>
  <c r="T226" i="39" s="1"/>
  <c r="S228" i="39"/>
  <c r="T228" i="39" s="1"/>
  <c r="S229" i="39"/>
  <c r="T229" i="39" s="1"/>
  <c r="S230" i="39"/>
  <c r="T230" i="39" s="1"/>
  <c r="S232" i="39"/>
  <c r="T232" i="39" s="1"/>
  <c r="S233" i="39"/>
  <c r="T233" i="39" s="1"/>
  <c r="S234" i="39"/>
  <c r="T234" i="39" s="1"/>
  <c r="S236" i="39"/>
  <c r="T236" i="39" s="1"/>
  <c r="S237" i="39"/>
  <c r="T237" i="39" s="1"/>
  <c r="S238" i="39"/>
  <c r="T238" i="39" s="1"/>
  <c r="S240" i="39"/>
  <c r="T240" i="39" s="1"/>
  <c r="S241" i="39"/>
  <c r="T241" i="39" s="1"/>
  <c r="S242" i="39"/>
  <c r="T242" i="39" s="1"/>
  <c r="S244" i="39"/>
  <c r="T244" i="39" s="1"/>
  <c r="S245" i="39"/>
  <c r="T245" i="39" s="1"/>
  <c r="S246" i="39"/>
  <c r="T246" i="39" s="1"/>
  <c r="S248" i="39"/>
  <c r="T248" i="39" s="1"/>
  <c r="S249" i="39"/>
  <c r="T249" i="39" s="1"/>
  <c r="S250" i="39"/>
  <c r="T250" i="39" s="1"/>
  <c r="S252" i="39"/>
  <c r="T252" i="39" s="1"/>
  <c r="S253" i="39"/>
  <c r="T253" i="39" s="1"/>
  <c r="S254" i="39"/>
  <c r="T254" i="39" s="1"/>
  <c r="S256" i="39"/>
  <c r="T256" i="39" s="1"/>
  <c r="S257" i="39"/>
  <c r="T257" i="39" s="1"/>
  <c r="S258" i="39"/>
  <c r="T258" i="39" s="1"/>
  <c r="S260" i="39"/>
  <c r="T260" i="39" s="1"/>
  <c r="S261" i="39"/>
  <c r="T261" i="39" s="1"/>
  <c r="S262" i="39"/>
  <c r="T262" i="39" s="1"/>
  <c r="S264" i="39"/>
  <c r="T264" i="39" s="1"/>
  <c r="S265" i="39"/>
  <c r="T265" i="39" s="1"/>
  <c r="S266" i="39"/>
  <c r="T266" i="39" s="1"/>
  <c r="S268" i="39"/>
  <c r="T268" i="39" s="1"/>
  <c r="S269" i="39"/>
  <c r="T269" i="39" s="1"/>
  <c r="S270" i="39"/>
  <c r="T270" i="39" s="1"/>
  <c r="S272" i="39"/>
  <c r="T272" i="39" s="1"/>
  <c r="S273" i="39"/>
  <c r="T273" i="39" s="1"/>
  <c r="S274" i="39"/>
  <c r="T274" i="39" s="1"/>
  <c r="S276" i="39"/>
  <c r="T276" i="39" s="1"/>
  <c r="S277" i="39"/>
  <c r="T277" i="39" s="1"/>
  <c r="S278" i="39"/>
  <c r="T278" i="39" s="1"/>
  <c r="S280" i="39"/>
  <c r="T280" i="39" s="1"/>
  <c r="S281" i="39"/>
  <c r="T281" i="39" s="1"/>
  <c r="S282" i="39"/>
  <c r="T282" i="39" s="1"/>
  <c r="S284" i="39"/>
  <c r="T284" i="39" s="1"/>
  <c r="S285" i="39"/>
  <c r="T285" i="39" s="1"/>
  <c r="S286" i="39"/>
  <c r="T286" i="39" s="1"/>
  <c r="S288" i="39"/>
  <c r="T288" i="39" s="1"/>
  <c r="S289" i="39"/>
  <c r="T289" i="39" s="1"/>
  <c r="S290" i="39"/>
  <c r="T290" i="39" s="1"/>
  <c r="S292" i="39"/>
  <c r="T292" i="39" s="1"/>
  <c r="S293" i="39"/>
  <c r="T293" i="39" s="1"/>
  <c r="S294" i="39"/>
  <c r="T294" i="39" s="1"/>
  <c r="S296" i="39"/>
  <c r="T296" i="39" s="1"/>
  <c r="S297" i="39"/>
  <c r="T297" i="39" s="1"/>
  <c r="S298" i="39"/>
  <c r="T298" i="39" s="1"/>
  <c r="S300" i="39"/>
  <c r="T300" i="39" s="1"/>
  <c r="S301" i="39"/>
  <c r="T301" i="39" s="1"/>
  <c r="S302" i="39"/>
  <c r="T302" i="39" s="1"/>
  <c r="S304" i="39"/>
  <c r="T304" i="39" s="1"/>
  <c r="S305" i="39"/>
  <c r="T305" i="39" s="1"/>
  <c r="S306" i="39"/>
  <c r="T306" i="39" s="1"/>
  <c r="S308" i="39"/>
  <c r="T308" i="39" s="1"/>
  <c r="S309" i="39"/>
  <c r="T309" i="39" s="1"/>
  <c r="S310" i="39"/>
  <c r="T310" i="39" s="1"/>
  <c r="S312" i="39"/>
  <c r="T312" i="39" s="1"/>
  <c r="S313" i="39"/>
  <c r="T313" i="39" s="1"/>
  <c r="S314" i="39"/>
  <c r="T314" i="39" s="1"/>
  <c r="S316" i="39"/>
  <c r="T316" i="39" s="1"/>
  <c r="S317" i="39"/>
  <c r="T317" i="39" s="1"/>
  <c r="S318" i="39"/>
  <c r="T318" i="39" s="1"/>
  <c r="S320" i="39"/>
  <c r="T320" i="39" s="1"/>
  <c r="S321" i="39"/>
  <c r="T321" i="39" s="1"/>
  <c r="S322" i="39"/>
  <c r="T322" i="39" s="1"/>
  <c r="S324" i="39"/>
  <c r="T324" i="39" s="1"/>
  <c r="S325" i="39"/>
  <c r="T325" i="39" s="1"/>
  <c r="S326" i="39"/>
  <c r="T326" i="39" s="1"/>
  <c r="S328" i="39"/>
  <c r="T328" i="39" s="1"/>
  <c r="S329" i="39"/>
  <c r="T329" i="39" s="1"/>
  <c r="S330" i="39"/>
  <c r="T330" i="39" s="1"/>
  <c r="S332" i="39"/>
  <c r="T332" i="39" s="1"/>
  <c r="S333" i="39"/>
  <c r="T333" i="39" s="1"/>
  <c r="S334" i="39"/>
  <c r="T334" i="39" s="1"/>
  <c r="S336" i="39"/>
  <c r="T336" i="39" s="1"/>
  <c r="S337" i="39"/>
  <c r="T337" i="39" s="1"/>
  <c r="S338" i="39"/>
  <c r="T338" i="39" s="1"/>
  <c r="S340" i="39"/>
  <c r="T340" i="39" s="1"/>
  <c r="S341" i="39"/>
  <c r="T341" i="39" s="1"/>
  <c r="S342" i="39"/>
  <c r="T342" i="39" s="1"/>
  <c r="S344" i="39"/>
  <c r="T344" i="39" s="1"/>
  <c r="S345" i="39"/>
  <c r="T345" i="39" s="1"/>
  <c r="S346" i="39"/>
  <c r="T346" i="39" s="1"/>
  <c r="S348" i="39"/>
  <c r="T348" i="39" s="1"/>
  <c r="S349" i="39"/>
  <c r="T349" i="39" s="1"/>
  <c r="S350" i="39"/>
  <c r="T350" i="39" s="1"/>
  <c r="S352" i="39"/>
  <c r="T352" i="39" s="1"/>
  <c r="S353" i="39"/>
  <c r="T353" i="39" s="1"/>
  <c r="S354" i="39"/>
  <c r="T354" i="39" s="1"/>
  <c r="S356" i="39"/>
  <c r="T356" i="39" s="1"/>
  <c r="S357" i="39"/>
  <c r="T357" i="39" s="1"/>
  <c r="S358" i="39"/>
  <c r="T358" i="39" s="1"/>
  <c r="S360" i="39"/>
  <c r="T360" i="39" s="1"/>
  <c r="S361" i="39"/>
  <c r="T361" i="39" s="1"/>
  <c r="S362" i="39"/>
  <c r="T362" i="39" s="1"/>
  <c r="S364" i="39"/>
  <c r="T364" i="39" s="1"/>
  <c r="S365" i="39"/>
  <c r="T365" i="39" s="1"/>
  <c r="S366" i="39"/>
  <c r="T366" i="39" s="1"/>
  <c r="S368" i="39"/>
  <c r="T368" i="39" s="1"/>
  <c r="S369" i="39"/>
  <c r="T369" i="39" s="1"/>
  <c r="S370" i="39"/>
  <c r="T370" i="39" s="1"/>
  <c r="S372" i="39"/>
  <c r="T372" i="39" s="1"/>
  <c r="S373" i="39"/>
  <c r="T373" i="39" s="1"/>
  <c r="S374" i="39"/>
  <c r="T374" i="39" s="1"/>
  <c r="S376" i="39"/>
  <c r="T376" i="39" s="1"/>
  <c r="S377" i="39"/>
  <c r="T377" i="39" s="1"/>
  <c r="S378" i="39"/>
  <c r="T378" i="39" s="1"/>
  <c r="S380" i="39"/>
  <c r="T380" i="39" s="1"/>
  <c r="S381" i="39"/>
  <c r="T381" i="39" s="1"/>
  <c r="S382" i="39"/>
  <c r="T382" i="39" s="1"/>
  <c r="S384" i="39"/>
  <c r="T384" i="39" s="1"/>
  <c r="S385" i="39"/>
  <c r="T385" i="39" s="1"/>
  <c r="S386" i="39"/>
  <c r="T386" i="39" s="1"/>
  <c r="S388" i="39"/>
  <c r="T388" i="39" s="1"/>
  <c r="S389" i="39"/>
  <c r="T389" i="39" s="1"/>
  <c r="S390" i="39"/>
  <c r="T390" i="39" s="1"/>
  <c r="S392" i="39"/>
  <c r="T392" i="39" s="1"/>
  <c r="S393" i="39"/>
  <c r="T393" i="39" s="1"/>
  <c r="S394" i="39"/>
  <c r="T394" i="39" s="1"/>
  <c r="S396" i="39"/>
  <c r="T396" i="39" s="1"/>
  <c r="S397" i="39"/>
  <c r="T397" i="39" s="1"/>
  <c r="S398" i="39"/>
  <c r="T398" i="39" s="1"/>
  <c r="S400" i="39"/>
  <c r="T400" i="39" s="1"/>
  <c r="S401" i="39"/>
  <c r="T401" i="39" s="1"/>
  <c r="S402" i="39"/>
  <c r="T402" i="39" s="1"/>
  <c r="S404" i="39"/>
  <c r="T404" i="39" s="1"/>
  <c r="S405" i="39"/>
  <c r="T405" i="39" s="1"/>
  <c r="S406" i="39"/>
  <c r="T406" i="39" s="1"/>
  <c r="S408" i="39"/>
  <c r="T408" i="39" s="1"/>
  <c r="S409" i="39"/>
  <c r="T409" i="39" s="1"/>
  <c r="S410" i="39"/>
  <c r="T410" i="39" s="1"/>
  <c r="S412" i="39"/>
  <c r="T412" i="39" s="1"/>
  <c r="S413" i="39"/>
  <c r="T413" i="39" s="1"/>
  <c r="S414" i="39"/>
  <c r="T414" i="39" s="1"/>
  <c r="S416" i="39"/>
  <c r="T416" i="39" s="1"/>
  <c r="S417" i="39"/>
  <c r="T417" i="39" s="1"/>
  <c r="S418" i="39"/>
  <c r="T418" i="39" s="1"/>
  <c r="S420" i="39"/>
  <c r="T420" i="39" s="1"/>
  <c r="S421" i="39"/>
  <c r="T421" i="39" s="1"/>
  <c r="S422" i="39"/>
  <c r="T422" i="39" s="1"/>
  <c r="S424" i="39"/>
  <c r="T424" i="39" s="1"/>
  <c r="S425" i="39"/>
  <c r="T425" i="39" s="1"/>
  <c r="S426" i="39"/>
  <c r="T426" i="39" s="1"/>
  <c r="S428" i="39"/>
  <c r="T428" i="39" s="1"/>
  <c r="S429" i="39"/>
  <c r="T429" i="39" s="1"/>
  <c r="S430" i="39"/>
  <c r="T430" i="39" s="1"/>
  <c r="S432" i="39"/>
  <c r="T432" i="39" s="1"/>
  <c r="S433" i="39"/>
  <c r="T433" i="39" s="1"/>
  <c r="S434" i="39"/>
  <c r="T434" i="39" s="1"/>
  <c r="S436" i="39"/>
  <c r="T436" i="39" s="1"/>
  <c r="S437" i="39"/>
  <c r="T437" i="39" s="1"/>
  <c r="S438" i="39"/>
  <c r="T438" i="39" s="1"/>
  <c r="S440" i="39"/>
  <c r="T440" i="39" s="1"/>
  <c r="S441" i="39"/>
  <c r="T441" i="39" s="1"/>
  <c r="S442" i="39"/>
  <c r="T442" i="39" s="1"/>
  <c r="S444" i="39"/>
  <c r="T444" i="39" s="1"/>
  <c r="S445" i="39"/>
  <c r="T445" i="39" s="1"/>
  <c r="S446" i="39"/>
  <c r="T446" i="39" s="1"/>
  <c r="S448" i="39"/>
  <c r="T448" i="39" s="1"/>
  <c r="S449" i="39"/>
  <c r="T449" i="39" s="1"/>
  <c r="S450" i="39"/>
  <c r="T450" i="39" s="1"/>
  <c r="S452" i="39"/>
  <c r="T452" i="39" s="1"/>
  <c r="S453" i="39"/>
  <c r="T453" i="39" s="1"/>
  <c r="S454" i="39"/>
  <c r="T454" i="39" s="1"/>
  <c r="S456" i="39"/>
  <c r="T456" i="39" s="1"/>
  <c r="S457" i="39"/>
  <c r="T457" i="39" s="1"/>
  <c r="S458" i="39"/>
  <c r="T458" i="39" s="1"/>
  <c r="S460" i="39"/>
  <c r="T460" i="39" s="1"/>
  <c r="S461" i="39"/>
  <c r="T461" i="39" s="1"/>
  <c r="S462" i="39"/>
  <c r="T462" i="39" s="1"/>
  <c r="S464" i="39"/>
  <c r="T464" i="39" s="1"/>
  <c r="S465" i="39"/>
  <c r="T465" i="39" s="1"/>
  <c r="S466" i="39"/>
  <c r="T466" i="39" s="1"/>
  <c r="S468" i="39"/>
  <c r="T468" i="39" s="1"/>
  <c r="S469" i="39"/>
  <c r="T469" i="39" s="1"/>
  <c r="S470" i="39"/>
  <c r="T470" i="39" s="1"/>
  <c r="S472" i="39"/>
  <c r="T472" i="39" s="1"/>
  <c r="S473" i="39"/>
  <c r="T473" i="39" s="1"/>
  <c r="S474" i="39"/>
  <c r="T474" i="39" s="1"/>
  <c r="S476" i="39"/>
  <c r="T476" i="39" s="1"/>
  <c r="S477" i="39"/>
  <c r="T477" i="39" s="1"/>
  <c r="S478" i="39"/>
  <c r="T478" i="39" s="1"/>
  <c r="S480" i="39"/>
  <c r="T480" i="39" s="1"/>
  <c r="S481" i="39"/>
  <c r="T481" i="39" s="1"/>
  <c r="S482" i="39"/>
  <c r="T482" i="39" s="1"/>
  <c r="S484" i="39"/>
  <c r="T484" i="39" s="1"/>
  <c r="S485" i="39"/>
  <c r="T485" i="39" s="1"/>
  <c r="S486" i="39"/>
  <c r="T486" i="39" s="1"/>
  <c r="S488" i="39"/>
  <c r="T488" i="39" s="1"/>
  <c r="S489" i="39"/>
  <c r="T489" i="39" s="1"/>
  <c r="S490" i="39"/>
  <c r="T490" i="39" s="1"/>
  <c r="S492" i="39"/>
  <c r="T492" i="39" s="1"/>
  <c r="S493" i="39"/>
  <c r="T493" i="39" s="1"/>
  <c r="S494" i="39"/>
  <c r="T494" i="39" s="1"/>
  <c r="S496" i="39"/>
  <c r="T496" i="39" s="1"/>
  <c r="S497" i="39"/>
  <c r="T497" i="39" s="1"/>
  <c r="S498" i="39"/>
  <c r="T498" i="39" s="1"/>
  <c r="S500" i="39"/>
  <c r="T500" i="39" s="1"/>
  <c r="S11" i="39"/>
  <c r="S27" i="39"/>
  <c r="T27" i="39" s="1"/>
  <c r="S35" i="39"/>
  <c r="T35" i="39" s="1"/>
  <c r="S43" i="39"/>
  <c r="T43" i="39" s="1"/>
  <c r="S51" i="39"/>
  <c r="T51" i="39" s="1"/>
  <c r="S59" i="39"/>
  <c r="T59" i="39" s="1"/>
  <c r="S71" i="39"/>
  <c r="T71" i="39" s="1"/>
  <c r="S75" i="39"/>
  <c r="T75" i="39" s="1"/>
  <c r="S83" i="39"/>
  <c r="T83" i="39" s="1"/>
  <c r="S91" i="39"/>
  <c r="T91" i="39" s="1"/>
  <c r="S99" i="39"/>
  <c r="T99" i="39" s="1"/>
  <c r="S107" i="39"/>
  <c r="T107" i="39" s="1"/>
  <c r="S115" i="39"/>
  <c r="T115" i="39" s="1"/>
  <c r="S123" i="39"/>
  <c r="T123" i="39" s="1"/>
  <c r="S131" i="39"/>
  <c r="T131" i="39" s="1"/>
  <c r="S139" i="39"/>
  <c r="T139" i="39" s="1"/>
  <c r="S147" i="39"/>
  <c r="T147" i="39" s="1"/>
  <c r="S155" i="39"/>
  <c r="T155" i="39" s="1"/>
  <c r="S163" i="39"/>
  <c r="T163" i="39" s="1"/>
  <c r="S171" i="39"/>
  <c r="T171" i="39" s="1"/>
  <c r="S179" i="39"/>
  <c r="T179" i="39" s="1"/>
  <c r="S191" i="39"/>
  <c r="T191" i="39" s="1"/>
  <c r="S199" i="39"/>
  <c r="T199" i="39" s="1"/>
  <c r="S207" i="39"/>
  <c r="T207" i="39" s="1"/>
  <c r="S215" i="39"/>
  <c r="T215" i="39" s="1"/>
  <c r="S223" i="39"/>
  <c r="T223" i="39" s="1"/>
  <c r="S231" i="39"/>
  <c r="T231" i="39" s="1"/>
  <c r="S239" i="39"/>
  <c r="T239" i="39" s="1"/>
  <c r="S247" i="39"/>
  <c r="T247" i="39" s="1"/>
  <c r="S255" i="39"/>
  <c r="T255" i="39" s="1"/>
  <c r="S263" i="39"/>
  <c r="T263" i="39" s="1"/>
  <c r="S271" i="39"/>
  <c r="T271" i="39" s="1"/>
  <c r="S279" i="39"/>
  <c r="T279" i="39" s="1"/>
  <c r="S287" i="39"/>
  <c r="T287" i="39" s="1"/>
  <c r="S291" i="39"/>
  <c r="T291" i="39" s="1"/>
  <c r="S295" i="39"/>
  <c r="T295" i="39" s="1"/>
  <c r="S299" i="39"/>
  <c r="T299" i="39" s="1"/>
  <c r="S303" i="39"/>
  <c r="T303" i="39" s="1"/>
  <c r="S307" i="39"/>
  <c r="T307" i="39" s="1"/>
  <c r="S315" i="39"/>
  <c r="T315" i="39" s="1"/>
  <c r="S319" i="39"/>
  <c r="T319" i="39" s="1"/>
  <c r="S323" i="39"/>
  <c r="T323" i="39" s="1"/>
  <c r="S327" i="39"/>
  <c r="T327" i="39" s="1"/>
  <c r="S331" i="39"/>
  <c r="T331" i="39" s="1"/>
  <c r="S335" i="39"/>
  <c r="T335" i="39" s="1"/>
  <c r="S339" i="39"/>
  <c r="T339" i="39" s="1"/>
  <c r="S343" i="39"/>
  <c r="T343" i="39" s="1"/>
  <c r="S347" i="39"/>
  <c r="T347" i="39" s="1"/>
  <c r="S351" i="39"/>
  <c r="T351" i="39" s="1"/>
  <c r="S355" i="39"/>
  <c r="T355" i="39" s="1"/>
  <c r="S359" i="39"/>
  <c r="T359" i="39" s="1"/>
  <c r="S363" i="39"/>
  <c r="T363" i="39" s="1"/>
  <c r="S367" i="39"/>
  <c r="T367" i="39" s="1"/>
  <c r="S371" i="39"/>
  <c r="T371" i="39" s="1"/>
  <c r="S375" i="39"/>
  <c r="T375" i="39" s="1"/>
  <c r="S379" i="39"/>
  <c r="T379" i="39" s="1"/>
  <c r="S383" i="39"/>
  <c r="T383" i="39" s="1"/>
  <c r="S387" i="39"/>
  <c r="T387" i="39" s="1"/>
  <c r="S391" i="39"/>
  <c r="T391" i="39" s="1"/>
  <c r="S395" i="39"/>
  <c r="T395" i="39" s="1"/>
  <c r="S399" i="39"/>
  <c r="T399" i="39" s="1"/>
  <c r="S403" i="39"/>
  <c r="T403" i="39" s="1"/>
  <c r="S407" i="39"/>
  <c r="T407" i="39" s="1"/>
  <c r="S411" i="39"/>
  <c r="T411" i="39" s="1"/>
  <c r="S415" i="39"/>
  <c r="T415" i="39" s="1"/>
  <c r="S419" i="39"/>
  <c r="T419" i="39" s="1"/>
  <c r="S423" i="39"/>
  <c r="T423" i="39" s="1"/>
  <c r="S427" i="39"/>
  <c r="T427" i="39" s="1"/>
  <c r="S431" i="39"/>
  <c r="T431" i="39" s="1"/>
  <c r="S435" i="39"/>
  <c r="T435" i="39" s="1"/>
  <c r="S439" i="39"/>
  <c r="T439" i="39" s="1"/>
  <c r="S443" i="39"/>
  <c r="T443" i="39" s="1"/>
  <c r="S447" i="39"/>
  <c r="T447" i="39" s="1"/>
  <c r="S451" i="39"/>
  <c r="T451" i="39" s="1"/>
  <c r="S455" i="39"/>
  <c r="T455" i="39" s="1"/>
  <c r="S459" i="39"/>
  <c r="T459" i="39" s="1"/>
  <c r="S463" i="39"/>
  <c r="T463" i="39" s="1"/>
  <c r="S467" i="39"/>
  <c r="T467" i="39" s="1"/>
  <c r="S471" i="39"/>
  <c r="T471" i="39" s="1"/>
  <c r="S475" i="39"/>
  <c r="T475" i="39" s="1"/>
  <c r="S479" i="39"/>
  <c r="T479" i="39" s="1"/>
  <c r="S483" i="39"/>
  <c r="T483" i="39" s="1"/>
  <c r="S487" i="39"/>
  <c r="T487" i="39" s="1"/>
  <c r="S491" i="39"/>
  <c r="T491" i="39" s="1"/>
  <c r="S495" i="39"/>
  <c r="T495" i="39" s="1"/>
  <c r="S499" i="39"/>
  <c r="T499" i="39" s="1"/>
  <c r="S23" i="39"/>
  <c r="T23" i="39" s="1"/>
  <c r="S31" i="39"/>
  <c r="T31" i="39" s="1"/>
  <c r="S39" i="39"/>
  <c r="T39" i="39" s="1"/>
  <c r="S47" i="39"/>
  <c r="T47" i="39" s="1"/>
  <c r="S55" i="39"/>
  <c r="T55" i="39" s="1"/>
  <c r="S63" i="39"/>
  <c r="T63" i="39" s="1"/>
  <c r="S67" i="39"/>
  <c r="T67" i="39" s="1"/>
  <c r="S79" i="39"/>
  <c r="T79" i="39" s="1"/>
  <c r="S87" i="39"/>
  <c r="T87" i="39" s="1"/>
  <c r="S95" i="39"/>
  <c r="T95" i="39" s="1"/>
  <c r="S103" i="39"/>
  <c r="T103" i="39" s="1"/>
  <c r="S111" i="39"/>
  <c r="T111" i="39" s="1"/>
  <c r="S119" i="39"/>
  <c r="T119" i="39" s="1"/>
  <c r="S127" i="39"/>
  <c r="T127" i="39" s="1"/>
  <c r="S135" i="39"/>
  <c r="T135" i="39" s="1"/>
  <c r="S143" i="39"/>
  <c r="T143" i="39" s="1"/>
  <c r="S151" i="39"/>
  <c r="T151" i="39" s="1"/>
  <c r="S159" i="39"/>
  <c r="T159" i="39" s="1"/>
  <c r="S167" i="39"/>
  <c r="T167" i="39" s="1"/>
  <c r="S175" i="39"/>
  <c r="T175" i="39" s="1"/>
  <c r="S183" i="39"/>
  <c r="T183" i="39" s="1"/>
  <c r="S187" i="39"/>
  <c r="T187" i="39" s="1"/>
  <c r="S195" i="39"/>
  <c r="T195" i="39" s="1"/>
  <c r="S203" i="39"/>
  <c r="T203" i="39" s="1"/>
  <c r="S211" i="39"/>
  <c r="T211" i="39" s="1"/>
  <c r="S219" i="39"/>
  <c r="T219" i="39" s="1"/>
  <c r="S227" i="39"/>
  <c r="T227" i="39" s="1"/>
  <c r="S235" i="39"/>
  <c r="T235" i="39" s="1"/>
  <c r="S243" i="39"/>
  <c r="T243" i="39" s="1"/>
  <c r="S251" i="39"/>
  <c r="T251" i="39" s="1"/>
  <c r="S259" i="39"/>
  <c r="T259" i="39" s="1"/>
  <c r="S267" i="39"/>
  <c r="T267" i="39" s="1"/>
  <c r="S275" i="39"/>
  <c r="T275" i="39" s="1"/>
  <c r="S283" i="39"/>
  <c r="T283" i="39" s="1"/>
  <c r="S311" i="39"/>
  <c r="T311" i="39" s="1"/>
  <c r="S7" i="39"/>
  <c r="S8" i="39"/>
  <c r="S10" i="39"/>
  <c r="C4" i="36" a="1"/>
  <c r="C4" i="36" s="1"/>
  <c r="R5" i="39"/>
  <c r="I5" i="39"/>
  <c r="C7" i="36"/>
  <c r="T15" i="39" l="1"/>
  <c r="T14" i="39"/>
  <c r="T11" i="39"/>
  <c r="C5" i="36" a="1"/>
  <c r="C5" i="36" s="1"/>
  <c r="C6" i="36" s="1" a="1"/>
  <c r="C6" i="36" s="1"/>
  <c r="T8" i="39"/>
  <c r="T13" i="39"/>
  <c r="T7" i="39"/>
  <c r="T10" i="39"/>
  <c r="T12" i="39"/>
  <c r="D4" i="36" l="1"/>
  <c r="G4" i="36" s="1"/>
  <c r="D6" i="36"/>
  <c r="G6" i="36" s="1"/>
  <c r="D5" i="36"/>
  <c r="G5" i="36" s="1"/>
  <c r="I4" i="36" l="1"/>
  <c r="F4" i="36"/>
  <c r="H4" i="36"/>
  <c r="I6" i="36"/>
  <c r="H6" i="36"/>
  <c r="F6" i="36"/>
  <c r="I5" i="36"/>
  <c r="H5" i="36"/>
  <c r="F5" i="3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xml:space="preserve">David Ryder </author>
    <author>Uwe Bensch</author>
  </authors>
  <commentList>
    <comment ref="C2" authorId="0" shapeId="0" xr:uid="{B43D8BC6-8325-4A08-B518-76F7A83E230F}">
      <text>
        <r>
          <rPr>
            <b/>
            <sz val="8"/>
            <color indexed="81"/>
            <rFont val="Tahoma"/>
            <family val="2"/>
          </rPr>
          <t>Initials will suffice
or meeting title if reviewed at say a Core team Meeting</t>
        </r>
      </text>
    </comment>
    <comment ref="D2" authorId="1" shapeId="0" xr:uid="{346D83F3-B678-4735-BA41-A8853E5E1A29}">
      <text>
        <r>
          <rPr>
            <b/>
            <sz val="9"/>
            <color indexed="81"/>
            <rFont val="Tahoma"/>
            <family val="2"/>
          </rPr>
          <t>provide the attendees roles as related to the project</t>
        </r>
        <r>
          <rPr>
            <sz val="9"/>
            <color indexed="81"/>
            <rFont val="Tahoma"/>
            <family val="2"/>
          </rPr>
          <t xml:space="preserve">
</t>
        </r>
      </text>
    </comment>
    <comment ref="E2" authorId="0" shapeId="0" xr:uid="{D6ABC8A0-A4B7-484B-9637-7CB0C772326E}">
      <text>
        <r>
          <rPr>
            <b/>
            <sz val="8"/>
            <color indexed="81"/>
            <rFont val="Tahoma"/>
            <family val="2"/>
          </rPr>
          <t>Enter any comments relevant to the review, e.g. special occasions like gates</t>
        </r>
        <r>
          <rPr>
            <sz val="8"/>
            <color indexed="81"/>
            <rFont val="Tahoma"/>
            <family val="2"/>
          </rPr>
          <t xml:space="preserve">
</t>
        </r>
      </text>
    </comment>
    <comment ref="G8" authorId="1" shapeId="0" xr:uid="{34FCA8FC-EF49-4DDF-81F8-3C00C48DE057}">
      <text>
        <r>
          <rPr>
            <sz val="9"/>
            <color indexed="81"/>
            <rFont val="Tahoma"/>
            <family val="2"/>
          </rPr>
          <t>add further disciplines as needed</t>
        </r>
      </text>
    </comment>
    <comment ref="H8" authorId="1" shapeId="0" xr:uid="{FC2F701E-9B0F-4F8F-9337-E7BE5B381C0F}">
      <text>
        <r>
          <rPr>
            <sz val="9"/>
            <color indexed="81"/>
            <rFont val="Tahoma"/>
            <family val="2"/>
          </rPr>
          <t>fill in names or initials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Uwe Bensch</author>
    <author xml:space="preserve">David Ryder </author>
    <author>BONE</author>
    <author>Diane Clegg</author>
    <author>Philips Semiconductors - Soton</author>
  </authors>
  <commentList>
    <comment ref="I5" authorId="0" shapeId="0" xr:uid="{0645FD87-6441-4AB0-85C9-FE49FEBC0985}">
      <text>
        <r>
          <rPr>
            <b/>
            <sz val="9"/>
            <color indexed="81"/>
            <rFont val="Arial"/>
            <family val="2"/>
          </rPr>
          <t>Not to be changed after initial risk assessment</t>
        </r>
      </text>
    </comment>
    <comment ref="B6" authorId="1" shapeId="0" xr:uid="{CFDBC67E-2BEA-49D6-AF25-C75AD970561A}">
      <text>
        <r>
          <rPr>
            <sz val="11"/>
            <color indexed="81"/>
            <rFont val="Arial"/>
            <family val="2"/>
          </rPr>
          <t>The ID should be unique for each risk</t>
        </r>
      </text>
    </comment>
    <comment ref="C6" authorId="2" shapeId="0" xr:uid="{538498A9-4069-4BC4-9163-F9E8E8143EC0}">
      <text>
        <r>
          <rPr>
            <sz val="11"/>
            <color indexed="81"/>
            <rFont val="Arial"/>
            <family val="2"/>
          </rPr>
          <t>What causes the risk? Determining the Cause and the Effect of the risk will help in selecting Action and Owner.</t>
        </r>
      </text>
    </comment>
    <comment ref="D6" authorId="1" shapeId="0" xr:uid="{77BF9E63-0EC4-4E35-BB22-EDE9CAC3B67F}">
      <text>
        <r>
          <rPr>
            <sz val="11"/>
            <color indexed="81"/>
            <rFont val="Arial"/>
            <family val="2"/>
          </rPr>
          <t xml:space="preserve">Description of the risk to the NPI program
</t>
        </r>
      </text>
    </comment>
    <comment ref="E6" authorId="0" shapeId="0" xr:uid="{A0077299-5B24-4988-998C-A17CAEBCF6DF}">
      <text>
        <r>
          <rPr>
            <sz val="11"/>
            <color indexed="81"/>
            <rFont val="Arial"/>
            <family val="2"/>
          </rPr>
          <t>Select from the drop-down</t>
        </r>
      </text>
    </comment>
    <comment ref="F6" authorId="3" shapeId="0" xr:uid="{68322E04-3F6F-4459-B07D-EB52C3D0E6F8}">
      <text>
        <r>
          <rPr>
            <sz val="11"/>
            <color indexed="81"/>
            <rFont val="Arial"/>
            <family val="2"/>
          </rPr>
          <t>What is the Effect of the risk? Determining the Cause and Effect of risk will help in selecting Action and Owner</t>
        </r>
      </text>
    </comment>
    <comment ref="G6" authorId="1" shapeId="0" xr:uid="{F78550E5-4448-4C77-A2C1-BCF285BCE967}">
      <text>
        <r>
          <rPr>
            <sz val="11"/>
            <color indexed="81"/>
            <rFont val="Arial"/>
            <family val="2"/>
          </rPr>
          <t>Probability (1 to 10), 10 being most probable</t>
        </r>
      </text>
    </comment>
    <comment ref="H6" authorId="1" shapeId="0" xr:uid="{98321C5C-222B-4404-8B51-2E2F732A1790}">
      <text>
        <r>
          <rPr>
            <sz val="11"/>
            <color indexed="81"/>
            <rFont val="Arial"/>
            <family val="2"/>
          </rPr>
          <t>Impact (1-10):
10 = very high
1 = very low</t>
        </r>
      </text>
    </comment>
    <comment ref="I6" authorId="4" shapeId="0" xr:uid="{B001A907-DAAC-447D-B7E4-4180E2AA6AAC}">
      <text>
        <r>
          <rPr>
            <sz val="11"/>
            <color indexed="81"/>
            <rFont val="Arial"/>
            <family val="2"/>
          </rPr>
          <t>1 is lowest 
100 is highest
Automatically calculated</t>
        </r>
      </text>
    </comment>
    <comment ref="J6" authorId="1" shapeId="0" xr:uid="{6611E06D-5FE4-4FFC-ACC6-2FF5AC1079E3}">
      <text>
        <r>
          <rPr>
            <sz val="11"/>
            <color indexed="81"/>
            <rFont val="Arial"/>
            <family val="2"/>
          </rPr>
          <t>The owner assigned is from the Project Core Team</t>
        </r>
      </text>
    </comment>
    <comment ref="K6" authorId="2" shapeId="0" xr:uid="{03EFCE8A-A8D8-4B37-A702-A77E1E9267E9}">
      <text>
        <r>
          <rPr>
            <sz val="11"/>
            <color indexed="81"/>
            <rFont val="Arial"/>
            <family val="2"/>
          </rPr>
          <t>Which team is dealing with risk? DRI can be outside the Core Team</t>
        </r>
      </text>
    </comment>
    <comment ref="L6" authorId="1" shapeId="0" xr:uid="{0AC8EBDF-8C06-4227-93A6-224FEC648ACF}">
      <text>
        <r>
          <rPr>
            <sz val="11"/>
            <color indexed="81"/>
            <rFont val="Arial"/>
            <family val="2"/>
          </rPr>
          <t>Describe how the risk will be handled. Consider Mitigation action (preventative) first and Contingency (backup plan)</t>
        </r>
      </text>
    </comment>
    <comment ref="M6" authorId="1" shapeId="0" xr:uid="{2C90140C-CF68-460D-BA93-A064F8B704C2}">
      <text>
        <r>
          <rPr>
            <sz val="11"/>
            <color indexed="81"/>
            <rFont val="Arial"/>
            <family val="2"/>
          </rPr>
          <t>Update the progress of the action including actual dates.</t>
        </r>
      </text>
    </comment>
    <comment ref="N6" authorId="1" shapeId="0" xr:uid="{DE656063-7860-4477-938F-A5F1A1ED9D25}">
      <text>
        <r>
          <rPr>
            <b/>
            <u/>
            <sz val="11"/>
            <color indexed="81"/>
            <rFont val="Arial"/>
            <family val="2"/>
          </rPr>
          <t>Select from Dropdown:</t>
        </r>
        <r>
          <rPr>
            <sz val="11"/>
            <color indexed="81"/>
            <rFont val="Arial"/>
            <family val="2"/>
          </rPr>
          <t xml:space="preserve">
- New: action just entered
- Open: action not started
- Started: action started
- On hold: temporarily onhold
- Canceled: action cancelled
- Closed: action finalized</t>
        </r>
      </text>
    </comment>
    <comment ref="O6" authorId="1" shapeId="0" xr:uid="{843489B7-69FC-4C6C-A941-D7974EEC5F9F}">
      <text>
        <r>
          <rPr>
            <sz val="11"/>
            <color indexed="81"/>
            <rFont val="Arial"/>
            <family val="2"/>
          </rPr>
          <t xml:space="preserve">Target date does not change. Use Progress Update to give details/dates of action (Date format only)
</t>
        </r>
      </text>
    </comment>
    <comment ref="P6" authorId="1" shapeId="0" xr:uid="{746819F2-101B-47ED-8FB3-752ED74C02CA}">
      <text>
        <r>
          <rPr>
            <sz val="11"/>
            <color indexed="81"/>
            <rFont val="Arial"/>
            <family val="2"/>
          </rPr>
          <t>Probability (1 to 10), 10 being most probable</t>
        </r>
      </text>
    </comment>
    <comment ref="Q6" authorId="1" shapeId="0" xr:uid="{05A0E2DA-34FA-4E97-AE6A-EFD8CAC5D939}">
      <text>
        <r>
          <rPr>
            <sz val="11"/>
            <color indexed="81"/>
            <rFont val="Arial"/>
            <family val="2"/>
          </rPr>
          <t>Impact (1-10):
10 = very high
1 = very low</t>
        </r>
      </text>
    </comment>
    <comment ref="R6" authorId="4" shapeId="0" xr:uid="{ED5C7222-2000-42D2-933C-A38A860E4E4B}">
      <text>
        <r>
          <rPr>
            <sz val="11"/>
            <color indexed="81"/>
            <rFont val="Arial"/>
            <family val="2"/>
          </rPr>
          <t>1 is lowest 
100 is highest
Automatically calculated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B. van Diepenbeek</author>
  </authors>
  <commentList>
    <comment ref="L2" authorId="0" shapeId="0" xr:uid="{E6398990-F7FF-4319-BF5E-88712EF3BC6D}">
      <text>
        <r>
          <rPr>
            <sz val="11"/>
            <color indexed="81"/>
            <rFont val="Arial"/>
            <family val="2"/>
          </rPr>
          <t>Choose Time Scale for Risk Management: Project teams should review and update risks in Risk Register on a regular basis
Guideline for frequency (not mandatory):
- If Project lifetime &lt; 1 year: weekly / bi-weekly
- If Project lifetime &lt; 2 years: bi-weekly / monthly
- If Project lifetime &gt; 2 years: monthly
Time Scale is automatically generated.</t>
        </r>
      </text>
    </comment>
    <comment ref="P2" authorId="0" shapeId="0" xr:uid="{1471DB30-4DD0-428B-990C-C086D371B919}">
      <text>
        <r>
          <rPr>
            <sz val="11"/>
            <color indexed="81"/>
            <rFont val="Arial"/>
            <family val="2"/>
          </rPr>
          <t>Start Date taken over from Risk Register Form.</t>
        </r>
      </text>
    </comment>
  </commentList>
</comments>
</file>

<file path=xl/sharedStrings.xml><?xml version="1.0" encoding="utf-8"?>
<sst xmlns="http://schemas.openxmlformats.org/spreadsheetml/2006/main" count="382" uniqueCount="285">
  <si>
    <t>Risk Register Reference Template</t>
  </si>
  <si>
    <t>Document Identifier</t>
  </si>
  <si>
    <t>NXPOMS-999116894-13147</t>
  </si>
  <si>
    <t>Old System Identifier</t>
  </si>
  <si>
    <t>NXPOMS-999116894-12544</t>
  </si>
  <si>
    <t>Document Author(s)</t>
  </si>
  <si>
    <t xml:space="preserve">Aamer Shaukat; Nagarajan Periasamy; Jolande Geerts - Van Dalen </t>
    <phoneticPr fontId="40" type="noConversion"/>
  </si>
  <si>
    <t>Document Owner</t>
  </si>
  <si>
    <t>Jolande Geerts - Van Dalen</t>
    <phoneticPr fontId="40" type="noConversion"/>
  </si>
  <si>
    <t>Owning Organization</t>
  </si>
  <si>
    <t>Product and Technology Enablement</t>
  </si>
  <si>
    <t>Business Process</t>
  </si>
  <si>
    <t>Product Creation</t>
  </si>
  <si>
    <t>Applicable to</t>
  </si>
  <si>
    <t>NXP BL'S; Technology and Operations</t>
  </si>
  <si>
    <t>Security Level</t>
  </si>
  <si>
    <t>Company Internal</t>
  </si>
  <si>
    <t xml:space="preserve">Objective </t>
  </si>
  <si>
    <t>See worksheet "usage Guide"</t>
  </si>
  <si>
    <t xml:space="preserve">Instructions to use </t>
  </si>
  <si>
    <t>Reference documents</t>
  </si>
  <si>
    <t>NXPOMS-999116894-3972 Risk Register Collabnet Tracker Records Guidelines</t>
  </si>
  <si>
    <t>Abbreviations / Definitions</t>
  </si>
  <si>
    <r>
      <rPr>
        <b/>
        <sz val="10"/>
        <rFont val="Arial"/>
        <family val="2"/>
      </rPr>
      <t>REI</t>
    </r>
    <r>
      <rPr>
        <sz val="10"/>
        <rFont val="Arial"/>
        <family val="2"/>
      </rPr>
      <t xml:space="preserve"> - Risk Exposure Index
</t>
    </r>
    <r>
      <rPr>
        <b/>
        <sz val="10"/>
        <rFont val="Arial"/>
        <family val="2"/>
      </rPr>
      <t>Mitigation Plan</t>
    </r>
    <r>
      <rPr>
        <sz val="10"/>
        <rFont val="Arial"/>
        <family val="2"/>
      </rPr>
      <t xml:space="preserve"> - the action to prevent risk </t>
    </r>
    <r>
      <rPr>
        <b/>
        <i/>
        <sz val="10"/>
        <rFont val="Arial"/>
        <family val="2"/>
      </rPr>
      <t>before</t>
    </r>
    <r>
      <rPr>
        <sz val="10"/>
        <rFont val="Arial"/>
        <family val="2"/>
      </rPr>
      <t xml:space="preserve"> it happens
</t>
    </r>
    <r>
      <rPr>
        <b/>
        <sz val="10"/>
        <rFont val="Arial"/>
        <family val="2"/>
      </rPr>
      <t>Contingency Plan</t>
    </r>
    <r>
      <rPr>
        <sz val="10"/>
        <rFont val="Arial"/>
        <family val="2"/>
      </rPr>
      <t xml:space="preserve"> - the action to cure risk </t>
    </r>
    <r>
      <rPr>
        <b/>
        <i/>
        <sz val="10"/>
        <rFont val="Arial"/>
        <family val="2"/>
      </rPr>
      <t>after</t>
    </r>
    <r>
      <rPr>
        <i/>
        <sz val="10"/>
        <rFont val="Arial"/>
        <family val="2"/>
      </rPr>
      <t xml:space="preserve"> </t>
    </r>
    <r>
      <rPr>
        <sz val="10"/>
        <rFont val="Arial"/>
        <family val="2"/>
      </rPr>
      <t>it happens</t>
    </r>
  </si>
  <si>
    <t>This usage guide describes how this Risk Register Template is to be used.</t>
  </si>
  <si>
    <t>Creating Your Risk Register (see below for examples of Risk Categories)</t>
  </si>
  <si>
    <t>Following the defined risk management process, use this template to record all of the risks associated with the project and subsequently review and manage these risks.</t>
  </si>
  <si>
    <r>
      <t xml:space="preserve">When a Risk occurs, it becomes a issue and the probability should be set to </t>
    </r>
    <r>
      <rPr>
        <b/>
        <sz val="9"/>
        <rFont val="Arial"/>
        <family val="2"/>
      </rPr>
      <t>10</t>
    </r>
    <r>
      <rPr>
        <sz val="9"/>
        <rFont val="Arial"/>
        <family val="2"/>
      </rPr>
      <t>. After solving the issue it should be removed from the Risk Register sheet and a copy put into the Cleared risks sheet.</t>
    </r>
  </si>
  <si>
    <t>When a risk has passed, and it can no longer occur, it should be removed from the Risk Register sheet and a copy put into the 'Cleared Risks' sheet.</t>
  </si>
  <si>
    <t xml:space="preserve"> </t>
  </si>
  <si>
    <t>The Risk Register sheet can be sorted by selecting all the risk entries and using the standard Data-&gt;Sort menu item.</t>
  </si>
  <si>
    <t>Updating Risks</t>
  </si>
  <si>
    <t xml:space="preserve">Risk  and Risk Status are to be updated in the “Risk Register Form” worksheet by regularly updating probability or impact values </t>
  </si>
  <si>
    <r>
      <t>Using The Risk Exposure Indicator (</t>
    </r>
    <r>
      <rPr>
        <b/>
        <i/>
        <sz val="10"/>
        <rFont val="Arial"/>
        <family val="2"/>
      </rPr>
      <t>using the Risk Trend is optional</t>
    </r>
    <r>
      <rPr>
        <b/>
        <sz val="10"/>
        <rFont val="Arial"/>
        <family val="2"/>
      </rPr>
      <t>)</t>
    </r>
  </si>
  <si>
    <t>Once an initial project Risk meeting has been held, and all of the Risks have been scored, the Risk Exposure Indicator shows the number of Risks associated with a particular probability and impact. REI color formatting: Red &gt;40, Green &lt;20, Yellow 20-40 and Probablity more than 4.</t>
  </si>
  <si>
    <t>In worksheet "Risk Trend": the "#risks per zone"-tabe counts # of Red or Yellow or Green risks item - based on REI in "Risk Register Form"  - when new risk are created or status is updated.</t>
  </si>
  <si>
    <r>
      <t xml:space="preserve">In worksheet "Risk Trend": </t>
    </r>
    <r>
      <rPr>
        <b/>
        <sz val="9"/>
        <rFont val="Arial"/>
        <family val="2"/>
      </rPr>
      <t>Copy</t>
    </r>
    <r>
      <rPr>
        <sz val="9"/>
        <rFont val="Arial"/>
        <family val="2"/>
      </rPr>
      <t xml:space="preserve"> these values from the "risks per zone"-table into the table above (rows 7,8 &amp; 9) to track risks over the project life cycle. </t>
    </r>
  </si>
  <si>
    <t>If no update has been done for some time, then the intermediate weeks should be filled with the previous REI figure (you should correct the week numbers according to the project timescale as you make the first plan).</t>
  </si>
  <si>
    <t>The graph will update automatically, but if you change the number of weeks the project runs for, you will need to manually adjust the 'source data' of the chart to use the correct data range.</t>
  </si>
  <si>
    <t>Examples of Risk Categories</t>
  </si>
  <si>
    <t>Types</t>
  </si>
  <si>
    <t>Examples</t>
  </si>
  <si>
    <t>Ownership</t>
  </si>
  <si>
    <t>Technology/Manufacturing Risks</t>
  </si>
  <si>
    <t>Top risks listed in Technology risk assessment and quick-scan that affects schedule/performance/ Cost/ power</t>
  </si>
  <si>
    <t>Respective Leads</t>
  </si>
  <si>
    <t>Program/Project Mgt. Risks</t>
  </si>
  <si>
    <t>&gt; Risk of not meeting timeline- eg: some team dependencies not clear, or plan not in detail or not visible</t>
  </si>
  <si>
    <t>Project Manager</t>
  </si>
  <si>
    <t>&gt; Budget</t>
  </si>
  <si>
    <t>&gt; Late unplanned changes</t>
  </si>
  <si>
    <t>Organizational Risks</t>
  </si>
  <si>
    <t>&gt; Anything related to resource/ resource competence</t>
  </si>
  <si>
    <t xml:space="preserve">Technical/ Functional/
Design leads 
or 
Resource Managers
</t>
  </si>
  <si>
    <t>&gt; cost cutting, program priority and team reassignment</t>
  </si>
  <si>
    <t>&gt; Risks due to teams not released from other program/ project on time</t>
  </si>
  <si>
    <t xml:space="preserve">&gt; new team ramp up/ missing effort estimation </t>
  </si>
  <si>
    <t>Extrnl Risks (mrkt/suppliers/contractors)</t>
  </si>
  <si>
    <t>Mrkt: risk due to market dynamics, Competition, Customer design win targets not meeting</t>
  </si>
  <si>
    <t>for Mrkt- Product marketers</t>
  </si>
  <si>
    <t>Mrkt: Risk due to customer samples/ product release don't meet the customer target</t>
  </si>
  <si>
    <t>for Supplier/Contractors- Either PM or resource managers</t>
  </si>
  <si>
    <t>Suppliers : Supplier capabilities influencing commitment</t>
  </si>
  <si>
    <t>Contractors: Contractors capabilities influencing commitment</t>
  </si>
  <si>
    <t>Commercial Risks</t>
  </si>
  <si>
    <t>&gt; product cost increase or Margin challenges to meet market demand</t>
  </si>
  <si>
    <t>Product Marketers</t>
  </si>
  <si>
    <t>&gt;Technical items risks business for not meeting Performance/ features/ power/ SW / Boards/ Package etc</t>
  </si>
  <si>
    <t>Technical/Quality/Performance Risks</t>
  </si>
  <si>
    <t>Top risks listed in D-FEMA or QRS that affects schedule/performance/ Cost/ power</t>
  </si>
  <si>
    <t>Architects/ Technical / Functional / Design leads</t>
  </si>
  <si>
    <t>Safety &amp; compliance risks</t>
  </si>
  <si>
    <t>Risks related to e.g. Functional Safety requirements, Risks related to being compliant with applicable standards, like automotive and security standards”</t>
  </si>
  <si>
    <t xml:space="preserve">Technical/ 
Functional/
Design 
Leads
</t>
  </si>
  <si>
    <t>Ranking Guidelines Risk register for Project Risks</t>
  </si>
  <si>
    <t>Impact (I)</t>
  </si>
  <si>
    <t>Rank</t>
  </si>
  <si>
    <t>Description: Impact - on Project</t>
  </si>
  <si>
    <t>Examples, Criteria</t>
  </si>
  <si>
    <t>For comparison: Severity / Impact - automotive scale</t>
  </si>
  <si>
    <t>No effect</t>
  </si>
  <si>
    <t>No impact expected</t>
  </si>
  <si>
    <t>Very minor</t>
  </si>
  <si>
    <t>Achievable within projects normal targets</t>
  </si>
  <si>
    <t>Very Minor, Fit &amp; Finish/Squeak &amp; Rattle item does not conform. Defect noticed by discriminating customer</t>
  </si>
  <si>
    <t>Minor</t>
  </si>
  <si>
    <t>Achievable well within exception criteria</t>
  </si>
  <si>
    <t>Minor, Fit &amp; Finish/Squeak &amp; Rattle item does not conform. Defect noticed by average customer</t>
  </si>
  <si>
    <t>Low</t>
  </si>
  <si>
    <t>Solution takes project close to exception criteria</t>
  </si>
  <si>
    <t>Very Low, Fit &amp; Finish/Squeak &amp; Rattle item does not conform. Defect noticed by most customers</t>
  </si>
  <si>
    <t>Moderate</t>
  </si>
  <si>
    <t>Unable to achieve an acceptable solution within exception criteria for next gate</t>
  </si>
  <si>
    <t>Low, Vehicle/item operable, but Comfort/Convenience item(s) operable at reduced level of performance. Customer experiences some dissatisfaction</t>
  </si>
  <si>
    <t>Significant</t>
  </si>
  <si>
    <t>R gate delay exceeds exception limits</t>
  </si>
  <si>
    <t>Moderate, Vehicle/item operable, but Comfort/Convenience item(s) inoperable. Customer experiences discomfort</t>
  </si>
  <si>
    <t>High</t>
  </si>
  <si>
    <t>Unable to meet current customer commitments</t>
  </si>
  <si>
    <t>High, Vehicle/item operable, but at reduced level of performance. Customer dissatisfied</t>
  </si>
  <si>
    <t>Very high</t>
  </si>
  <si>
    <t>Loss of business opportunities due to late release of product</t>
  </si>
  <si>
    <t>Very High, Vehicle/item inoperable with loss of primary function</t>
  </si>
  <si>
    <t>Extremely high</t>
  </si>
  <si>
    <t>Loss of significant business and/or reputation</t>
  </si>
  <si>
    <t>Hazardous - with warning, Very high severity ranking when a potential failure mode affects safe vehicle operation and/or involves noncompliance with government regulation with warning</t>
  </si>
  <si>
    <t>Hazardous</t>
  </si>
  <si>
    <t>Problem for project team's safety</t>
  </si>
  <si>
    <t>Hazardous - without warning, Very high severity ranking when a potential failure mode affects safe vehicle operation and/or involves noncompliance with government regulation without warning</t>
  </si>
  <si>
    <t>Probability (P)</t>
  </si>
  <si>
    <t>Description: Probability of Occurence of Project risk</t>
  </si>
  <si>
    <t>Rare</t>
  </si>
  <si>
    <t>&lt; 10%</t>
  </si>
  <si>
    <t>Teams often find it easy to estimate this as percentages (20% likely to happen, or 80% likely), using this technique helps produce the appropriate rating. For example, if the estimate is 40% likely then the rating is 4.</t>
  </si>
  <si>
    <t>10 - 20%</t>
  </si>
  <si>
    <t>Unlikely</t>
  </si>
  <si>
    <t>20 - 30%</t>
  </si>
  <si>
    <t>30 - 40%</t>
  </si>
  <si>
    <t>Possible</t>
  </si>
  <si>
    <t>40 - 50%</t>
  </si>
  <si>
    <t>50 - 60%</t>
  </si>
  <si>
    <t>Likely</t>
  </si>
  <si>
    <t>60 - 70%</t>
  </si>
  <si>
    <t>70 - 80%</t>
  </si>
  <si>
    <t>Almost certain</t>
  </si>
  <si>
    <t>80 - 90%</t>
  </si>
  <si>
    <t>90 - 100%</t>
  </si>
  <si>
    <t>Review Date</t>
  </si>
  <si>
    <t>Attendees</t>
  </si>
  <si>
    <t>Roles</t>
  </si>
  <si>
    <t>Comments</t>
  </si>
  <si>
    <t>Guideline on Project Risk review
participation</t>
  </si>
  <si>
    <t>By default the members of the project core team should be involved.</t>
  </si>
  <si>
    <r>
      <rPr>
        <b/>
        <sz val="10"/>
        <rFont val="Arial"/>
        <family val="2"/>
      </rPr>
      <t xml:space="preserve">Further disciplines to be considereD:
</t>
    </r>
    <r>
      <rPr>
        <sz val="10"/>
        <rFont val="Arial"/>
        <family val="2"/>
      </rPr>
      <t>(if not already represented via the core team)</t>
    </r>
  </si>
  <si>
    <t>Discipline</t>
  </si>
  <si>
    <t>needed persons</t>
  </si>
  <si>
    <t>Product Management</t>
  </si>
  <si>
    <t xml:space="preserve">Architecture </t>
  </si>
  <si>
    <t>Marketing</t>
  </si>
  <si>
    <t>Partnership Management</t>
  </si>
  <si>
    <t>Program Management</t>
  </si>
  <si>
    <t>Security Manager</t>
  </si>
  <si>
    <t>Export Control</t>
  </si>
  <si>
    <t>Supply Chain Management</t>
  </si>
  <si>
    <t>Quality Systems</t>
  </si>
  <si>
    <t>PQE NPI</t>
  </si>
  <si>
    <t>Product Engineer</t>
  </si>
  <si>
    <t>Risk Register for:</t>
  </si>
  <si>
    <t>Project Start:</t>
  </si>
  <si>
    <t>&lt;Date&gt;</t>
  </si>
  <si>
    <t>Last modified date:</t>
  </si>
  <si>
    <t>Document Owner:</t>
  </si>
  <si>
    <t>Start of Risk Management:</t>
  </si>
  <si>
    <t>Revision:</t>
  </si>
  <si>
    <t>Initial</t>
  </si>
  <si>
    <t>Updated</t>
  </si>
  <si>
    <r>
      <t xml:space="preserve">Enter new Items in </t>
    </r>
    <r>
      <rPr>
        <b/>
        <sz val="11"/>
        <color rgb="FF0000FF"/>
        <rFont val="Arial"/>
        <family val="2"/>
      </rPr>
      <t>BLUE</t>
    </r>
    <r>
      <rPr>
        <sz val="11"/>
        <rFont val="Arial"/>
        <family val="2"/>
      </rPr>
      <t xml:space="preserve"> text.</t>
    </r>
  </si>
  <si>
    <r>
      <t xml:space="preserve">Enter critical items in </t>
    </r>
    <r>
      <rPr>
        <b/>
        <sz val="11"/>
        <color rgb="FFFF0000"/>
        <rFont val="Arial"/>
        <family val="2"/>
      </rPr>
      <t>RED</t>
    </r>
    <r>
      <rPr>
        <sz val="11"/>
        <rFont val="Arial"/>
        <family val="2"/>
      </rPr>
      <t xml:space="preserve"> text.</t>
    </r>
  </si>
  <si>
    <t>assessment</t>
  </si>
  <si>
    <t>REI = Risk Exposure Index (calculated as Probability x Impact)</t>
  </si>
  <si>
    <t>ID</t>
  </si>
  <si>
    <t>Cause</t>
  </si>
  <si>
    <t>Description of Risk</t>
  </si>
  <si>
    <t>Risk Category</t>
  </si>
  <si>
    <t>Effect</t>
  </si>
  <si>
    <t>Prob.</t>
  </si>
  <si>
    <t>Impact</t>
  </si>
  <si>
    <t>REI</t>
  </si>
  <si>
    <t>Owner</t>
  </si>
  <si>
    <t>Team/
Assignee</t>
  </si>
  <si>
    <t>Defined Action</t>
  </si>
  <si>
    <t>Progress Updates</t>
  </si>
  <si>
    <t>Status</t>
  </si>
  <si>
    <t>Target Date</t>
  </si>
  <si>
    <t>Closed</t>
  </si>
  <si>
    <t>#risks per zone</t>
  </si>
  <si>
    <t>Top 3 risks</t>
  </si>
  <si>
    <t xml:space="preserve">Frequency: </t>
  </si>
  <si>
    <t>Monthly</t>
  </si>
  <si>
    <t>Start Date:</t>
  </si>
  <si>
    <t>Threshold</t>
  </si>
  <si>
    <t>#Risks</t>
  </si>
  <si>
    <t>Risk</t>
  </si>
  <si>
    <t>&gt; 39</t>
  </si>
  <si>
    <t>Period</t>
  </si>
  <si>
    <t>20 ... 39</t>
  </si>
  <si>
    <t>week/month-nr.</t>
  </si>
  <si>
    <t>&lt; 20</t>
  </si>
  <si>
    <t xml:space="preserve"> #RED </t>
  </si>
  <si>
    <t xml:space="preserve"> #YELLOW </t>
  </si>
  <si>
    <t>Please transcribe these values into table at the right</t>
  </si>
  <si>
    <t xml:space="preserve"> #GREEN </t>
  </si>
  <si>
    <t xml:space="preserve"> Risk Exposure (REI) </t>
  </si>
  <si>
    <t>Mitigation Index (Progress)</t>
  </si>
  <si>
    <t>Number of actions defined:</t>
  </si>
  <si>
    <t>Number of actions closed:</t>
  </si>
  <si>
    <t>Mitigation Progress:</t>
  </si>
  <si>
    <t>Risk Sources</t>
  </si>
  <si>
    <t>Review Frequency</t>
  </si>
  <si>
    <t>Technology/Manufacturing</t>
  </si>
  <si>
    <t>New</t>
  </si>
  <si>
    <t>Business case viability</t>
  </si>
  <si>
    <t>Weekly</t>
  </si>
  <si>
    <t>Open</t>
  </si>
  <si>
    <t>Complex project setup</t>
  </si>
  <si>
    <t>Bi-weekly</t>
  </si>
  <si>
    <t>Project Management</t>
  </si>
  <si>
    <t>Started</t>
  </si>
  <si>
    <t>Contractual penalties agreed with (Key) customer(s)</t>
  </si>
  <si>
    <t>Organizational</t>
  </si>
  <si>
    <t>On hold</t>
  </si>
  <si>
    <t>Cost or funding issues</t>
  </si>
  <si>
    <t>External (marketing/suppliers/contractors)</t>
  </si>
  <si>
    <t>Canceled</t>
  </si>
  <si>
    <t>Dependency on other project(s)</t>
  </si>
  <si>
    <t>Commercial</t>
  </si>
  <si>
    <t>Disruptions to continuity of operations</t>
  </si>
  <si>
    <t>Technical/Quality/Performance</t>
  </si>
  <si>
    <t>Hidden objectives</t>
  </si>
  <si>
    <t>Safety and Compliance Risks</t>
  </si>
  <si>
    <t>Inadequate communication with actual/potential customers or representatives</t>
  </si>
  <si>
    <t>Inadequate staffing</t>
  </si>
  <si>
    <t>Infeasible design</t>
  </si>
  <si>
    <t>Insufficient coverage of prototype/test</t>
  </si>
  <si>
    <t>Multi-site project</t>
  </si>
  <si>
    <t>Open source software</t>
  </si>
  <si>
    <t>Other</t>
  </si>
  <si>
    <t>Patent issues</t>
  </si>
  <si>
    <t>Poorly defined objectives</t>
  </si>
  <si>
    <t>Required skills and competencies missing in Project Team</t>
  </si>
  <si>
    <t>Team with little domain experience/knowledge</t>
  </si>
  <si>
    <t>Unavailable technology</t>
  </si>
  <si>
    <t>Uncertain or inadequate subcontractor/vendor capability</t>
  </si>
  <si>
    <t>Uncertain requirements</t>
  </si>
  <si>
    <t>Unpredicted effort - estimates unavailable/inadequate</t>
  </si>
  <si>
    <t>Unrealistic schedule estimates or allocation</t>
  </si>
  <si>
    <t>Revision History</t>
  </si>
  <si>
    <t>Date</t>
  </si>
  <si>
    <t>Author</t>
  </si>
  <si>
    <t>Reviewers</t>
  </si>
  <si>
    <t>Details of the change</t>
  </si>
  <si>
    <t>Sri Krishnan</t>
  </si>
  <si>
    <t>RFE SW</t>
  </si>
  <si>
    <t>SW Traceability Matrix QT/UT/IT not adequete</t>
  </si>
  <si>
    <t>Samrat</t>
  </si>
  <si>
    <t>SW Test Specification not adequete</t>
  </si>
  <si>
    <t xml:space="preserve">Coverage enhancement needed in Test Specification </t>
  </si>
  <si>
    <t>STRX ONECHIP RFE SW</t>
  </si>
  <si>
    <t>Samrat Guha Niyogi</t>
  </si>
  <si>
    <t>SW Detailed design Update not complete for EAR</t>
  </si>
  <si>
    <t>IT and UT traceability tag alignmnent with Unit RS and AS by Q4'23 end, Maturity of coverage to continue till Q1'24</t>
  </si>
  <si>
    <t>Maturity of coverage to continue till Q1'24</t>
  </si>
  <si>
    <t>31/03/2024</t>
  </si>
  <si>
    <t>&lt;2&gt;</t>
  </si>
  <si>
    <t>Unit RS Update not complete for EAR</t>
  </si>
  <si>
    <t>Analog and Digital changes done, review ongoing. 2 Digital blocks pending</t>
  </si>
  <si>
    <t>Not aligned to EAR criteria</t>
  </si>
  <si>
    <t>SW AS Update not complete for EAR</t>
  </si>
  <si>
    <t>SW RS Update not complete for EAR</t>
  </si>
  <si>
    <t>Linking for EAR not complete</t>
  </si>
  <si>
    <t>Dalton</t>
  </si>
  <si>
    <t>trending to closure by Sep end</t>
  </si>
  <si>
    <t>29/09/2023</t>
  </si>
  <si>
    <t>14/3/2023</t>
  </si>
  <si>
    <t xml:space="preserve">Sri Krishnan; Sidda </t>
  </si>
  <si>
    <t>21/8/2023</t>
  </si>
  <si>
    <t>Created draft version for EAR1.5</t>
  </si>
  <si>
    <t>Updated for EAR1.8</t>
  </si>
  <si>
    <t>QT traceabilty &lt; 50%, IT traceability tags broken, UT traceability incomplete</t>
  </si>
  <si>
    <t>IP Val and SysVal feedback incorporation in RFE SW</t>
  </si>
  <si>
    <t>code modification impacting performance</t>
  </si>
  <si>
    <t>customer to be communicated</t>
  </si>
  <si>
    <t>Quality KPIs incorporations till PRC in RFE SW</t>
  </si>
  <si>
    <t>code modification impacting code freeze</t>
  </si>
  <si>
    <t>branching strategy for Denso and generic customer</t>
  </si>
  <si>
    <t>Fusa compliancy in RFE SW</t>
  </si>
  <si>
    <t>Pull in of deliverables not possible</t>
  </si>
  <si>
    <t>ASPICE compliancy in RFE SW</t>
  </si>
  <si>
    <t>31/03/2025</t>
  </si>
  <si>
    <t>31/03/2026</t>
  </si>
  <si>
    <t>31/03/2027</t>
  </si>
  <si>
    <t>31/03/2028</t>
  </si>
  <si>
    <t>Changes not complete.</t>
  </si>
  <si>
    <t>Apr'23</t>
  </si>
  <si>
    <t>Linking issue due to tool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</si>
</sst>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dd\-mmm\-yyyy"/>
    <numFmt numFmtId="165" formatCode="000"/>
    <numFmt numFmtId="166" formatCode="mmm\ yyyy"/>
    <numFmt numFmtId="167" formatCode="[$-409]dd\-mmm\-yy;@"/>
    <numFmt numFmtId="168" formatCode="[$-409]dd/mmm/yy;@"/>
  </numFmts>
  <fonts count="55">
    <font>
      <sz val="10"/>
      <name val="MS Sans Serif"/>
    </font>
    <font>
      <sz val="10"/>
      <name val="Arial"/>
      <family val="2"/>
    </font>
    <font>
      <sz val="12"/>
      <name val="Arial"/>
      <family val="2"/>
    </font>
    <font>
      <sz val="8"/>
      <name val="Arial"/>
      <family val="2"/>
    </font>
    <font>
      <b/>
      <sz val="10"/>
      <name val="Arial"/>
      <family val="2"/>
    </font>
    <font>
      <u/>
      <sz val="7.5"/>
      <color indexed="12"/>
      <name val="MS Sans Serif"/>
      <family val="2"/>
    </font>
    <font>
      <b/>
      <sz val="12"/>
      <name val="Arial"/>
      <family val="2"/>
    </font>
    <font>
      <sz val="8"/>
      <color indexed="81"/>
      <name val="Tahoma"/>
      <family val="2"/>
    </font>
    <font>
      <sz val="10"/>
      <name val="Arial"/>
      <family val="2"/>
    </font>
    <font>
      <b/>
      <i/>
      <sz val="10"/>
      <name val="Arial"/>
      <family val="2"/>
    </font>
    <font>
      <b/>
      <sz val="10"/>
      <color indexed="12"/>
      <name val="Arial"/>
      <family val="2"/>
    </font>
    <font>
      <sz val="11"/>
      <color indexed="58"/>
      <name val="Arial"/>
      <family val="2"/>
    </font>
    <font>
      <sz val="10"/>
      <color indexed="8"/>
      <name val="Arial"/>
      <family val="2"/>
    </font>
    <font>
      <sz val="10"/>
      <color indexed="12"/>
      <name val="Arial"/>
      <family val="2"/>
    </font>
    <font>
      <b/>
      <sz val="8"/>
      <color indexed="81"/>
      <name val="Tahoma"/>
      <family val="2"/>
    </font>
    <font>
      <sz val="11"/>
      <name val="Arial"/>
      <family val="2"/>
    </font>
    <font>
      <sz val="9"/>
      <name val="Arial"/>
      <family val="2"/>
    </font>
    <font>
      <i/>
      <sz val="9"/>
      <name val="Arial"/>
      <family val="2"/>
    </font>
    <font>
      <b/>
      <sz val="9"/>
      <name val="Arial"/>
      <family val="2"/>
    </font>
    <font>
      <b/>
      <sz val="11"/>
      <name val="Arial"/>
      <family val="2"/>
    </font>
    <font>
      <sz val="10"/>
      <color indexed="9"/>
      <name val="Arial"/>
      <family val="2"/>
    </font>
    <font>
      <b/>
      <sz val="14"/>
      <name val="Arial"/>
      <family val="2"/>
    </font>
    <font>
      <b/>
      <sz val="14"/>
      <color indexed="12"/>
      <name val="arial"/>
      <family val="2"/>
    </font>
    <font>
      <sz val="10"/>
      <color indexed="10"/>
      <name val="Arial"/>
      <family val="2"/>
    </font>
    <font>
      <sz val="12"/>
      <name val="Geneva"/>
      <family val="2"/>
    </font>
    <font>
      <sz val="10"/>
      <color indexed="47"/>
      <name val="Arial"/>
      <family val="2"/>
    </font>
    <font>
      <sz val="11"/>
      <color indexed="81"/>
      <name val="Arial"/>
      <family val="2"/>
    </font>
    <font>
      <b/>
      <u/>
      <sz val="11"/>
      <color indexed="81"/>
      <name val="Arial"/>
      <family val="2"/>
    </font>
    <font>
      <sz val="11"/>
      <color indexed="47"/>
      <name val="Arial"/>
      <family val="2"/>
    </font>
    <font>
      <sz val="11"/>
      <color indexed="8"/>
      <name val="Arial"/>
      <family val="2"/>
    </font>
    <font>
      <b/>
      <sz val="9"/>
      <color indexed="81"/>
      <name val="Tahoma"/>
      <family val="2"/>
    </font>
    <font>
      <sz val="9"/>
      <color indexed="81"/>
      <name val="Tahoma"/>
      <family val="2"/>
    </font>
    <font>
      <b/>
      <sz val="9"/>
      <color indexed="81"/>
      <name val="Arial"/>
      <family val="2"/>
    </font>
    <font>
      <sz val="10"/>
      <name val="Arial"/>
      <family val="2"/>
    </font>
    <font>
      <sz val="10"/>
      <name val="Arial"/>
      <family val="2"/>
      <charset val="238"/>
    </font>
    <font>
      <sz val="9"/>
      <name val="Arial"/>
      <family val="2"/>
      <charset val="238"/>
    </font>
    <font>
      <sz val="10"/>
      <color theme="0"/>
      <name val="Arial"/>
      <family val="2"/>
    </font>
    <font>
      <sz val="10"/>
      <color rgb="FFFF0000"/>
      <name val="Arial"/>
      <family val="2"/>
    </font>
    <font>
      <sz val="9"/>
      <color theme="1"/>
      <name val="Calibri"/>
      <family val="2"/>
      <scheme val="minor"/>
    </font>
    <font>
      <i/>
      <sz val="10"/>
      <name val="Arial"/>
      <family val="2"/>
    </font>
    <font>
      <sz val="10"/>
      <color rgb="FF000000"/>
      <name val="Arial"/>
      <family val="2"/>
    </font>
    <font>
      <b/>
      <sz val="10"/>
      <color rgb="FF000000"/>
      <name val="Arial"/>
      <family val="2"/>
    </font>
    <font>
      <sz val="9"/>
      <color theme="1"/>
      <name val="Arial"/>
      <family val="2"/>
    </font>
    <font>
      <sz val="10"/>
      <color theme="1"/>
      <name val="Arial"/>
      <family val="2"/>
    </font>
    <font>
      <b/>
      <sz val="10"/>
      <color theme="1"/>
      <name val="Arial"/>
      <family val="2"/>
    </font>
    <font>
      <b/>
      <sz val="16"/>
      <color theme="1"/>
      <name val="Arial"/>
      <family val="2"/>
    </font>
    <font>
      <strike/>
      <sz val="11"/>
      <name val="Arial"/>
      <family val="2"/>
    </font>
    <font>
      <sz val="11"/>
      <name val="MS Sans Serif"/>
    </font>
    <font>
      <sz val="10"/>
      <name val="MS Sans Serif"/>
    </font>
    <font>
      <sz val="10"/>
      <name val="Geneva"/>
      <family val="2"/>
    </font>
    <font>
      <b/>
      <sz val="10"/>
      <name val="Wingdings 3"/>
      <family val="1"/>
      <charset val="2"/>
    </font>
    <font>
      <b/>
      <sz val="11"/>
      <color rgb="FF0000FF"/>
      <name val="Arial"/>
      <family val="2"/>
    </font>
    <font>
      <b/>
      <sz val="11"/>
      <color rgb="FFFF0000"/>
      <name val="Arial"/>
      <family val="2"/>
    </font>
    <font>
      <sz val="8"/>
      <name val="MS Sans Serif"/>
    </font>
    <font>
      <sz val="11"/>
      <color rgb="FF000000"/>
      <name val="Arial"/>
      <family val="2"/>
    </font>
  </fonts>
  <fills count="15">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solid">
        <fgColor indexed="10"/>
        <bgColor indexed="64"/>
      </patternFill>
    </fill>
    <fill>
      <patternFill patternType="solid">
        <fgColor indexed="13"/>
        <bgColor indexed="64"/>
      </patternFill>
    </fill>
    <fill>
      <patternFill patternType="solid">
        <fgColor indexed="11"/>
        <bgColor indexed="64"/>
      </patternFill>
    </fill>
    <fill>
      <patternFill patternType="solid">
        <fgColor indexed="47"/>
        <bgColor indexed="64"/>
      </patternFill>
    </fill>
    <fill>
      <patternFill patternType="solid">
        <fgColor indexed="42"/>
        <bgColor indexed="64"/>
      </patternFill>
    </fill>
    <fill>
      <patternFill patternType="solid">
        <fgColor rgb="FFCCECFF"/>
        <bgColor indexed="64"/>
      </patternFill>
    </fill>
    <fill>
      <patternFill patternType="solid">
        <fgColor theme="0"/>
        <bgColor indexed="64"/>
      </patternFill>
    </fill>
    <fill>
      <patternFill patternType="solid">
        <fgColor rgb="FFB4C6E7"/>
        <bgColor indexed="64"/>
      </patternFill>
    </fill>
    <fill>
      <patternFill patternType="solid">
        <fgColor rgb="FFD9E1F2"/>
        <bgColor indexed="64"/>
      </patternFill>
    </fill>
    <fill>
      <patternFill patternType="solid">
        <fgColor rgb="FFE1F2CE"/>
        <bgColor indexed="64"/>
      </patternFill>
    </fill>
    <fill>
      <patternFill patternType="solid">
        <fgColor theme="3" tint="0.59996337778862885"/>
        <bgColor auto="1"/>
      </patternFill>
    </fill>
  </fills>
  <borders count="93">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medium">
        <color indexed="64"/>
      </left>
      <right/>
      <top/>
      <bottom style="thin">
        <color indexed="8"/>
      </bottom>
      <diagonal/>
    </border>
    <border>
      <left style="medium">
        <color indexed="64"/>
      </left>
      <right/>
      <top style="thin">
        <color indexed="8"/>
      </top>
      <bottom style="thin">
        <color indexed="8"/>
      </bottom>
      <diagonal/>
    </border>
    <border>
      <left style="medium">
        <color indexed="64"/>
      </left>
      <right/>
      <top style="thin">
        <color indexed="8"/>
      </top>
      <bottom style="medium">
        <color indexed="64"/>
      </bottom>
      <diagonal/>
    </border>
    <border>
      <left style="medium">
        <color indexed="64"/>
      </left>
      <right style="thin">
        <color indexed="8"/>
      </right>
      <top style="thin">
        <color indexed="8"/>
      </top>
      <bottom style="thin">
        <color indexed="8"/>
      </bottom>
      <diagonal/>
    </border>
    <border>
      <left style="medium">
        <color indexed="64"/>
      </left>
      <right style="thin">
        <color indexed="8"/>
      </right>
      <top style="thin">
        <color indexed="8"/>
      </top>
      <bottom style="medium">
        <color indexed="64"/>
      </bottom>
      <diagonal/>
    </border>
    <border>
      <left style="medium">
        <color indexed="8"/>
      </left>
      <right style="medium">
        <color indexed="8"/>
      </right>
      <top style="thin">
        <color indexed="8"/>
      </top>
      <bottom style="thin">
        <color indexed="8"/>
      </bottom>
      <diagonal/>
    </border>
    <border>
      <left style="medium">
        <color indexed="8"/>
      </left>
      <right style="medium">
        <color indexed="8"/>
      </right>
      <top style="thin">
        <color indexed="8"/>
      </top>
      <bottom style="medium">
        <color indexed="8"/>
      </bottom>
      <diagonal/>
    </border>
    <border>
      <left style="medium">
        <color indexed="64"/>
      </left>
      <right style="thin">
        <color indexed="8"/>
      </right>
      <top style="thin">
        <color indexed="64"/>
      </top>
      <bottom style="thin">
        <color indexed="64"/>
      </bottom>
      <diagonal/>
    </border>
    <border>
      <left style="thin">
        <color indexed="8"/>
      </left>
      <right style="thin">
        <color indexed="64"/>
      </right>
      <top style="thin">
        <color indexed="64"/>
      </top>
      <bottom style="thin">
        <color indexed="64"/>
      </bottom>
      <diagonal/>
    </border>
    <border>
      <left style="medium">
        <color indexed="64"/>
      </left>
      <right style="thin">
        <color indexed="8"/>
      </right>
      <top/>
      <bottom style="thin">
        <color indexed="8"/>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top style="thin">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8"/>
      </left>
      <right style="thin">
        <color indexed="64"/>
      </right>
      <top style="thin">
        <color indexed="8"/>
      </top>
      <bottom/>
      <diagonal/>
    </border>
    <border>
      <left style="thin">
        <color indexed="8"/>
      </left>
      <right style="thin">
        <color indexed="64"/>
      </right>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top style="medium">
        <color indexed="64"/>
      </top>
      <bottom/>
      <diagonal/>
    </border>
    <border>
      <left style="thin">
        <color indexed="8"/>
      </left>
      <right style="thin">
        <color indexed="64"/>
      </right>
      <top/>
      <bottom style="thin">
        <color indexed="8"/>
      </bottom>
      <diagonal/>
    </border>
    <border>
      <left style="thin">
        <color indexed="8"/>
      </left>
      <right style="thin">
        <color indexed="64"/>
      </right>
      <top/>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style="thin">
        <color indexed="64"/>
      </left>
      <right style="thin">
        <color theme="0"/>
      </right>
      <top style="thin">
        <color indexed="64"/>
      </top>
      <bottom style="thin">
        <color theme="0"/>
      </bottom>
      <diagonal/>
    </border>
    <border>
      <left style="thin">
        <color theme="0"/>
      </left>
      <right style="thin">
        <color theme="0"/>
      </right>
      <top style="thin">
        <color indexed="64"/>
      </top>
      <bottom style="thin">
        <color theme="0"/>
      </bottom>
      <diagonal/>
    </border>
    <border>
      <left style="thin">
        <color theme="0"/>
      </left>
      <right style="thin">
        <color indexed="64"/>
      </right>
      <top style="thin">
        <color indexed="64"/>
      </top>
      <bottom style="thin">
        <color theme="0"/>
      </bottom>
      <diagonal/>
    </border>
    <border>
      <left style="thin">
        <color indexed="64"/>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style="thin">
        <color indexed="64"/>
      </right>
      <top style="thin">
        <color theme="0"/>
      </top>
      <bottom style="thin">
        <color theme="0"/>
      </bottom>
      <diagonal/>
    </border>
    <border>
      <left style="thin">
        <color indexed="64"/>
      </left>
      <right style="thin">
        <color theme="0"/>
      </right>
      <top style="thin">
        <color theme="0"/>
      </top>
      <bottom style="thin">
        <color indexed="64"/>
      </bottom>
      <diagonal/>
    </border>
    <border>
      <left style="thin">
        <color theme="0"/>
      </left>
      <right style="thin">
        <color theme="0"/>
      </right>
      <top style="thin">
        <color theme="0"/>
      </top>
      <bottom style="thin">
        <color indexed="64"/>
      </bottom>
      <diagonal/>
    </border>
    <border>
      <left style="thin">
        <color theme="0"/>
      </left>
      <right style="thin">
        <color indexed="64"/>
      </right>
      <top style="thin">
        <color theme="0"/>
      </top>
      <bottom style="thin">
        <color indexed="64"/>
      </bottom>
      <diagonal/>
    </border>
    <border>
      <left style="medium">
        <color theme="3"/>
      </left>
      <right style="medium">
        <color theme="3"/>
      </right>
      <top style="medium">
        <color theme="3"/>
      </top>
      <bottom style="medium">
        <color theme="3"/>
      </bottom>
      <diagonal/>
    </border>
    <border>
      <left/>
      <right style="medium">
        <color theme="3"/>
      </right>
      <top style="medium">
        <color theme="3"/>
      </top>
      <bottom style="medium">
        <color theme="3"/>
      </bottom>
      <diagonal/>
    </border>
    <border>
      <left style="medium">
        <color auto="1"/>
      </left>
      <right style="medium">
        <color auto="1"/>
      </right>
      <top style="medium">
        <color auto="1"/>
      </top>
      <bottom/>
      <diagonal/>
    </border>
    <border>
      <left style="medium">
        <color indexed="64"/>
      </left>
      <right style="thin">
        <color theme="1" tint="0.499984740745262"/>
      </right>
      <top style="medium">
        <color theme="3"/>
      </top>
      <bottom style="thin">
        <color theme="1" tint="0.499984740745262"/>
      </bottom>
      <diagonal/>
    </border>
    <border>
      <left style="thin">
        <color theme="1" tint="0.499984740745262"/>
      </left>
      <right style="thin">
        <color theme="1" tint="0.499984740745262"/>
      </right>
      <top style="medium">
        <color theme="3"/>
      </top>
      <bottom style="thin">
        <color theme="1" tint="0.499984740745262"/>
      </bottom>
      <diagonal/>
    </border>
    <border>
      <left style="thin">
        <color theme="1" tint="0.499984740745262"/>
      </left>
      <right style="medium">
        <color indexed="64"/>
      </right>
      <top style="medium">
        <color theme="3"/>
      </top>
      <bottom style="thin">
        <color theme="1" tint="0.499984740745262"/>
      </bottom>
      <diagonal/>
    </border>
    <border>
      <left style="medium">
        <color indexed="64"/>
      </left>
      <right style="thin">
        <color theme="1" tint="0.499984740745262"/>
      </right>
      <top style="thin">
        <color theme="1" tint="0.499984740745262"/>
      </top>
      <bottom style="thin">
        <color theme="1" tint="0.499984740745262"/>
      </bottom>
      <diagonal/>
    </border>
    <border>
      <left style="thin">
        <color theme="1" tint="0.499984740745262"/>
      </left>
      <right style="medium">
        <color indexed="64"/>
      </right>
      <top style="thin">
        <color theme="1" tint="0.499984740745262"/>
      </top>
      <bottom style="thin">
        <color theme="1" tint="0.499984740745262"/>
      </bottom>
      <diagonal/>
    </border>
    <border>
      <left style="medium">
        <color indexed="64"/>
      </left>
      <right style="thin">
        <color theme="1" tint="0.499984740745262"/>
      </right>
      <top style="thin">
        <color theme="1" tint="0.499984740745262"/>
      </top>
      <bottom style="medium">
        <color indexed="64"/>
      </bottom>
      <diagonal/>
    </border>
    <border>
      <left style="thin">
        <color theme="1" tint="0.499984740745262"/>
      </left>
      <right style="thin">
        <color theme="1" tint="0.499984740745262"/>
      </right>
      <top style="thin">
        <color theme="1" tint="0.499984740745262"/>
      </top>
      <bottom style="medium">
        <color indexed="64"/>
      </bottom>
      <diagonal/>
    </border>
    <border>
      <left style="thin">
        <color theme="1" tint="0.499984740745262"/>
      </left>
      <right style="medium">
        <color indexed="64"/>
      </right>
      <top style="thin">
        <color theme="1" tint="0.499984740745262"/>
      </top>
      <bottom style="medium">
        <color indexed="64"/>
      </bottom>
      <diagonal/>
    </border>
    <border>
      <left style="medium">
        <color theme="3"/>
      </left>
      <right/>
      <top style="medium">
        <color theme="3"/>
      </top>
      <bottom/>
      <diagonal/>
    </border>
    <border>
      <left/>
      <right style="medium">
        <color theme="3"/>
      </right>
      <top style="medium">
        <color theme="3"/>
      </top>
      <bottom/>
      <diagonal/>
    </border>
    <border>
      <left style="medium">
        <color theme="3"/>
      </left>
      <right/>
      <top/>
      <bottom style="medium">
        <color theme="3"/>
      </bottom>
      <diagonal/>
    </border>
    <border>
      <left/>
      <right style="medium">
        <color theme="3"/>
      </right>
      <top/>
      <bottom style="medium">
        <color theme="3"/>
      </bottom>
      <diagonal/>
    </border>
    <border>
      <left style="medium">
        <color indexed="8"/>
      </left>
      <right style="medium">
        <color indexed="8"/>
      </right>
      <top style="medium">
        <color indexed="8"/>
      </top>
      <bottom style="thin">
        <color indexed="8"/>
      </bottom>
      <diagonal/>
    </border>
    <border>
      <left style="medium">
        <color auto="1"/>
      </left>
      <right style="medium">
        <color auto="1"/>
      </right>
      <top style="medium">
        <color auto="1"/>
      </top>
      <bottom/>
      <diagonal/>
    </border>
    <border>
      <left style="medium">
        <color indexed="64"/>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medium">
        <color indexed="64"/>
      </left>
      <right style="thin">
        <color theme="1" tint="0.499984740745262"/>
      </right>
      <top style="thin">
        <color theme="1" tint="0.499984740745262"/>
      </top>
      <bottom/>
      <diagonal/>
    </border>
    <border>
      <left style="thin">
        <color theme="1" tint="0.499984740745262"/>
      </left>
      <right style="thin">
        <color theme="1" tint="0.499984740745262"/>
      </right>
      <top/>
      <bottom/>
      <diagonal/>
    </border>
    <border>
      <left style="thin">
        <color theme="1" tint="0.499984740745262"/>
      </left>
      <right style="thin">
        <color theme="1" tint="0.499984740745262"/>
      </right>
      <top style="medium">
        <color theme="3"/>
      </top>
      <bottom/>
      <diagonal/>
    </border>
    <border>
      <left style="thin">
        <color theme="1" tint="0.499984740745262"/>
      </left>
      <right style="thin">
        <color theme="1" tint="0.499984740745262"/>
      </right>
      <top style="thin">
        <color theme="1" tint="0.499984740745262"/>
      </top>
      <bottom/>
      <diagonal/>
    </border>
  </borders>
  <cellStyleXfs count="6">
    <xf numFmtId="0" fontId="0" fillId="0" borderId="0"/>
    <xf numFmtId="0" fontId="5" fillId="0" borderId="0" applyNumberFormat="0" applyFill="0" applyBorder="0" applyAlignment="0" applyProtection="0">
      <alignment vertical="top"/>
      <protection locked="0"/>
    </xf>
    <xf numFmtId="0" fontId="33" fillId="0" borderId="0"/>
    <xf numFmtId="0" fontId="34" fillId="0" borderId="0"/>
    <xf numFmtId="0" fontId="8" fillId="0" borderId="0"/>
    <xf numFmtId="0" fontId="1" fillId="0" borderId="0"/>
  </cellStyleXfs>
  <cellXfs count="297">
    <xf numFmtId="0" fontId="0" fillId="0" borderId="0" xfId="0"/>
    <xf numFmtId="0" fontId="1" fillId="0" borderId="0" xfId="4" applyFont="1"/>
    <xf numFmtId="0" fontId="21" fillId="0" borderId="0" xfId="0" applyFont="1" applyAlignment="1">
      <alignment horizontal="left"/>
    </xf>
    <xf numFmtId="0" fontId="1" fillId="0" borderId="0" xfId="0" applyFont="1"/>
    <xf numFmtId="0" fontId="4" fillId="0" borderId="0" xfId="4" applyFont="1"/>
    <xf numFmtId="0" fontId="22" fillId="2" borderId="13" xfId="0" applyFont="1" applyFill="1" applyBorder="1" applyAlignment="1">
      <alignment horizontal="center" vertical="center" wrapText="1"/>
    </xf>
    <xf numFmtId="0" fontId="22" fillId="2" borderId="14" xfId="0" applyFont="1" applyFill="1" applyBorder="1" applyAlignment="1">
      <alignment horizontal="center" vertical="center" wrapText="1"/>
    </xf>
    <xf numFmtId="0" fontId="22" fillId="2" borderId="15" xfId="0" applyFont="1" applyFill="1" applyBorder="1" applyAlignment="1">
      <alignment horizontal="center" vertical="center" wrapText="1"/>
    </xf>
    <xf numFmtId="0" fontId="22" fillId="2" borderId="16" xfId="0" applyFont="1" applyFill="1" applyBorder="1" applyAlignment="1">
      <alignment horizontal="center" vertical="center" wrapText="1"/>
    </xf>
    <xf numFmtId="0" fontId="22" fillId="2" borderId="17" xfId="0" applyFont="1" applyFill="1" applyBorder="1" applyAlignment="1">
      <alignment horizontal="center" vertical="center" wrapText="1"/>
    </xf>
    <xf numFmtId="0" fontId="19" fillId="2" borderId="20" xfId="0" applyFont="1" applyFill="1" applyBorder="1" applyAlignment="1">
      <alignment horizontal="center" vertical="center" wrapText="1"/>
    </xf>
    <xf numFmtId="0" fontId="19" fillId="2" borderId="21" xfId="0" applyFont="1" applyFill="1" applyBorder="1" applyAlignment="1">
      <alignment horizontal="center" vertical="center" wrapText="1"/>
    </xf>
    <xf numFmtId="0" fontId="19" fillId="0" borderId="1" xfId="0" applyFont="1" applyBorder="1" applyAlignment="1">
      <alignment horizontal="center" vertical="center" wrapText="1"/>
    </xf>
    <xf numFmtId="0" fontId="19" fillId="0" borderId="4" xfId="0" applyFont="1" applyBorder="1" applyAlignment="1">
      <alignment horizontal="center" vertical="center" wrapText="1"/>
    </xf>
    <xf numFmtId="0" fontId="22" fillId="2" borderId="22" xfId="0" applyFont="1" applyFill="1" applyBorder="1" applyAlignment="1">
      <alignment horizontal="center" vertical="center" wrapText="1"/>
    </xf>
    <xf numFmtId="0" fontId="19" fillId="2" borderId="1" xfId="0" applyFont="1" applyFill="1" applyBorder="1" applyAlignment="1">
      <alignment horizontal="center" vertical="center" wrapText="1"/>
    </xf>
    <xf numFmtId="0" fontId="19" fillId="2" borderId="24" xfId="0" applyFont="1" applyFill="1" applyBorder="1" applyAlignment="1">
      <alignment horizontal="center" vertical="center" wrapText="1"/>
    </xf>
    <xf numFmtId="0" fontId="12" fillId="0" borderId="0" xfId="4" applyFont="1"/>
    <xf numFmtId="0" fontId="12" fillId="0" borderId="0" xfId="0" applyFont="1" applyAlignment="1">
      <alignment horizontal="left"/>
    </xf>
    <xf numFmtId="0" fontId="12" fillId="0" borderId="0" xfId="0" applyFont="1"/>
    <xf numFmtId="0" fontId="1" fillId="0" borderId="0" xfId="4" applyFont="1" applyAlignment="1">
      <alignment horizontal="left"/>
    </xf>
    <xf numFmtId="0" fontId="19" fillId="7" borderId="2" xfId="0" applyFont="1" applyFill="1" applyBorder="1" applyAlignment="1">
      <alignment horizontal="center" vertical="center"/>
    </xf>
    <xf numFmtId="0" fontId="4" fillId="2" borderId="0" xfId="0" applyFont="1" applyFill="1" applyAlignment="1">
      <alignment vertical="top" wrapText="1"/>
    </xf>
    <xf numFmtId="0" fontId="1" fillId="2" borderId="0" xfId="0" applyFont="1" applyFill="1" applyAlignment="1">
      <alignment wrapText="1"/>
    </xf>
    <xf numFmtId="0" fontId="1" fillId="0" borderId="54" xfId="0" applyFont="1" applyBorder="1" applyAlignment="1">
      <alignment vertical="top" wrapText="1"/>
    </xf>
    <xf numFmtId="0" fontId="1" fillId="0" borderId="51" xfId="0" applyFont="1" applyBorder="1" applyAlignment="1">
      <alignment vertical="top" wrapText="1"/>
    </xf>
    <xf numFmtId="0" fontId="41" fillId="0" borderId="33" xfId="0" applyFont="1" applyBorder="1" applyAlignment="1">
      <alignment vertical="top" wrapText="1"/>
    </xf>
    <xf numFmtId="0" fontId="41" fillId="0" borderId="39" xfId="0" applyFont="1" applyBorder="1" applyAlignment="1">
      <alignment vertical="top"/>
    </xf>
    <xf numFmtId="0" fontId="40" fillId="0" borderId="54" xfId="0" applyFont="1" applyBorder="1" applyAlignment="1">
      <alignment vertical="top" wrapText="1"/>
    </xf>
    <xf numFmtId="0" fontId="40" fillId="0" borderId="51" xfId="0" applyFont="1" applyBorder="1" applyAlignment="1">
      <alignment vertical="top" wrapText="1"/>
    </xf>
    <xf numFmtId="0" fontId="40" fillId="0" borderId="51" xfId="0" applyFont="1" applyBorder="1" applyAlignment="1">
      <alignment vertical="top"/>
    </xf>
    <xf numFmtId="0" fontId="38" fillId="0" borderId="0" xfId="0" applyFont="1" applyAlignment="1">
      <alignment vertical="top"/>
    </xf>
    <xf numFmtId="0" fontId="38" fillId="0" borderId="0" xfId="0" applyFont="1" applyAlignment="1">
      <alignment horizontal="center" vertical="top"/>
    </xf>
    <xf numFmtId="0" fontId="0" fillId="0" borderId="0" xfId="0" applyAlignment="1">
      <alignment vertical="top"/>
    </xf>
    <xf numFmtId="0" fontId="18" fillId="0" borderId="32" xfId="3" applyFont="1" applyBorder="1" applyAlignment="1">
      <alignment horizontal="center" vertical="top"/>
    </xf>
    <xf numFmtId="0" fontId="18" fillId="0" borderId="33" xfId="3" applyFont="1" applyBorder="1" applyAlignment="1">
      <alignment horizontal="center" vertical="top"/>
    </xf>
    <xf numFmtId="0" fontId="18" fillId="0" borderId="34" xfId="3" applyFont="1" applyBorder="1" applyAlignment="1">
      <alignment horizontal="center" vertical="top"/>
    </xf>
    <xf numFmtId="0" fontId="18" fillId="0" borderId="34" xfId="3" applyFont="1" applyBorder="1" applyAlignment="1">
      <alignment vertical="top"/>
    </xf>
    <xf numFmtId="0" fontId="18" fillId="0" borderId="35" xfId="3" applyFont="1" applyBorder="1" applyAlignment="1">
      <alignment horizontal="center" vertical="top"/>
    </xf>
    <xf numFmtId="15" fontId="35" fillId="0" borderId="2" xfId="3" applyNumberFormat="1" applyFont="1" applyBorder="1" applyAlignment="1">
      <alignment horizontal="center" vertical="top" wrapText="1"/>
    </xf>
    <xf numFmtId="0" fontId="0" fillId="0" borderId="0" xfId="0" applyAlignment="1">
      <alignment horizontal="center" vertical="top"/>
    </xf>
    <xf numFmtId="0" fontId="1" fillId="0" borderId="0" xfId="3" applyFont="1"/>
    <xf numFmtId="0" fontId="43" fillId="10" borderId="42" xfId="3" applyFont="1" applyFill="1" applyBorder="1" applyAlignment="1">
      <alignment horizontal="left" vertical="center" wrapText="1"/>
    </xf>
    <xf numFmtId="0" fontId="43" fillId="10" borderId="41" xfId="3" applyFont="1" applyFill="1" applyBorder="1" applyAlignment="1">
      <alignment horizontal="left" vertical="center" wrapText="1"/>
    </xf>
    <xf numFmtId="0" fontId="1" fillId="10" borderId="41" xfId="1" applyFont="1" applyFill="1" applyBorder="1" applyAlignment="1" applyProtection="1">
      <alignment horizontal="left" vertical="center" wrapText="1"/>
    </xf>
    <xf numFmtId="0" fontId="1" fillId="10" borderId="41" xfId="3" applyFont="1" applyFill="1" applyBorder="1" applyAlignment="1">
      <alignment horizontal="left" vertical="center" wrapText="1"/>
    </xf>
    <xf numFmtId="0" fontId="43" fillId="10" borderId="43" xfId="3" applyFont="1" applyFill="1" applyBorder="1" applyAlignment="1">
      <alignment horizontal="left" vertical="center" wrapText="1"/>
    </xf>
    <xf numFmtId="0" fontId="44" fillId="0" borderId="0" xfId="3" applyFont="1"/>
    <xf numFmtId="0" fontId="4" fillId="0" borderId="33" xfId="3" applyFont="1" applyBorder="1" applyAlignment="1">
      <alignment vertical="top"/>
    </xf>
    <xf numFmtId="0" fontId="1" fillId="0" borderId="33" xfId="3" applyFont="1" applyBorder="1" applyAlignment="1">
      <alignment vertical="top" wrapText="1"/>
    </xf>
    <xf numFmtId="0" fontId="4" fillId="10" borderId="42" xfId="3" applyFont="1" applyFill="1" applyBorder="1" applyAlignment="1">
      <alignment horizontal="left" vertical="center" wrapText="1"/>
    </xf>
    <xf numFmtId="0" fontId="4" fillId="10" borderId="41" xfId="3" applyFont="1" applyFill="1" applyBorder="1" applyAlignment="1">
      <alignment horizontal="left" vertical="center" wrapText="1"/>
    </xf>
    <xf numFmtId="0" fontId="4" fillId="10" borderId="43" xfId="3" applyFont="1" applyFill="1" applyBorder="1" applyAlignment="1">
      <alignment horizontal="left" vertical="center" wrapText="1"/>
    </xf>
    <xf numFmtId="0" fontId="4" fillId="2" borderId="0" xfId="5" applyFont="1" applyFill="1" applyAlignment="1">
      <alignment vertical="top"/>
    </xf>
    <xf numFmtId="0" fontId="1" fillId="2" borderId="0" xfId="5" applyFill="1" applyAlignment="1">
      <alignment vertical="top" wrapText="1"/>
    </xf>
    <xf numFmtId="0" fontId="2" fillId="2" borderId="0" xfId="5" applyFont="1" applyFill="1" applyAlignment="1">
      <alignment vertical="top"/>
    </xf>
    <xf numFmtId="0" fontId="2" fillId="0" borderId="0" xfId="5" applyFont="1" applyAlignment="1">
      <alignment vertical="top"/>
    </xf>
    <xf numFmtId="0" fontId="6" fillId="2" borderId="0" xfId="5" applyFont="1" applyFill="1" applyAlignment="1">
      <alignment vertical="top"/>
    </xf>
    <xf numFmtId="0" fontId="2" fillId="2" borderId="0" xfId="5" applyFont="1" applyFill="1" applyAlignment="1">
      <alignment vertical="top" wrapText="1"/>
    </xf>
    <xf numFmtId="0" fontId="16" fillId="2" borderId="0" xfId="5" applyFont="1" applyFill="1" applyAlignment="1">
      <alignment vertical="top"/>
    </xf>
    <xf numFmtId="0" fontId="17" fillId="2" borderId="0" xfId="5" applyFont="1" applyFill="1" applyAlignment="1">
      <alignment vertical="top"/>
    </xf>
    <xf numFmtId="0" fontId="16" fillId="2" borderId="0" xfId="5" applyFont="1" applyFill="1" applyAlignment="1">
      <alignment vertical="top" wrapText="1"/>
    </xf>
    <xf numFmtId="0" fontId="3" fillId="2" borderId="0" xfId="5" applyFont="1" applyFill="1" applyAlignment="1">
      <alignment vertical="top" wrapText="1"/>
    </xf>
    <xf numFmtId="0" fontId="42" fillId="2" borderId="0" xfId="5" applyFont="1" applyFill="1" applyAlignment="1">
      <alignment vertical="top"/>
    </xf>
    <xf numFmtId="0" fontId="17" fillId="2" borderId="0" xfId="5" applyFont="1" applyFill="1" applyAlignment="1">
      <alignment vertical="top" wrapText="1"/>
    </xf>
    <xf numFmtId="0" fontId="2" fillId="0" borderId="0" xfId="5" applyFont="1" applyAlignment="1">
      <alignment vertical="top" wrapText="1"/>
    </xf>
    <xf numFmtId="0" fontId="15" fillId="0" borderId="0" xfId="0" applyFont="1" applyAlignment="1">
      <alignment vertical="center"/>
    </xf>
    <xf numFmtId="0" fontId="15" fillId="0" borderId="2" xfId="0" applyFont="1" applyBorder="1" applyAlignment="1">
      <alignment horizontal="center" vertical="center" wrapText="1"/>
    </xf>
    <xf numFmtId="0" fontId="15" fillId="0" borderId="30" xfId="0" applyFont="1" applyBorder="1" applyAlignment="1">
      <alignment horizontal="center" vertical="center" wrapText="1"/>
    </xf>
    <xf numFmtId="0" fontId="15" fillId="0" borderId="5" xfId="0" applyFont="1" applyBorder="1" applyAlignment="1">
      <alignment horizontal="center" vertical="center" wrapText="1"/>
    </xf>
    <xf numFmtId="0" fontId="15" fillId="0" borderId="23" xfId="0" applyFont="1" applyBorder="1" applyAlignment="1">
      <alignment horizontal="center" vertical="center" wrapText="1"/>
    </xf>
    <xf numFmtId="0" fontId="1" fillId="0" borderId="0" xfId="5"/>
    <xf numFmtId="0" fontId="4" fillId="9" borderId="1" xfId="5" applyFont="1" applyFill="1" applyBorder="1" applyAlignment="1">
      <alignment wrapText="1"/>
    </xf>
    <xf numFmtId="0" fontId="4" fillId="9" borderId="1" xfId="5" applyFont="1" applyFill="1" applyBorder="1" applyAlignment="1">
      <alignment horizontal="center" vertical="center" wrapText="1"/>
    </xf>
    <xf numFmtId="0" fontId="1" fillId="0" borderId="0" xfId="5" applyAlignment="1">
      <alignment horizontal="center"/>
    </xf>
    <xf numFmtId="167" fontId="16" fillId="10" borderId="24" xfId="0" applyNumberFormat="1" applyFont="1" applyFill="1" applyBorder="1" applyAlignment="1" applyProtection="1">
      <alignment horizontal="center" vertical="top" wrapText="1"/>
      <protection hidden="1"/>
    </xf>
    <xf numFmtId="15" fontId="35" fillId="0" borderId="1" xfId="3" applyNumberFormat="1" applyFont="1" applyBorder="1" applyAlignment="1">
      <alignment horizontal="center" vertical="top" wrapText="1"/>
    </xf>
    <xf numFmtId="15" fontId="35" fillId="0" borderId="1" xfId="3" applyNumberFormat="1" applyFont="1" applyBorder="1" applyAlignment="1">
      <alignment horizontal="left" vertical="top" wrapText="1"/>
    </xf>
    <xf numFmtId="167" fontId="16" fillId="10" borderId="56" xfId="0" applyNumberFormat="1" applyFont="1" applyFill="1" applyBorder="1" applyAlignment="1" applyProtection="1">
      <alignment horizontal="center" vertical="top" wrapText="1"/>
      <protection hidden="1"/>
    </xf>
    <xf numFmtId="15" fontId="35" fillId="0" borderId="57" xfId="3" applyNumberFormat="1" applyFont="1" applyBorder="1" applyAlignment="1">
      <alignment horizontal="center" vertical="top"/>
    </xf>
    <xf numFmtId="15" fontId="35" fillId="0" borderId="57" xfId="3" applyNumberFormat="1" applyFont="1" applyBorder="1" applyAlignment="1">
      <alignment horizontal="left" vertical="top" wrapText="1"/>
    </xf>
    <xf numFmtId="15" fontId="35" fillId="0" borderId="58" xfId="3" applyNumberFormat="1" applyFont="1" applyBorder="1" applyAlignment="1">
      <alignment horizontal="center" vertical="top" wrapText="1"/>
    </xf>
    <xf numFmtId="0" fontId="15" fillId="0" borderId="60" xfId="5" applyFont="1" applyBorder="1" applyAlignment="1" applyProtection="1">
      <alignment horizontal="left" vertical="top" wrapText="1"/>
      <protection locked="0"/>
    </xf>
    <xf numFmtId="0" fontId="15" fillId="0" borderId="60" xfId="5" applyFont="1" applyBorder="1" applyAlignment="1" applyProtection="1">
      <alignment horizontal="center" vertical="top" wrapText="1"/>
      <protection locked="0"/>
    </xf>
    <xf numFmtId="0" fontId="15" fillId="0" borderId="59" xfId="5" applyFont="1" applyBorder="1" applyAlignment="1" applyProtection="1">
      <alignment horizontal="left" vertical="top" wrapText="1"/>
      <protection locked="0"/>
    </xf>
    <xf numFmtId="0" fontId="15" fillId="0" borderId="59" xfId="5" applyFont="1" applyBorder="1" applyAlignment="1" applyProtection="1">
      <alignment horizontal="center" vertical="top" wrapText="1"/>
      <protection locked="0"/>
    </xf>
    <xf numFmtId="0" fontId="15" fillId="0" borderId="59" xfId="5" applyFont="1" applyBorder="1" applyAlignment="1" applyProtection="1">
      <alignment vertical="top" wrapText="1"/>
      <protection locked="0"/>
    </xf>
    <xf numFmtId="0" fontId="29" fillId="0" borderId="59" xfId="5" applyFont="1" applyBorder="1" applyAlignment="1" applyProtection="1">
      <alignment horizontal="left" vertical="top" wrapText="1"/>
      <protection locked="0"/>
    </xf>
    <xf numFmtId="0" fontId="47" fillId="0" borderId="0" xfId="0" applyFont="1" applyAlignment="1">
      <alignment wrapText="1"/>
    </xf>
    <xf numFmtId="0" fontId="19" fillId="0" borderId="0" xfId="4" applyFont="1" applyAlignment="1">
      <alignment wrapText="1"/>
    </xf>
    <xf numFmtId="0" fontId="19" fillId="0" borderId="0" xfId="4" applyFont="1" applyAlignment="1">
      <alignment horizontal="center" wrapText="1"/>
    </xf>
    <xf numFmtId="0" fontId="47" fillId="0" borderId="0" xfId="0" applyFont="1" applyAlignment="1">
      <alignment horizontal="center" wrapText="1"/>
    </xf>
    <xf numFmtId="0" fontId="0" fillId="0" borderId="0" xfId="0" applyAlignment="1">
      <alignment horizontal="center"/>
    </xf>
    <xf numFmtId="1" fontId="1" fillId="13" borderId="61" xfId="5" applyNumberFormat="1" applyFill="1" applyBorder="1" applyAlignment="1" applyProtection="1">
      <alignment horizontal="center" vertical="center"/>
      <protection locked="0"/>
    </xf>
    <xf numFmtId="1" fontId="1" fillId="13" borderId="62" xfId="5" applyNumberFormat="1" applyFill="1" applyBorder="1" applyAlignment="1" applyProtection="1">
      <alignment horizontal="center" vertical="center"/>
      <protection locked="0"/>
    </xf>
    <xf numFmtId="1" fontId="1" fillId="13" borderId="63" xfId="5" applyNumberFormat="1" applyFill="1" applyBorder="1" applyAlignment="1" applyProtection="1">
      <alignment horizontal="center" vertical="center"/>
      <protection locked="0"/>
    </xf>
    <xf numFmtId="1" fontId="1" fillId="13" borderId="64" xfId="5" applyNumberFormat="1" applyFill="1" applyBorder="1" applyAlignment="1" applyProtection="1">
      <alignment horizontal="center" vertical="center"/>
      <protection locked="0"/>
    </xf>
    <xf numFmtId="1" fontId="1" fillId="13" borderId="65" xfId="5" applyNumberFormat="1" applyFill="1" applyBorder="1" applyAlignment="1" applyProtection="1">
      <alignment horizontal="center" vertical="center"/>
      <protection locked="0"/>
    </xf>
    <xf numFmtId="1" fontId="1" fillId="13" borderId="66" xfId="5" applyNumberFormat="1" applyFill="1" applyBorder="1" applyAlignment="1" applyProtection="1">
      <alignment horizontal="center" vertical="center"/>
      <protection locked="0"/>
    </xf>
    <xf numFmtId="1" fontId="1" fillId="13" borderId="67" xfId="5" applyNumberFormat="1" applyFill="1" applyBorder="1" applyAlignment="1" applyProtection="1">
      <alignment horizontal="center" vertical="center"/>
      <protection locked="0"/>
    </xf>
    <xf numFmtId="1" fontId="1" fillId="13" borderId="68" xfId="5" applyNumberFormat="1" applyFill="1" applyBorder="1" applyAlignment="1" applyProtection="1">
      <alignment horizontal="center" vertical="center"/>
      <protection locked="0"/>
    </xf>
    <xf numFmtId="1" fontId="1" fillId="13" borderId="69" xfId="5" applyNumberFormat="1" applyFill="1" applyBorder="1" applyAlignment="1" applyProtection="1">
      <alignment horizontal="center" vertical="center"/>
      <protection locked="0"/>
    </xf>
    <xf numFmtId="0" fontId="1" fillId="0" borderId="0" xfId="5" applyAlignment="1">
      <alignment vertical="center"/>
    </xf>
    <xf numFmtId="0" fontId="19" fillId="7" borderId="29" xfId="5" applyFont="1" applyFill="1" applyBorder="1" applyAlignment="1">
      <alignment horizontal="centerContinuous" vertical="center"/>
    </xf>
    <xf numFmtId="0" fontId="19" fillId="7" borderId="26" xfId="5" applyFont="1" applyFill="1" applyBorder="1" applyAlignment="1">
      <alignment horizontal="centerContinuous" vertical="center"/>
    </xf>
    <xf numFmtId="0" fontId="1" fillId="0" borderId="1" xfId="5" applyBorder="1" applyAlignment="1">
      <alignment horizontal="right" vertical="center"/>
    </xf>
    <xf numFmtId="0" fontId="1" fillId="0" borderId="1" xfId="5" applyBorder="1" applyAlignment="1">
      <alignment horizontal="center" vertical="center"/>
    </xf>
    <xf numFmtId="0" fontId="1" fillId="0" borderId="0" xfId="5" applyAlignment="1">
      <alignment horizontal="center" vertical="center"/>
    </xf>
    <xf numFmtId="165" fontId="1" fillId="0" borderId="1" xfId="5" applyNumberFormat="1" applyBorder="1" applyAlignment="1">
      <alignment horizontal="center" vertical="center"/>
    </xf>
    <xf numFmtId="165" fontId="24" fillId="0" borderId="0" xfId="5" applyNumberFormat="1" applyFont="1" applyAlignment="1">
      <alignment horizontal="center" vertical="center" wrapText="1"/>
    </xf>
    <xf numFmtId="165" fontId="15" fillId="0" borderId="0" xfId="5" applyNumberFormat="1" applyFont="1" applyAlignment="1">
      <alignment horizontal="center" vertical="center" wrapText="1"/>
    </xf>
    <xf numFmtId="165" fontId="15" fillId="0" borderId="0" xfId="5" applyNumberFormat="1" applyFont="1" applyAlignment="1">
      <alignment horizontal="center" vertical="center"/>
    </xf>
    <xf numFmtId="0" fontId="4" fillId="4" borderId="8" xfId="5" applyFont="1" applyFill="1" applyBorder="1" applyAlignment="1">
      <alignment horizontal="right" vertical="center"/>
    </xf>
    <xf numFmtId="1" fontId="15" fillId="0" borderId="0" xfId="5" applyNumberFormat="1" applyFont="1" applyAlignment="1">
      <alignment horizontal="center" vertical="center"/>
    </xf>
    <xf numFmtId="0" fontId="4" fillId="5" borderId="3" xfId="5" applyFont="1" applyFill="1" applyBorder="1" applyAlignment="1">
      <alignment horizontal="right" vertical="center"/>
    </xf>
    <xf numFmtId="0" fontId="4" fillId="6" borderId="36" xfId="5" applyFont="1" applyFill="1" applyBorder="1" applyAlignment="1">
      <alignment horizontal="right" vertical="center"/>
    </xf>
    <xf numFmtId="1" fontId="28" fillId="0" borderId="0" xfId="5" applyNumberFormat="1" applyFont="1" applyAlignment="1">
      <alignment horizontal="center" vertical="center"/>
    </xf>
    <xf numFmtId="0" fontId="25" fillId="0" borderId="0" xfId="5" applyFont="1" applyAlignment="1">
      <alignment horizontal="center"/>
    </xf>
    <xf numFmtId="0" fontId="4" fillId="0" borderId="36" xfId="5" applyFont="1" applyBorder="1" applyAlignment="1">
      <alignment horizontal="right" vertical="center"/>
    </xf>
    <xf numFmtId="0" fontId="29" fillId="0" borderId="0" xfId="5" applyFont="1" applyAlignment="1">
      <alignment horizontal="center" vertical="center"/>
    </xf>
    <xf numFmtId="0" fontId="28" fillId="0" borderId="0" xfId="5" applyFont="1" applyAlignment="1">
      <alignment horizontal="center" vertical="center"/>
    </xf>
    <xf numFmtId="0" fontId="23" fillId="0" borderId="0" xfId="5" applyFont="1"/>
    <xf numFmtId="0" fontId="37" fillId="0" borderId="0" xfId="5" applyFont="1"/>
    <xf numFmtId="0" fontId="25" fillId="0" borderId="0" xfId="5" applyFont="1"/>
    <xf numFmtId="0" fontId="23" fillId="0" borderId="0" xfId="5" applyFont="1" applyAlignment="1">
      <alignment horizontal="center"/>
    </xf>
    <xf numFmtId="164" fontId="23" fillId="0" borderId="0" xfId="5" applyNumberFormat="1" applyFont="1" applyAlignment="1">
      <alignment horizontal="center"/>
    </xf>
    <xf numFmtId="166" fontId="23" fillId="0" borderId="0" xfId="5" applyNumberFormat="1" applyFont="1" applyAlignment="1">
      <alignment horizontal="center"/>
    </xf>
    <xf numFmtId="0" fontId="36" fillId="2" borderId="11" xfId="5" applyFont="1" applyFill="1" applyBorder="1" applyAlignment="1">
      <alignment horizontal="center"/>
    </xf>
    <xf numFmtId="0" fontId="13" fillId="0" borderId="0" xfId="5" quotePrefix="1" applyFont="1" applyAlignment="1">
      <alignment horizontal="left"/>
    </xf>
    <xf numFmtId="0" fontId="12" fillId="0" borderId="0" xfId="5" applyFont="1"/>
    <xf numFmtId="164" fontId="1" fillId="0" borderId="0" xfId="5" applyNumberFormat="1" applyAlignment="1">
      <alignment horizontal="center"/>
    </xf>
    <xf numFmtId="166" fontId="1" fillId="0" borderId="0" xfId="5" applyNumberFormat="1" applyAlignment="1">
      <alignment horizontal="center"/>
    </xf>
    <xf numFmtId="0" fontId="20" fillId="0" borderId="0" xfId="5" applyFont="1"/>
    <xf numFmtId="164" fontId="1" fillId="0" borderId="0" xfId="5" applyNumberFormat="1"/>
    <xf numFmtId="0" fontId="15" fillId="2" borderId="18" xfId="0" applyFont="1" applyFill="1" applyBorder="1" applyAlignment="1">
      <alignment vertical="center" wrapText="1"/>
    </xf>
    <xf numFmtId="0" fontId="15" fillId="2" borderId="19" xfId="0" applyFont="1" applyFill="1" applyBorder="1" applyAlignment="1">
      <alignment vertical="center" wrapText="1"/>
    </xf>
    <xf numFmtId="0" fontId="19" fillId="0" borderId="1" xfId="5" applyFont="1" applyBorder="1" applyAlignment="1">
      <alignment horizontal="center" vertical="center"/>
    </xf>
    <xf numFmtId="0" fontId="19" fillId="0" borderId="8" xfId="5" applyFont="1" applyBorder="1" applyAlignment="1">
      <alignment horizontal="center" vertical="center"/>
    </xf>
    <xf numFmtId="0" fontId="4" fillId="7" borderId="29" xfId="5" applyFont="1" applyFill="1" applyBorder="1" applyAlignment="1">
      <alignment horizontal="centerContinuous" vertical="center"/>
    </xf>
    <xf numFmtId="0" fontId="4" fillId="7" borderId="25" xfId="5" applyFont="1" applyFill="1" applyBorder="1" applyAlignment="1">
      <alignment horizontal="centerContinuous" vertical="center"/>
    </xf>
    <xf numFmtId="0" fontId="4" fillId="7" borderId="26" xfId="5" applyFont="1" applyFill="1" applyBorder="1" applyAlignment="1">
      <alignment horizontal="centerContinuous" vertical="center"/>
    </xf>
    <xf numFmtId="1" fontId="1" fillId="0" borderId="0" xfId="5" applyNumberFormat="1"/>
    <xf numFmtId="0" fontId="4" fillId="0" borderId="0" xfId="5" applyFont="1" applyAlignment="1">
      <alignment vertical="center"/>
    </xf>
    <xf numFmtId="0" fontId="4" fillId="7" borderId="1" xfId="5" applyFont="1" applyFill="1" applyBorder="1" applyAlignment="1">
      <alignment horizontal="right" vertical="center"/>
    </xf>
    <xf numFmtId="0" fontId="4" fillId="0" borderId="1" xfId="5" applyFont="1" applyBorder="1" applyAlignment="1">
      <alignment horizontal="center" vertical="center"/>
    </xf>
    <xf numFmtId="0" fontId="4" fillId="0" borderId="29" xfId="5" applyFont="1" applyBorder="1" applyAlignment="1">
      <alignment horizontal="center" vertical="center"/>
    </xf>
    <xf numFmtId="0" fontId="4" fillId="0" borderId="6" xfId="5" applyFont="1" applyBorder="1" applyAlignment="1">
      <alignment horizontal="center" vertical="center"/>
    </xf>
    <xf numFmtId="0" fontId="4" fillId="0" borderId="1" xfId="5" applyFont="1" applyBorder="1" applyAlignment="1">
      <alignment horizontal="left" vertical="center"/>
    </xf>
    <xf numFmtId="0" fontId="1" fillId="0" borderId="10" xfId="5" applyBorder="1" applyAlignment="1">
      <alignment horizontal="center" vertical="center"/>
    </xf>
    <xf numFmtId="0" fontId="4" fillId="4" borderId="8" xfId="5" applyFont="1" applyFill="1" applyBorder="1" applyAlignment="1">
      <alignment horizontal="center" vertical="center"/>
    </xf>
    <xf numFmtId="0" fontId="36" fillId="0" borderId="0" xfId="5" applyFont="1" applyAlignment="1">
      <alignment vertical="center"/>
    </xf>
    <xf numFmtId="0" fontId="1" fillId="0" borderId="1" xfId="5" applyBorder="1" applyAlignment="1">
      <alignment horizontal="left" vertical="center" wrapText="1"/>
    </xf>
    <xf numFmtId="0" fontId="4" fillId="5" borderId="3" xfId="5" applyFont="1" applyFill="1" applyBorder="1" applyAlignment="1">
      <alignment horizontal="center" vertical="center"/>
    </xf>
    <xf numFmtId="165" fontId="49" fillId="0" borderId="0" xfId="5" applyNumberFormat="1" applyFont="1" applyAlignment="1">
      <alignment horizontal="center" vertical="center" wrapText="1"/>
    </xf>
    <xf numFmtId="0" fontId="1" fillId="0" borderId="7" xfId="5" applyBorder="1" applyAlignment="1">
      <alignment horizontal="center" vertical="center"/>
    </xf>
    <xf numFmtId="0" fontId="4" fillId="6" borderId="36" xfId="5" applyFont="1" applyFill="1" applyBorder="1" applyAlignment="1">
      <alignment horizontal="center" vertical="center"/>
    </xf>
    <xf numFmtId="1" fontId="1" fillId="0" borderId="0" xfId="5" applyNumberFormat="1" applyAlignment="1">
      <alignment horizontal="center" vertical="center"/>
    </xf>
    <xf numFmtId="0" fontId="10" fillId="0" borderId="0" xfId="5" applyFont="1" applyAlignment="1">
      <alignment horizontal="center" vertical="center"/>
    </xf>
    <xf numFmtId="0" fontId="50" fillId="0" borderId="0" xfId="5" applyFont="1" applyAlignment="1">
      <alignment horizontal="center" vertical="center"/>
    </xf>
    <xf numFmtId="0" fontId="4" fillId="0" borderId="0" xfId="5" applyFont="1" applyAlignment="1">
      <alignment horizontal="left" vertical="center"/>
    </xf>
    <xf numFmtId="1" fontId="25" fillId="0" borderId="0" xfId="5" applyNumberFormat="1" applyFont="1" applyAlignment="1">
      <alignment horizontal="center" vertical="center"/>
    </xf>
    <xf numFmtId="0" fontId="12" fillId="0" borderId="0" xfId="5" applyFont="1" applyAlignment="1">
      <alignment horizontal="center" vertical="center"/>
    </xf>
    <xf numFmtId="0" fontId="1" fillId="0" borderId="6" xfId="5" applyBorder="1" applyAlignment="1">
      <alignment vertical="center"/>
    </xf>
    <xf numFmtId="0" fontId="1" fillId="0" borderId="27" xfId="5" applyBorder="1" applyAlignment="1">
      <alignment horizontal="center" vertical="center"/>
    </xf>
    <xf numFmtId="0" fontId="1" fillId="0" borderId="27" xfId="5" applyBorder="1" applyAlignment="1">
      <alignment horizontal="right" vertical="center"/>
    </xf>
    <xf numFmtId="0" fontId="1" fillId="0" borderId="9" xfId="5" applyBorder="1" applyAlignment="1">
      <alignment horizontal="center" vertical="center"/>
    </xf>
    <xf numFmtId="0" fontId="1" fillId="0" borderId="10" xfId="5" applyBorder="1" applyAlignment="1">
      <alignment vertical="center"/>
    </xf>
    <xf numFmtId="0" fontId="1" fillId="0" borderId="0" xfId="5" applyAlignment="1">
      <alignment horizontal="right" vertical="center"/>
    </xf>
    <xf numFmtId="0" fontId="1" fillId="0" borderId="12" xfId="5" applyBorder="1" applyAlignment="1">
      <alignment horizontal="center" vertical="center"/>
    </xf>
    <xf numFmtId="0" fontId="1" fillId="8" borderId="29" xfId="5" applyFill="1" applyBorder="1" applyAlignment="1">
      <alignment vertical="center"/>
    </xf>
    <xf numFmtId="0" fontId="1" fillId="8" borderId="25" xfId="5" applyFill="1" applyBorder="1" applyAlignment="1">
      <alignment horizontal="center" vertical="center"/>
    </xf>
    <xf numFmtId="0" fontId="4" fillId="8" borderId="25" xfId="5" applyFont="1" applyFill="1" applyBorder="1" applyAlignment="1">
      <alignment horizontal="right" vertical="center"/>
    </xf>
    <xf numFmtId="9" fontId="4" fillId="8" borderId="26" xfId="5" applyNumberFormat="1" applyFont="1" applyFill="1" applyBorder="1" applyAlignment="1">
      <alignment vertical="center"/>
    </xf>
    <xf numFmtId="0" fontId="1" fillId="2" borderId="10" xfId="5" applyFill="1" applyBorder="1" applyAlignment="1">
      <alignment horizontal="center"/>
    </xf>
    <xf numFmtId="0" fontId="1" fillId="2" borderId="0" xfId="5" applyFill="1" applyAlignment="1">
      <alignment horizontal="center"/>
    </xf>
    <xf numFmtId="0" fontId="1" fillId="2" borderId="11" xfId="5" applyFill="1" applyBorder="1" applyAlignment="1">
      <alignment horizontal="center"/>
    </xf>
    <xf numFmtId="0" fontId="1" fillId="2" borderId="7" xfId="5" applyFill="1" applyBorder="1" applyAlignment="1">
      <alignment horizontal="center"/>
    </xf>
    <xf numFmtId="0" fontId="1" fillId="2" borderId="28" xfId="5" applyFill="1" applyBorder="1" applyAlignment="1">
      <alignment horizontal="center"/>
    </xf>
    <xf numFmtId="0" fontId="1" fillId="2" borderId="12" xfId="5" applyFill="1" applyBorder="1" applyAlignment="1">
      <alignment horizontal="center"/>
    </xf>
    <xf numFmtId="0" fontId="10" fillId="0" borderId="1" xfId="5" applyFont="1" applyBorder="1" applyAlignment="1">
      <alignment horizontal="center" vertical="center" wrapText="1"/>
    </xf>
    <xf numFmtId="0" fontId="1" fillId="0" borderId="1" xfId="5" applyBorder="1" applyAlignment="1">
      <alignment horizontal="center" vertical="center" wrapText="1"/>
    </xf>
    <xf numFmtId="0" fontId="6" fillId="14" borderId="70" xfId="5" applyFont="1" applyFill="1" applyBorder="1" applyAlignment="1">
      <alignment horizontal="center" wrapText="1"/>
    </xf>
    <xf numFmtId="1" fontId="15" fillId="13" borderId="1" xfId="5" applyNumberFormat="1" applyFont="1" applyFill="1" applyBorder="1" applyAlignment="1" applyProtection="1">
      <alignment horizontal="left" vertical="center"/>
      <protection locked="0"/>
    </xf>
    <xf numFmtId="14" fontId="15" fillId="13" borderId="1" xfId="5" applyNumberFormat="1" applyFont="1" applyFill="1" applyBorder="1" applyAlignment="1" applyProtection="1">
      <alignment horizontal="left" vertical="center"/>
      <protection locked="0"/>
    </xf>
    <xf numFmtId="0" fontId="0" fillId="0" borderId="25" xfId="0" applyBorder="1" applyAlignment="1">
      <alignment horizontal="left" wrapText="1"/>
    </xf>
    <xf numFmtId="1" fontId="15" fillId="13" borderId="1" xfId="5" quotePrefix="1" applyNumberFormat="1" applyFont="1" applyFill="1" applyBorder="1" applyAlignment="1" applyProtection="1">
      <alignment horizontal="left" vertical="center"/>
      <protection locked="0"/>
    </xf>
    <xf numFmtId="0" fontId="15" fillId="0" borderId="73" xfId="5" applyFont="1" applyBorder="1" applyAlignment="1" applyProtection="1">
      <alignment horizontal="center" vertical="top" wrapText="1"/>
      <protection locked="0"/>
    </xf>
    <xf numFmtId="0" fontId="15" fillId="0" borderId="74" xfId="5" applyFont="1" applyBorder="1" applyAlignment="1" applyProtection="1">
      <alignment horizontal="left" vertical="top" wrapText="1"/>
      <protection locked="0"/>
    </xf>
    <xf numFmtId="0" fontId="15" fillId="0" borderId="74" xfId="5" applyFont="1" applyBorder="1" applyAlignment="1" applyProtection="1">
      <alignment horizontal="center" vertical="top" wrapText="1"/>
      <protection locked="0"/>
    </xf>
    <xf numFmtId="0" fontId="15" fillId="0" borderId="76" xfId="5" applyFont="1" applyBorder="1" applyAlignment="1" applyProtection="1">
      <alignment horizontal="center" vertical="top" wrapText="1"/>
      <protection locked="0"/>
    </xf>
    <xf numFmtId="0" fontId="15" fillId="0" borderId="78" xfId="5" applyFont="1" applyBorder="1" applyAlignment="1" applyProtection="1">
      <alignment horizontal="center" vertical="top" wrapText="1"/>
      <protection locked="0"/>
    </xf>
    <xf numFmtId="0" fontId="15" fillId="0" borderId="79" xfId="5" applyFont="1" applyBorder="1" applyAlignment="1" applyProtection="1">
      <alignment horizontal="left" vertical="top" wrapText="1"/>
      <protection locked="0"/>
    </xf>
    <xf numFmtId="0" fontId="15" fillId="0" borderId="79" xfId="5" applyFont="1" applyBorder="1" applyAlignment="1" applyProtection="1">
      <alignment vertical="top" wrapText="1"/>
      <protection locked="0"/>
    </xf>
    <xf numFmtId="0" fontId="15" fillId="0" borderId="79" xfId="5" applyFont="1" applyBorder="1" applyAlignment="1" applyProtection="1">
      <alignment horizontal="center" vertical="top" wrapText="1"/>
      <protection locked="0"/>
    </xf>
    <xf numFmtId="0" fontId="15" fillId="0" borderId="0" xfId="5" applyFont="1"/>
    <xf numFmtId="0" fontId="15" fillId="0" borderId="0" xfId="5" applyFont="1" applyAlignment="1">
      <alignment horizontal="center"/>
    </xf>
    <xf numFmtId="0" fontId="15" fillId="0" borderId="0" xfId="5" applyFont="1" applyAlignment="1">
      <alignment horizontal="left" vertical="top"/>
    </xf>
    <xf numFmtId="167" fontId="15" fillId="0" borderId="0" xfId="5" applyNumberFormat="1" applyFont="1" applyAlignment="1">
      <alignment horizontal="center"/>
    </xf>
    <xf numFmtId="164" fontId="15" fillId="0" borderId="0" xfId="5" applyNumberFormat="1" applyFont="1" applyAlignment="1">
      <alignment horizontal="center"/>
    </xf>
    <xf numFmtId="0" fontId="15" fillId="0" borderId="0" xfId="5" applyFont="1" applyAlignment="1">
      <alignment horizontal="right"/>
    </xf>
    <xf numFmtId="0" fontId="15" fillId="0" borderId="0" xfId="5" applyFont="1" applyAlignment="1">
      <alignment horizontal="center" vertical="center"/>
    </xf>
    <xf numFmtId="0" fontId="11" fillId="0" borderId="0" xfId="5" applyFont="1" applyAlignment="1">
      <alignment horizontal="left" vertical="top" wrapText="1"/>
    </xf>
    <xf numFmtId="0" fontId="6" fillId="14" borderId="71" xfId="5" applyFont="1" applyFill="1" applyBorder="1" applyAlignment="1">
      <alignment horizontal="centerContinuous" vertical="center"/>
    </xf>
    <xf numFmtId="0" fontId="1" fillId="0" borderId="0" xfId="5" applyAlignment="1">
      <alignment horizontal="center" wrapText="1"/>
    </xf>
    <xf numFmtId="167" fontId="1" fillId="0" borderId="0" xfId="5" applyNumberFormat="1" applyAlignment="1">
      <alignment horizontal="center"/>
    </xf>
    <xf numFmtId="0" fontId="2" fillId="0" borderId="0" xfId="5" applyFont="1" applyAlignment="1">
      <alignment horizontal="center" wrapText="1"/>
    </xf>
    <xf numFmtId="0" fontId="19" fillId="0" borderId="74" xfId="5" applyFont="1" applyBorder="1" applyAlignment="1">
      <alignment horizontal="center" vertical="top" wrapText="1"/>
    </xf>
    <xf numFmtId="0" fontId="19" fillId="0" borderId="75" xfId="5" applyFont="1" applyBorder="1" applyAlignment="1">
      <alignment horizontal="center" vertical="top" wrapText="1"/>
    </xf>
    <xf numFmtId="0" fontId="19" fillId="0" borderId="59" xfId="5" applyFont="1" applyBorder="1" applyAlignment="1">
      <alignment horizontal="center" vertical="top" wrapText="1"/>
    </xf>
    <xf numFmtId="0" fontId="19" fillId="0" borderId="77" xfId="5" applyFont="1" applyBorder="1" applyAlignment="1">
      <alignment horizontal="center" vertical="top" wrapText="1"/>
    </xf>
    <xf numFmtId="0" fontId="19" fillId="0" borderId="79" xfId="5" applyFont="1" applyBorder="1" applyAlignment="1">
      <alignment horizontal="center" vertical="top" wrapText="1"/>
    </xf>
    <xf numFmtId="0" fontId="19" fillId="0" borderId="80" xfId="5" applyFont="1" applyBorder="1" applyAlignment="1">
      <alignment horizontal="center" vertical="top" wrapText="1"/>
    </xf>
    <xf numFmtId="0" fontId="1" fillId="0" borderId="0" xfId="5" applyAlignment="1">
      <alignment wrapText="1"/>
    </xf>
    <xf numFmtId="0" fontId="1" fillId="0" borderId="1" xfId="5" applyBorder="1" applyProtection="1">
      <protection locked="0"/>
    </xf>
    <xf numFmtId="0" fontId="1" fillId="0" borderId="1" xfId="5" applyBorder="1" applyAlignment="1" applyProtection="1">
      <alignment horizontal="center" vertical="center"/>
      <protection locked="0"/>
    </xf>
    <xf numFmtId="14" fontId="15" fillId="0" borderId="1" xfId="5" applyNumberFormat="1" applyFont="1" applyBorder="1" applyAlignment="1" applyProtection="1">
      <alignment horizontal="center"/>
      <protection locked="0"/>
    </xf>
    <xf numFmtId="0" fontId="15" fillId="0" borderId="1" xfId="5" applyFont="1" applyBorder="1" applyProtection="1">
      <protection locked="0"/>
    </xf>
    <xf numFmtId="0" fontId="15" fillId="0" borderId="29" xfId="5" applyFont="1" applyBorder="1" applyProtection="1">
      <protection locked="0"/>
    </xf>
    <xf numFmtId="0" fontId="15" fillId="0" borderId="2" xfId="5" applyFont="1" applyBorder="1" applyProtection="1">
      <protection locked="0"/>
    </xf>
    <xf numFmtId="0" fontId="15" fillId="0" borderId="2" xfId="5" applyFont="1" applyBorder="1" applyAlignment="1" applyProtection="1">
      <alignment wrapText="1"/>
      <protection locked="0"/>
    </xf>
    <xf numFmtId="0" fontId="15" fillId="0" borderId="3" xfId="5" applyFont="1" applyBorder="1" applyProtection="1">
      <protection locked="0"/>
    </xf>
    <xf numFmtId="0" fontId="15" fillId="0" borderId="10" xfId="5" applyFont="1" applyBorder="1" applyProtection="1">
      <protection locked="0"/>
    </xf>
    <xf numFmtId="14" fontId="15" fillId="0" borderId="4" xfId="5" applyNumberFormat="1" applyFont="1" applyBorder="1" applyAlignment="1" applyProtection="1">
      <alignment horizontal="center"/>
      <protection locked="0"/>
    </xf>
    <xf numFmtId="0" fontId="15" fillId="0" borderId="4" xfId="5" applyFont="1" applyBorder="1" applyProtection="1">
      <protection locked="0"/>
    </xf>
    <xf numFmtId="0" fontId="15" fillId="0" borderId="31" xfId="5" applyFont="1" applyBorder="1" applyProtection="1">
      <protection locked="0"/>
    </xf>
    <xf numFmtId="0" fontId="15" fillId="0" borderId="5" xfId="5" applyFont="1" applyBorder="1" applyProtection="1">
      <protection locked="0"/>
    </xf>
    <xf numFmtId="16" fontId="15" fillId="0" borderId="74" xfId="5" applyNumberFormat="1" applyFont="1" applyBorder="1" applyAlignment="1" applyProtection="1">
      <alignment horizontal="center" vertical="top" wrapText="1"/>
      <protection locked="0"/>
    </xf>
    <xf numFmtId="0" fontId="6" fillId="14" borderId="70" xfId="5" applyFont="1" applyFill="1" applyBorder="1" applyAlignment="1">
      <alignment horizontal="center" vertical="center" wrapText="1"/>
    </xf>
    <xf numFmtId="167" fontId="6" fillId="14" borderId="70" xfId="5" applyNumberFormat="1" applyFont="1" applyFill="1" applyBorder="1" applyAlignment="1">
      <alignment horizontal="center" vertical="center" wrapText="1"/>
    </xf>
    <xf numFmtId="0" fontId="6" fillId="14" borderId="70" xfId="5" applyFont="1" applyFill="1" applyBorder="1" applyAlignment="1">
      <alignment horizontal="centerContinuous" vertical="center"/>
    </xf>
    <xf numFmtId="0" fontId="1" fillId="0" borderId="0" xfId="5" applyAlignment="1">
      <alignment horizontal="centerContinuous"/>
    </xf>
    <xf numFmtId="0" fontId="9" fillId="0" borderId="0" xfId="5" applyFont="1" applyAlignment="1">
      <alignment horizontal="centerContinuous" vertical="top"/>
    </xf>
    <xf numFmtId="0" fontId="2" fillId="0" borderId="0" xfId="5" applyFont="1" applyAlignment="1">
      <alignment horizontal="centerContinuous" vertical="center"/>
    </xf>
    <xf numFmtId="0" fontId="6" fillId="14" borderId="81" xfId="5" applyFont="1" applyFill="1" applyBorder="1" applyAlignment="1">
      <alignment horizontal="centerContinuous" vertical="center"/>
    </xf>
    <xf numFmtId="0" fontId="6" fillId="14" borderId="82" xfId="5" applyFont="1" applyFill="1" applyBorder="1" applyAlignment="1">
      <alignment horizontal="centerContinuous" vertical="center"/>
    </xf>
    <xf numFmtId="0" fontId="6" fillId="14" borderId="83" xfId="5" applyFont="1" applyFill="1" applyBorder="1" applyAlignment="1">
      <alignment horizontal="centerContinuous" vertical="center"/>
    </xf>
    <xf numFmtId="0" fontId="6" fillId="14" borderId="84" xfId="5" applyFont="1" applyFill="1" applyBorder="1" applyAlignment="1">
      <alignment horizontal="centerContinuous" vertical="center"/>
    </xf>
    <xf numFmtId="0" fontId="1" fillId="0" borderId="0" xfId="5" applyAlignment="1">
      <alignment horizontal="center" vertical="top"/>
    </xf>
    <xf numFmtId="0" fontId="4" fillId="2" borderId="85" xfId="0" applyFont="1" applyFill="1" applyBorder="1" applyAlignment="1">
      <alignment horizontal="center" vertical="center" wrapText="1"/>
    </xf>
    <xf numFmtId="0" fontId="12" fillId="0" borderId="0" xfId="4" applyFont="1" applyAlignment="1">
      <alignment horizontal="center"/>
    </xf>
    <xf numFmtId="0" fontId="40" fillId="12" borderId="52" xfId="0" applyFont="1" applyFill="1" applyBorder="1" applyAlignment="1">
      <alignment vertical="top" wrapText="1"/>
    </xf>
    <xf numFmtId="0" fontId="40" fillId="11" borderId="52" xfId="0" applyFont="1" applyFill="1" applyBorder="1" applyAlignment="1">
      <alignment vertical="top" wrapText="1"/>
    </xf>
    <xf numFmtId="0" fontId="45" fillId="0" borderId="55" xfId="3" applyFont="1" applyBorder="1" applyAlignment="1">
      <alignment horizontal="center" vertical="top"/>
    </xf>
    <xf numFmtId="0" fontId="45" fillId="0" borderId="35" xfId="3" applyFont="1" applyBorder="1" applyAlignment="1">
      <alignment horizontal="center" vertical="top"/>
    </xf>
    <xf numFmtId="0" fontId="40" fillId="12" borderId="86" xfId="0" applyFont="1" applyFill="1" applyBorder="1" applyAlignment="1">
      <alignment vertical="top" wrapText="1"/>
    </xf>
    <xf numFmtId="0" fontId="40" fillId="12" borderId="52" xfId="0" applyFont="1" applyFill="1" applyBorder="1" applyAlignment="1">
      <alignment vertical="top" wrapText="1"/>
    </xf>
    <xf numFmtId="0" fontId="40" fillId="0" borderId="86" xfId="0" applyFont="1" applyBorder="1" applyAlignment="1">
      <alignment vertical="top"/>
    </xf>
    <xf numFmtId="0" fontId="40" fillId="0" borderId="52" xfId="0" applyFont="1" applyBorder="1" applyAlignment="1">
      <alignment vertical="top"/>
    </xf>
    <xf numFmtId="0" fontId="40" fillId="11" borderId="86" xfId="0" applyFont="1" applyFill="1" applyBorder="1" applyAlignment="1">
      <alignment vertical="top" wrapText="1"/>
    </xf>
    <xf numFmtId="0" fontId="40" fillId="11" borderId="53" xfId="0" applyFont="1" applyFill="1" applyBorder="1" applyAlignment="1">
      <alignment vertical="top" wrapText="1"/>
    </xf>
    <xf numFmtId="0" fontId="40" fillId="11" borderId="52" xfId="0" applyFont="1" applyFill="1" applyBorder="1" applyAlignment="1">
      <alignment vertical="top" wrapText="1"/>
    </xf>
    <xf numFmtId="0" fontId="40" fillId="0" borderId="53" xfId="0" applyFont="1" applyBorder="1" applyAlignment="1">
      <alignment vertical="top"/>
    </xf>
    <xf numFmtId="0" fontId="40" fillId="12" borderId="53" xfId="0" applyFont="1" applyFill="1" applyBorder="1" applyAlignment="1">
      <alignment vertical="top" wrapText="1"/>
    </xf>
    <xf numFmtId="0" fontId="40" fillId="0" borderId="86" xfId="0" applyFont="1" applyBorder="1" applyAlignment="1">
      <alignment vertical="top" wrapText="1"/>
    </xf>
    <xf numFmtId="0" fontId="19" fillId="0" borderId="72" xfId="0" applyFont="1" applyBorder="1" applyAlignment="1">
      <alignment vertical="top" wrapText="1"/>
    </xf>
    <xf numFmtId="0" fontId="0" fillId="0" borderId="52" xfId="0" applyBorder="1" applyAlignment="1">
      <alignment vertical="top" wrapText="1"/>
    </xf>
    <xf numFmtId="0" fontId="6" fillId="2" borderId="44" xfId="0" applyFont="1" applyFill="1" applyBorder="1" applyAlignment="1">
      <alignment horizontal="center" vertical="center" wrapText="1"/>
    </xf>
    <xf numFmtId="0" fontId="6" fillId="2" borderId="45" xfId="0" applyFont="1" applyFill="1" applyBorder="1" applyAlignment="1">
      <alignment horizontal="center" vertical="center" wrapText="1"/>
    </xf>
    <xf numFmtId="0" fontId="6" fillId="3" borderId="40" xfId="0" applyFont="1" applyFill="1" applyBorder="1" applyAlignment="1">
      <alignment horizontal="center" vertical="center"/>
    </xf>
    <xf numFmtId="0" fontId="6" fillId="3" borderId="46" xfId="0" applyFont="1" applyFill="1" applyBorder="1" applyAlignment="1">
      <alignment horizontal="center" vertical="center"/>
    </xf>
    <xf numFmtId="0" fontId="6" fillId="3" borderId="47" xfId="0" applyFont="1" applyFill="1" applyBorder="1" applyAlignment="1">
      <alignment horizontal="center" vertical="center"/>
    </xf>
    <xf numFmtId="0" fontId="6" fillId="3" borderId="37" xfId="0" applyFont="1" applyFill="1" applyBorder="1" applyAlignment="1">
      <alignment horizontal="center" vertical="center"/>
    </xf>
    <xf numFmtId="0" fontId="6" fillId="3" borderId="48" xfId="0" applyFont="1" applyFill="1" applyBorder="1" applyAlignment="1">
      <alignment horizontal="center" vertical="center"/>
    </xf>
    <xf numFmtId="0" fontId="6" fillId="3" borderId="38" xfId="0" applyFont="1" applyFill="1" applyBorder="1" applyAlignment="1">
      <alignment horizontal="center" vertical="center"/>
    </xf>
    <xf numFmtId="0" fontId="6" fillId="2" borderId="50" xfId="0" applyFont="1" applyFill="1" applyBorder="1" applyAlignment="1">
      <alignment horizontal="center" vertical="center" wrapText="1"/>
    </xf>
    <xf numFmtId="0" fontId="6" fillId="2" borderId="49" xfId="0" applyFont="1" applyFill="1" applyBorder="1" applyAlignment="1">
      <alignment horizontal="center" vertical="center" wrapText="1"/>
    </xf>
    <xf numFmtId="0" fontId="19" fillId="9" borderId="29" xfId="5" applyFont="1" applyFill="1" applyBorder="1" applyAlignment="1">
      <alignment horizontal="left" vertical="center" wrapText="1"/>
    </xf>
    <xf numFmtId="0" fontId="19" fillId="9" borderId="26" xfId="5" applyFont="1" applyFill="1" applyBorder="1" applyAlignment="1">
      <alignment horizontal="left" vertical="center"/>
    </xf>
    <xf numFmtId="0" fontId="4" fillId="0" borderId="29" xfId="5" applyFont="1" applyBorder="1" applyAlignment="1">
      <alignment horizontal="left" wrapText="1"/>
    </xf>
    <xf numFmtId="0" fontId="4" fillId="0" borderId="26" xfId="5" applyFont="1" applyBorder="1" applyAlignment="1">
      <alignment horizontal="left" wrapText="1"/>
    </xf>
    <xf numFmtId="0" fontId="1" fillId="0" borderId="29" xfId="5" applyBorder="1" applyAlignment="1">
      <alignment horizontal="left" wrapText="1"/>
    </xf>
    <xf numFmtId="0" fontId="0" fillId="0" borderId="26" xfId="0" applyBorder="1" applyAlignment="1">
      <alignment horizontal="left" wrapText="1"/>
    </xf>
    <xf numFmtId="0" fontId="0" fillId="0" borderId="29" xfId="0" applyBorder="1" applyAlignment="1">
      <alignment horizontal="left" wrapText="1"/>
    </xf>
    <xf numFmtId="0" fontId="10" fillId="0" borderId="1" xfId="5" applyFont="1" applyBorder="1" applyAlignment="1" applyProtection="1">
      <alignment horizontal="left" vertical="center"/>
      <protection locked="0"/>
    </xf>
    <xf numFmtId="0" fontId="48" fillId="0" borderId="1" xfId="0" applyFont="1" applyBorder="1" applyAlignment="1" applyProtection="1">
      <protection locked="0"/>
    </xf>
    <xf numFmtId="168" fontId="10" fillId="0" borderId="1" xfId="5" applyNumberFormat="1" applyFont="1" applyBorder="1" applyAlignment="1">
      <alignment horizontal="left" vertical="center"/>
    </xf>
    <xf numFmtId="168" fontId="48" fillId="0" borderId="1" xfId="0" applyNumberFormat="1" applyFont="1" applyBorder="1" applyAlignment="1">
      <alignment horizontal="left" vertical="center"/>
    </xf>
    <xf numFmtId="0" fontId="18" fillId="0" borderId="37" xfId="3" applyFont="1" applyBorder="1" applyAlignment="1">
      <alignment horizontal="center" vertical="top"/>
    </xf>
    <xf numFmtId="0" fontId="18" fillId="0" borderId="48" xfId="3" applyFont="1" applyBorder="1" applyAlignment="1">
      <alignment horizontal="center" vertical="top"/>
    </xf>
    <xf numFmtId="0" fontId="18" fillId="0" borderId="38" xfId="3" applyFont="1" applyBorder="1" applyAlignment="1">
      <alignment horizontal="center" vertical="top"/>
    </xf>
    <xf numFmtId="0" fontId="15" fillId="0" borderId="87" xfId="5" applyFont="1" applyBorder="1" applyAlignment="1" applyProtection="1">
      <alignment horizontal="center" vertical="top" wrapText="1"/>
      <protection locked="0"/>
    </xf>
    <xf numFmtId="0" fontId="19" fillId="0" borderId="60" xfId="5" applyFont="1" applyBorder="1" applyAlignment="1">
      <alignment horizontal="center" vertical="top" wrapText="1"/>
    </xf>
    <xf numFmtId="0" fontId="15" fillId="0" borderId="88" xfId="5" applyFont="1" applyBorder="1" applyAlignment="1" applyProtection="1">
      <alignment horizontal="center" vertical="top" wrapText="1"/>
      <protection locked="0"/>
    </xf>
    <xf numFmtId="0" fontId="15" fillId="0" borderId="89" xfId="5" applyFont="1" applyBorder="1" applyAlignment="1" applyProtection="1">
      <alignment horizontal="center" vertical="top" wrapText="1"/>
      <protection locked="0"/>
    </xf>
    <xf numFmtId="0" fontId="15" fillId="0" borderId="90" xfId="5" applyFont="1" applyBorder="1" applyAlignment="1" applyProtection="1">
      <alignment horizontal="left" vertical="top" wrapText="1"/>
      <protection locked="0"/>
    </xf>
    <xf numFmtId="0" fontId="15" fillId="0" borderId="91" xfId="5" applyFont="1" applyBorder="1" applyAlignment="1" applyProtection="1">
      <alignment horizontal="center" vertical="top" wrapText="1"/>
      <protection locked="0"/>
    </xf>
    <xf numFmtId="0" fontId="15" fillId="0" borderId="91" xfId="5" applyFont="1" applyBorder="1" applyAlignment="1" applyProtection="1">
      <alignment horizontal="left" vertical="top" wrapText="1"/>
      <protection locked="0"/>
    </xf>
    <xf numFmtId="0" fontId="19" fillId="0" borderId="92" xfId="5" applyFont="1" applyBorder="1" applyAlignment="1">
      <alignment horizontal="center" vertical="top" wrapText="1"/>
    </xf>
    <xf numFmtId="0" fontId="15" fillId="0" borderId="92" xfId="5" applyFont="1" applyBorder="1" applyAlignment="1" applyProtection="1">
      <alignment horizontal="center" vertical="top" wrapText="1"/>
      <protection locked="0"/>
    </xf>
    <xf numFmtId="0" fontId="15" fillId="0" borderId="92" xfId="5" applyFont="1" applyBorder="1" applyAlignment="1" applyProtection="1">
      <alignment horizontal="left" vertical="top" wrapText="1"/>
      <protection locked="0"/>
    </xf>
    <xf numFmtId="16" fontId="15" fillId="0" borderId="91" xfId="5" applyNumberFormat="1" applyFont="1" applyBorder="1" applyAlignment="1" applyProtection="1">
      <alignment horizontal="center" vertical="top" wrapText="1"/>
      <protection locked="0"/>
    </xf>
    <xf numFmtId="0" fontId="15" fillId="0" borderId="1" xfId="5" applyFont="1" applyBorder="1" applyAlignment="1" applyProtection="1">
      <alignment horizontal="center" vertical="top" wrapText="1"/>
      <protection locked="0"/>
    </xf>
    <xf numFmtId="0" fontId="54" fillId="0" borderId="1" xfId="0" applyFont="1" applyBorder="1" applyAlignment="1">
      <alignment wrapText="1"/>
    </xf>
    <xf numFmtId="0" fontId="15" fillId="0" borderId="1" xfId="5" applyFont="1" applyBorder="1" applyAlignment="1" applyProtection="1">
      <alignment horizontal="left" vertical="top" wrapText="1"/>
      <protection locked="0"/>
    </xf>
    <xf numFmtId="0" fontId="19" fillId="0" borderId="1" xfId="5" applyFont="1" applyBorder="1" applyAlignment="1">
      <alignment horizontal="center" vertical="top" wrapText="1"/>
    </xf>
    <xf numFmtId="16" fontId="15" fillId="0" borderId="1" xfId="5" applyNumberFormat="1" applyFont="1" applyBorder="1" applyAlignment="1" applyProtection="1">
      <alignment horizontal="center" vertical="top" wrapText="1"/>
      <protection locked="0"/>
    </xf>
    <xf numFmtId="0" fontId="46" fillId="0" borderId="1" xfId="5" applyFont="1" applyBorder="1" applyAlignment="1" applyProtection="1">
      <alignment horizontal="left" vertical="top" wrapText="1"/>
      <protection locked="0"/>
    </xf>
  </cellXfs>
  <cellStyles count="6">
    <cellStyle name="Hyperlink" xfId="1" builtinId="8"/>
    <cellStyle name="Normal" xfId="0" builtinId="0"/>
    <cellStyle name="Normal 2" xfId="2" xr:uid="{00000000-0005-0000-0000-000002000000}"/>
    <cellStyle name="Normal 4" xfId="3" xr:uid="{00000000-0005-0000-0000-000003000000}"/>
    <cellStyle name="Normal_Risk_management_plan_HIC-S" xfId="4" xr:uid="{00000000-0005-0000-0000-000004000000}"/>
    <cellStyle name="Normal_Risk_management_plan_HIC-S 2" xfId="5" xr:uid="{8C8A9E7A-F17B-430F-846A-784FF202BD72}"/>
  </cellStyles>
  <dxfs count="20">
    <dxf>
      <fill>
        <patternFill>
          <bgColor rgb="FFFF0000"/>
        </patternFill>
      </fill>
    </dxf>
    <dxf>
      <fill>
        <patternFill>
          <bgColor rgb="FFFFFF00"/>
        </patternFill>
      </fill>
    </dxf>
    <dxf>
      <fill>
        <patternFill>
          <bgColor rgb="FF00FF00"/>
        </patternFill>
      </fill>
    </dxf>
    <dxf>
      <font>
        <color theme="0"/>
      </font>
      <fill>
        <patternFill patternType="none">
          <bgColor auto="1"/>
        </patternFill>
      </fill>
    </dxf>
    <dxf>
      <font>
        <condense val="0"/>
        <extend val="0"/>
        <color indexed="9"/>
      </font>
      <fill>
        <patternFill>
          <bgColor indexed="10"/>
        </patternFill>
      </fill>
    </dxf>
    <dxf>
      <fill>
        <patternFill>
          <bgColor indexed="13"/>
        </patternFill>
      </fill>
    </dxf>
    <dxf>
      <font>
        <condense val="0"/>
        <extend val="0"/>
        <color auto="1"/>
      </font>
      <fill>
        <patternFill>
          <bgColor indexed="11"/>
        </patternFill>
      </fill>
    </dxf>
    <dxf>
      <font>
        <condense val="0"/>
        <extend val="0"/>
        <color indexed="9"/>
      </font>
      <fill>
        <patternFill>
          <bgColor indexed="10"/>
        </patternFill>
      </fill>
    </dxf>
    <dxf>
      <fill>
        <patternFill>
          <bgColor indexed="13"/>
        </patternFill>
      </fill>
    </dxf>
    <dxf>
      <font>
        <condense val="0"/>
        <extend val="0"/>
        <color auto="1"/>
      </font>
      <fill>
        <patternFill>
          <bgColor indexed="11"/>
        </patternFill>
      </fill>
    </dxf>
    <dxf>
      <font>
        <b val="0"/>
        <i val="0"/>
        <strike val="0"/>
        <condense val="0"/>
        <extend val="0"/>
        <outline val="0"/>
        <shadow val="0"/>
        <u val="none"/>
        <vertAlign val="baseline"/>
        <sz val="10"/>
        <color indexed="8"/>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indexed="8"/>
        <name val="Arial"/>
        <family val="2"/>
        <scheme val="none"/>
      </font>
      <alignment horizontal="center" vertical="bottom" textRotation="0" wrapText="0" indent="0" justifyLastLine="0" shrinkToFit="0" readingOrder="0"/>
    </dxf>
    <dxf>
      <font>
        <b/>
        <i val="0"/>
        <strike val="0"/>
        <condense val="0"/>
        <extend val="0"/>
        <outline val="0"/>
        <shadow val="0"/>
        <u val="none"/>
        <vertAlign val="baseline"/>
        <sz val="11"/>
        <color auto="1"/>
        <name val="Arial"/>
        <family val="2"/>
        <scheme val="none"/>
      </font>
      <alignment horizontal="center" vertical="bottom" textRotation="0" wrapText="1" indent="0" justifyLastLine="0" shrinkToFit="0" readingOrder="0"/>
    </dxf>
    <dxf>
      <font>
        <b val="0"/>
        <i val="0"/>
        <strike val="0"/>
        <condense val="0"/>
        <extend val="0"/>
        <outline val="0"/>
        <shadow val="0"/>
        <u val="none"/>
        <vertAlign val="baseline"/>
        <sz val="10"/>
        <color indexed="8"/>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0"/>
        <color indexed="8"/>
        <name val="Arial"/>
        <family val="2"/>
        <scheme val="none"/>
      </font>
      <alignment horizontal="left" vertical="bottom" textRotation="0" wrapText="0" indent="0" justifyLastLine="0" shrinkToFit="0" readingOrder="0"/>
    </dxf>
    <dxf>
      <font>
        <b/>
        <i val="0"/>
        <strike val="0"/>
        <condense val="0"/>
        <extend val="0"/>
        <outline val="0"/>
        <shadow val="0"/>
        <u val="none"/>
        <vertAlign val="baseline"/>
        <sz val="11"/>
        <color auto="1"/>
        <name val="Arial"/>
        <family val="2"/>
        <scheme val="none"/>
      </font>
      <alignment vertical="bottom" textRotation="0" wrapText="1" justifyLastLine="0" shrinkToFit="0" readingOrder="0"/>
    </dxf>
    <dxf>
      <alignment horizontal="center" vertical="bottom" textRotation="0" indent="0" justifyLastLine="0" shrinkToFit="0" readingOrder="0"/>
    </dxf>
    <dxf>
      <alignment horizontal="center" vertical="bottom" textRotation="0" indent="0" justifyLastLine="0" shrinkToFit="0" readingOrder="0"/>
    </dxf>
    <dxf>
      <font>
        <strike val="0"/>
        <outline val="0"/>
        <shadow val="0"/>
        <u val="none"/>
        <vertAlign val="baseline"/>
        <sz val="11"/>
        <color auto="1"/>
      </font>
      <alignment horizontal="center" vertical="bottom" textRotation="0" wrapText="1" indent="0" justifyLastLine="0" shrinkToFit="0" readingOrder="0"/>
    </dxf>
    <dxf>
      <font>
        <strike val="0"/>
        <outline val="0"/>
        <shadow val="0"/>
        <u val="none"/>
        <vertAlign val="baseline"/>
        <sz val="11"/>
        <color auto="1"/>
      </font>
      <alignment vertical="bottom" textRotation="0" wrapText="1" justifyLastLine="0" shrinkToFit="0" readingOrder="0"/>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E1F2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25" b="1" i="0" u="none" strike="noStrike" baseline="0">
                <a:solidFill>
                  <a:srgbClr val="000000"/>
                </a:solidFill>
                <a:latin typeface="Arial"/>
                <a:ea typeface="Arial"/>
                <a:cs typeface="Arial"/>
              </a:defRPr>
            </a:pPr>
            <a:r>
              <a:rPr lang="en-US"/>
              <a:t>Risk Trend</a:t>
            </a:r>
          </a:p>
        </c:rich>
      </c:tx>
      <c:layout>
        <c:manualLayout>
          <c:xMode val="edge"/>
          <c:yMode val="edge"/>
          <c:x val="8.5295458126299364E-2"/>
          <c:y val="4.7072939411985284E-3"/>
        </c:manualLayout>
      </c:layout>
      <c:overlay val="0"/>
      <c:spPr>
        <a:noFill/>
        <a:ln w="25400">
          <a:noFill/>
        </a:ln>
      </c:spPr>
    </c:title>
    <c:autoTitleDeleted val="0"/>
    <c:plotArea>
      <c:layout>
        <c:manualLayout>
          <c:layoutTarget val="inner"/>
          <c:xMode val="edge"/>
          <c:yMode val="edge"/>
          <c:x val="6.5623023329990052E-2"/>
          <c:y val="8.6436666004984675E-2"/>
          <c:w val="0.8611511664995023"/>
          <c:h val="0.81348296168861245"/>
        </c:manualLayout>
      </c:layout>
      <c:barChart>
        <c:barDir val="col"/>
        <c:grouping val="stacked"/>
        <c:varyColors val="0"/>
        <c:ser>
          <c:idx val="2"/>
          <c:order val="0"/>
          <c:tx>
            <c:strRef>
              <c:f>'Risk Trend'!$K$6</c:f>
              <c:strCache>
                <c:ptCount val="1"/>
                <c:pt idx="0">
                  <c:v> #RED </c:v>
                </c:pt>
              </c:strCache>
            </c:strRef>
          </c:tx>
          <c:spPr>
            <a:solidFill>
              <a:srgbClr val="FF0000"/>
            </a:solidFill>
            <a:ln w="12700">
              <a:noFill/>
              <a:prstDash val="solid"/>
            </a:ln>
          </c:spPr>
          <c:invertIfNegative val="0"/>
          <c:cat>
            <c:strRef>
              <c:f>'Risk Trend'!$L$5:$BK$5</c:f>
              <c:strCache>
                <c:ptCount val="52"/>
                <c:pt idx="0">
                  <c:v>2023-08</c:v>
                </c:pt>
                <c:pt idx="1">
                  <c:v>2023-09</c:v>
                </c:pt>
                <c:pt idx="2">
                  <c:v>2023-10</c:v>
                </c:pt>
                <c:pt idx="3">
                  <c:v>2023-11</c:v>
                </c:pt>
                <c:pt idx="4">
                  <c:v>2023-12</c:v>
                </c:pt>
                <c:pt idx="5">
                  <c:v>2024-01</c:v>
                </c:pt>
                <c:pt idx="6">
                  <c:v>2024-02</c:v>
                </c:pt>
                <c:pt idx="7">
                  <c:v>2024-03</c:v>
                </c:pt>
                <c:pt idx="8">
                  <c:v>2024-04</c:v>
                </c:pt>
                <c:pt idx="9">
                  <c:v>2024-05</c:v>
                </c:pt>
                <c:pt idx="10">
                  <c:v>2024-06</c:v>
                </c:pt>
                <c:pt idx="11">
                  <c:v>2024-07</c:v>
                </c:pt>
                <c:pt idx="12">
                  <c:v>2024-08</c:v>
                </c:pt>
                <c:pt idx="13">
                  <c:v>2024-09</c:v>
                </c:pt>
                <c:pt idx="14">
                  <c:v>2024-10</c:v>
                </c:pt>
                <c:pt idx="15">
                  <c:v>2024-11</c:v>
                </c:pt>
                <c:pt idx="16">
                  <c:v>2024-12</c:v>
                </c:pt>
                <c:pt idx="17">
                  <c:v>2025-01</c:v>
                </c:pt>
                <c:pt idx="18">
                  <c:v>2025-02</c:v>
                </c:pt>
                <c:pt idx="19">
                  <c:v>2025-03</c:v>
                </c:pt>
                <c:pt idx="20">
                  <c:v>2025-04</c:v>
                </c:pt>
                <c:pt idx="21">
                  <c:v>2025-05</c:v>
                </c:pt>
                <c:pt idx="22">
                  <c:v>2025-06</c:v>
                </c:pt>
                <c:pt idx="23">
                  <c:v>2025-07</c:v>
                </c:pt>
                <c:pt idx="24">
                  <c:v>2025-08</c:v>
                </c:pt>
                <c:pt idx="25">
                  <c:v>2025-09</c:v>
                </c:pt>
                <c:pt idx="26">
                  <c:v>2025-10</c:v>
                </c:pt>
                <c:pt idx="27">
                  <c:v>2025-11</c:v>
                </c:pt>
                <c:pt idx="28">
                  <c:v>2025-12</c:v>
                </c:pt>
                <c:pt idx="29">
                  <c:v>2026-01</c:v>
                </c:pt>
                <c:pt idx="30">
                  <c:v>2026-02</c:v>
                </c:pt>
                <c:pt idx="31">
                  <c:v>2026-03</c:v>
                </c:pt>
                <c:pt idx="32">
                  <c:v>2026-04</c:v>
                </c:pt>
                <c:pt idx="33">
                  <c:v>2026-05</c:v>
                </c:pt>
                <c:pt idx="34">
                  <c:v>2026-06</c:v>
                </c:pt>
                <c:pt idx="35">
                  <c:v>2026-07</c:v>
                </c:pt>
                <c:pt idx="36">
                  <c:v>2026-08</c:v>
                </c:pt>
                <c:pt idx="37">
                  <c:v>2026-09</c:v>
                </c:pt>
                <c:pt idx="38">
                  <c:v>2026-10</c:v>
                </c:pt>
                <c:pt idx="39">
                  <c:v>2026-11</c:v>
                </c:pt>
                <c:pt idx="40">
                  <c:v>2026-12</c:v>
                </c:pt>
                <c:pt idx="41">
                  <c:v>2027-01</c:v>
                </c:pt>
                <c:pt idx="42">
                  <c:v>2027-02</c:v>
                </c:pt>
                <c:pt idx="43">
                  <c:v>2027-03</c:v>
                </c:pt>
                <c:pt idx="44">
                  <c:v>2027-04</c:v>
                </c:pt>
                <c:pt idx="45">
                  <c:v>2027-05</c:v>
                </c:pt>
                <c:pt idx="46">
                  <c:v>2027-06</c:v>
                </c:pt>
                <c:pt idx="47">
                  <c:v>2027-07</c:v>
                </c:pt>
                <c:pt idx="48">
                  <c:v>2027-08</c:v>
                </c:pt>
                <c:pt idx="49">
                  <c:v>2027-09</c:v>
                </c:pt>
                <c:pt idx="50">
                  <c:v>2027-10</c:v>
                </c:pt>
                <c:pt idx="51">
                  <c:v>2027-11</c:v>
                </c:pt>
              </c:strCache>
            </c:strRef>
          </c:cat>
          <c:val>
            <c:numRef>
              <c:f>'Risk Trend'!$L$6:$BK$6</c:f>
              <c:numCache>
                <c:formatCode>0</c:formatCode>
                <c:ptCount val="52"/>
              </c:numCache>
            </c:numRef>
          </c:val>
          <c:extLst>
            <c:ext xmlns:c16="http://schemas.microsoft.com/office/drawing/2014/chart" uri="{C3380CC4-5D6E-409C-BE32-E72D297353CC}">
              <c16:uniqueId val="{00000002-B2FD-4BD2-9504-B5003DADD057}"/>
            </c:ext>
          </c:extLst>
        </c:ser>
        <c:ser>
          <c:idx val="1"/>
          <c:order val="1"/>
          <c:tx>
            <c:strRef>
              <c:f>'Risk Trend'!$K$7</c:f>
              <c:strCache>
                <c:ptCount val="1"/>
                <c:pt idx="0">
                  <c:v> #YELLOW </c:v>
                </c:pt>
              </c:strCache>
            </c:strRef>
          </c:tx>
          <c:spPr>
            <a:solidFill>
              <a:srgbClr val="FFFF00"/>
            </a:solidFill>
            <a:ln w="12700">
              <a:noFill/>
              <a:prstDash val="solid"/>
            </a:ln>
          </c:spPr>
          <c:invertIfNegative val="0"/>
          <c:cat>
            <c:strRef>
              <c:f>'Risk Trend'!$L$5:$BK$5</c:f>
              <c:strCache>
                <c:ptCount val="52"/>
                <c:pt idx="0">
                  <c:v>2023-08</c:v>
                </c:pt>
                <c:pt idx="1">
                  <c:v>2023-09</c:v>
                </c:pt>
                <c:pt idx="2">
                  <c:v>2023-10</c:v>
                </c:pt>
                <c:pt idx="3">
                  <c:v>2023-11</c:v>
                </c:pt>
                <c:pt idx="4">
                  <c:v>2023-12</c:v>
                </c:pt>
                <c:pt idx="5">
                  <c:v>2024-01</c:v>
                </c:pt>
                <c:pt idx="6">
                  <c:v>2024-02</c:v>
                </c:pt>
                <c:pt idx="7">
                  <c:v>2024-03</c:v>
                </c:pt>
                <c:pt idx="8">
                  <c:v>2024-04</c:v>
                </c:pt>
                <c:pt idx="9">
                  <c:v>2024-05</c:v>
                </c:pt>
                <c:pt idx="10">
                  <c:v>2024-06</c:v>
                </c:pt>
                <c:pt idx="11">
                  <c:v>2024-07</c:v>
                </c:pt>
                <c:pt idx="12">
                  <c:v>2024-08</c:v>
                </c:pt>
                <c:pt idx="13">
                  <c:v>2024-09</c:v>
                </c:pt>
                <c:pt idx="14">
                  <c:v>2024-10</c:v>
                </c:pt>
                <c:pt idx="15">
                  <c:v>2024-11</c:v>
                </c:pt>
                <c:pt idx="16">
                  <c:v>2024-12</c:v>
                </c:pt>
                <c:pt idx="17">
                  <c:v>2025-01</c:v>
                </c:pt>
                <c:pt idx="18">
                  <c:v>2025-02</c:v>
                </c:pt>
                <c:pt idx="19">
                  <c:v>2025-03</c:v>
                </c:pt>
                <c:pt idx="20">
                  <c:v>2025-04</c:v>
                </c:pt>
                <c:pt idx="21">
                  <c:v>2025-05</c:v>
                </c:pt>
                <c:pt idx="22">
                  <c:v>2025-06</c:v>
                </c:pt>
                <c:pt idx="23">
                  <c:v>2025-07</c:v>
                </c:pt>
                <c:pt idx="24">
                  <c:v>2025-08</c:v>
                </c:pt>
                <c:pt idx="25">
                  <c:v>2025-09</c:v>
                </c:pt>
                <c:pt idx="26">
                  <c:v>2025-10</c:v>
                </c:pt>
                <c:pt idx="27">
                  <c:v>2025-11</c:v>
                </c:pt>
                <c:pt idx="28">
                  <c:v>2025-12</c:v>
                </c:pt>
                <c:pt idx="29">
                  <c:v>2026-01</c:v>
                </c:pt>
                <c:pt idx="30">
                  <c:v>2026-02</c:v>
                </c:pt>
                <c:pt idx="31">
                  <c:v>2026-03</c:v>
                </c:pt>
                <c:pt idx="32">
                  <c:v>2026-04</c:v>
                </c:pt>
                <c:pt idx="33">
                  <c:v>2026-05</c:v>
                </c:pt>
                <c:pt idx="34">
                  <c:v>2026-06</c:v>
                </c:pt>
                <c:pt idx="35">
                  <c:v>2026-07</c:v>
                </c:pt>
                <c:pt idx="36">
                  <c:v>2026-08</c:v>
                </c:pt>
                <c:pt idx="37">
                  <c:v>2026-09</c:v>
                </c:pt>
                <c:pt idx="38">
                  <c:v>2026-10</c:v>
                </c:pt>
                <c:pt idx="39">
                  <c:v>2026-11</c:v>
                </c:pt>
                <c:pt idx="40">
                  <c:v>2026-12</c:v>
                </c:pt>
                <c:pt idx="41">
                  <c:v>2027-01</c:v>
                </c:pt>
                <c:pt idx="42">
                  <c:v>2027-02</c:v>
                </c:pt>
                <c:pt idx="43">
                  <c:v>2027-03</c:v>
                </c:pt>
                <c:pt idx="44">
                  <c:v>2027-04</c:v>
                </c:pt>
                <c:pt idx="45">
                  <c:v>2027-05</c:v>
                </c:pt>
                <c:pt idx="46">
                  <c:v>2027-06</c:v>
                </c:pt>
                <c:pt idx="47">
                  <c:v>2027-07</c:v>
                </c:pt>
                <c:pt idx="48">
                  <c:v>2027-08</c:v>
                </c:pt>
                <c:pt idx="49">
                  <c:v>2027-09</c:v>
                </c:pt>
                <c:pt idx="50">
                  <c:v>2027-10</c:v>
                </c:pt>
                <c:pt idx="51">
                  <c:v>2027-11</c:v>
                </c:pt>
              </c:strCache>
            </c:strRef>
          </c:cat>
          <c:val>
            <c:numRef>
              <c:f>'Risk Trend'!$L$7:$BK$7</c:f>
              <c:numCache>
                <c:formatCode>0</c:formatCode>
                <c:ptCount val="52"/>
              </c:numCache>
            </c:numRef>
          </c:val>
          <c:extLst>
            <c:ext xmlns:c16="http://schemas.microsoft.com/office/drawing/2014/chart" uri="{C3380CC4-5D6E-409C-BE32-E72D297353CC}">
              <c16:uniqueId val="{00000001-B2FD-4BD2-9504-B5003DADD057}"/>
            </c:ext>
          </c:extLst>
        </c:ser>
        <c:ser>
          <c:idx val="0"/>
          <c:order val="2"/>
          <c:tx>
            <c:strRef>
              <c:f>'Risk Trend'!$K$8</c:f>
              <c:strCache>
                <c:ptCount val="1"/>
                <c:pt idx="0">
                  <c:v> #GREEN </c:v>
                </c:pt>
              </c:strCache>
            </c:strRef>
          </c:tx>
          <c:spPr>
            <a:solidFill>
              <a:srgbClr val="00FF00"/>
            </a:solidFill>
            <a:ln w="12700">
              <a:noFill/>
              <a:prstDash val="solid"/>
            </a:ln>
          </c:spPr>
          <c:invertIfNegative val="0"/>
          <c:cat>
            <c:strRef>
              <c:f>'Risk Trend'!$L$5:$BK$5</c:f>
              <c:strCache>
                <c:ptCount val="52"/>
                <c:pt idx="0">
                  <c:v>2023-08</c:v>
                </c:pt>
                <c:pt idx="1">
                  <c:v>2023-09</c:v>
                </c:pt>
                <c:pt idx="2">
                  <c:v>2023-10</c:v>
                </c:pt>
                <c:pt idx="3">
                  <c:v>2023-11</c:v>
                </c:pt>
                <c:pt idx="4">
                  <c:v>2023-12</c:v>
                </c:pt>
                <c:pt idx="5">
                  <c:v>2024-01</c:v>
                </c:pt>
                <c:pt idx="6">
                  <c:v>2024-02</c:v>
                </c:pt>
                <c:pt idx="7">
                  <c:v>2024-03</c:v>
                </c:pt>
                <c:pt idx="8">
                  <c:v>2024-04</c:v>
                </c:pt>
                <c:pt idx="9">
                  <c:v>2024-05</c:v>
                </c:pt>
                <c:pt idx="10">
                  <c:v>2024-06</c:v>
                </c:pt>
                <c:pt idx="11">
                  <c:v>2024-07</c:v>
                </c:pt>
                <c:pt idx="12">
                  <c:v>2024-08</c:v>
                </c:pt>
                <c:pt idx="13">
                  <c:v>2024-09</c:v>
                </c:pt>
                <c:pt idx="14">
                  <c:v>2024-10</c:v>
                </c:pt>
                <c:pt idx="15">
                  <c:v>2024-11</c:v>
                </c:pt>
                <c:pt idx="16">
                  <c:v>2024-12</c:v>
                </c:pt>
                <c:pt idx="17">
                  <c:v>2025-01</c:v>
                </c:pt>
                <c:pt idx="18">
                  <c:v>2025-02</c:v>
                </c:pt>
                <c:pt idx="19">
                  <c:v>2025-03</c:v>
                </c:pt>
                <c:pt idx="20">
                  <c:v>2025-04</c:v>
                </c:pt>
                <c:pt idx="21">
                  <c:v>2025-05</c:v>
                </c:pt>
                <c:pt idx="22">
                  <c:v>2025-06</c:v>
                </c:pt>
                <c:pt idx="23">
                  <c:v>2025-07</c:v>
                </c:pt>
                <c:pt idx="24">
                  <c:v>2025-08</c:v>
                </c:pt>
                <c:pt idx="25">
                  <c:v>2025-09</c:v>
                </c:pt>
                <c:pt idx="26">
                  <c:v>2025-10</c:v>
                </c:pt>
                <c:pt idx="27">
                  <c:v>2025-11</c:v>
                </c:pt>
                <c:pt idx="28">
                  <c:v>2025-12</c:v>
                </c:pt>
                <c:pt idx="29">
                  <c:v>2026-01</c:v>
                </c:pt>
                <c:pt idx="30">
                  <c:v>2026-02</c:v>
                </c:pt>
                <c:pt idx="31">
                  <c:v>2026-03</c:v>
                </c:pt>
                <c:pt idx="32">
                  <c:v>2026-04</c:v>
                </c:pt>
                <c:pt idx="33">
                  <c:v>2026-05</c:v>
                </c:pt>
                <c:pt idx="34">
                  <c:v>2026-06</c:v>
                </c:pt>
                <c:pt idx="35">
                  <c:v>2026-07</c:v>
                </c:pt>
                <c:pt idx="36">
                  <c:v>2026-08</c:v>
                </c:pt>
                <c:pt idx="37">
                  <c:v>2026-09</c:v>
                </c:pt>
                <c:pt idx="38">
                  <c:v>2026-10</c:v>
                </c:pt>
                <c:pt idx="39">
                  <c:v>2026-11</c:v>
                </c:pt>
                <c:pt idx="40">
                  <c:v>2026-12</c:v>
                </c:pt>
                <c:pt idx="41">
                  <c:v>2027-01</c:v>
                </c:pt>
                <c:pt idx="42">
                  <c:v>2027-02</c:v>
                </c:pt>
                <c:pt idx="43">
                  <c:v>2027-03</c:v>
                </c:pt>
                <c:pt idx="44">
                  <c:v>2027-04</c:v>
                </c:pt>
                <c:pt idx="45">
                  <c:v>2027-05</c:v>
                </c:pt>
                <c:pt idx="46">
                  <c:v>2027-06</c:v>
                </c:pt>
                <c:pt idx="47">
                  <c:v>2027-07</c:v>
                </c:pt>
                <c:pt idx="48">
                  <c:v>2027-08</c:v>
                </c:pt>
                <c:pt idx="49">
                  <c:v>2027-09</c:v>
                </c:pt>
                <c:pt idx="50">
                  <c:v>2027-10</c:v>
                </c:pt>
                <c:pt idx="51">
                  <c:v>2027-11</c:v>
                </c:pt>
              </c:strCache>
            </c:strRef>
          </c:cat>
          <c:val>
            <c:numRef>
              <c:f>'Risk Trend'!$L$8:$BK$8</c:f>
              <c:numCache>
                <c:formatCode>0</c:formatCode>
                <c:ptCount val="52"/>
              </c:numCache>
            </c:numRef>
          </c:val>
          <c:extLst>
            <c:ext xmlns:c16="http://schemas.microsoft.com/office/drawing/2014/chart" uri="{C3380CC4-5D6E-409C-BE32-E72D297353CC}">
              <c16:uniqueId val="{00000000-B2FD-4BD2-9504-B5003DADD057}"/>
            </c:ext>
          </c:extLst>
        </c:ser>
        <c:dLbls>
          <c:showLegendKey val="0"/>
          <c:showVal val="0"/>
          <c:showCatName val="0"/>
          <c:showSerName val="0"/>
          <c:showPercent val="0"/>
          <c:showBubbleSize val="0"/>
        </c:dLbls>
        <c:gapWidth val="50"/>
        <c:overlap val="100"/>
        <c:axId val="1923574447"/>
        <c:axId val="1"/>
      </c:barChart>
      <c:lineChart>
        <c:grouping val="standard"/>
        <c:varyColors val="0"/>
        <c:ser>
          <c:idx val="3"/>
          <c:order val="3"/>
          <c:tx>
            <c:strRef>
              <c:f>'Risk Trend'!$K$9</c:f>
              <c:strCache>
                <c:ptCount val="1"/>
                <c:pt idx="0">
                  <c:v> Risk Exposure (REI) </c:v>
                </c:pt>
              </c:strCache>
            </c:strRef>
          </c:tx>
          <c:spPr>
            <a:ln w="50800">
              <a:solidFill>
                <a:srgbClr val="000080"/>
              </a:solidFill>
              <a:prstDash val="solid"/>
            </a:ln>
          </c:spPr>
          <c:marker>
            <c:symbol val="circle"/>
            <c:size val="10"/>
            <c:spPr>
              <a:solidFill>
                <a:schemeClr val="tx2"/>
              </a:solidFill>
              <a:ln>
                <a:noFill/>
                <a:prstDash val="solid"/>
              </a:ln>
            </c:spPr>
          </c:marker>
          <c:val>
            <c:numRef>
              <c:f>'Risk Trend'!$L$9:$BK$9</c:f>
              <c:numCache>
                <c:formatCode>0</c:formatCode>
                <c:ptCount val="52"/>
              </c:numCache>
            </c:numRef>
          </c:val>
          <c:smooth val="0"/>
          <c:extLst>
            <c:ext xmlns:c16="http://schemas.microsoft.com/office/drawing/2014/chart" uri="{C3380CC4-5D6E-409C-BE32-E72D297353CC}">
              <c16:uniqueId val="{00000003-B2FD-4BD2-9504-B5003DADD057}"/>
            </c:ext>
          </c:extLst>
        </c:ser>
        <c:dLbls>
          <c:showLegendKey val="0"/>
          <c:showVal val="0"/>
          <c:showCatName val="0"/>
          <c:showSerName val="0"/>
          <c:showPercent val="0"/>
          <c:showBubbleSize val="0"/>
        </c:dLbls>
        <c:marker val="1"/>
        <c:smooth val="0"/>
        <c:axId val="3"/>
        <c:axId val="4"/>
      </c:lineChart>
      <c:catAx>
        <c:axId val="1923574447"/>
        <c:scaling>
          <c:orientation val="minMax"/>
        </c:scaling>
        <c:delete val="0"/>
        <c:axPos val="b"/>
        <c:numFmt formatCode="General" sourceLinked="1"/>
        <c:majorTickMark val="out"/>
        <c:minorTickMark val="none"/>
        <c:tickLblPos val="nextTo"/>
        <c:spPr>
          <a:ln w="3175">
            <a:solidFill>
              <a:srgbClr val="000000"/>
            </a:solidFill>
            <a:prstDash val="solid"/>
          </a:ln>
        </c:spPr>
        <c:txPr>
          <a:bodyPr rot="-5400000" vert="horz"/>
          <a:lstStyle/>
          <a:p>
            <a:pPr>
              <a:defRPr sz="1000" b="0" i="0" u="none" strike="noStrike" baseline="0">
                <a:solidFill>
                  <a:srgbClr val="000000"/>
                </a:solidFill>
                <a:latin typeface="Arial"/>
                <a:ea typeface="Arial"/>
                <a:cs typeface="Arial"/>
              </a:defRPr>
            </a:pPr>
            <a:endParaRPr lang="en-US"/>
          </a:p>
        </c:txPr>
        <c:crossAx val="1"/>
        <c:crosses val="autoZero"/>
        <c:auto val="1"/>
        <c:lblAlgn val="ctr"/>
        <c:lblOffset val="100"/>
        <c:tickLblSkip val="1"/>
        <c:tickMarkSkip val="1"/>
        <c:noMultiLvlLbl val="0"/>
      </c:catAx>
      <c:valAx>
        <c:axId val="1"/>
        <c:scaling>
          <c:orientation val="minMax"/>
        </c:scaling>
        <c:delete val="0"/>
        <c:axPos val="l"/>
        <c:majorGridlines>
          <c:spPr>
            <a:ln w="3175">
              <a:solidFill>
                <a:srgbClr val="000000"/>
              </a:solidFill>
              <a:prstDash val="solid"/>
            </a:ln>
          </c:spPr>
        </c:majorGridlines>
        <c:title>
          <c:tx>
            <c:rich>
              <a:bodyPr anchor="t" anchorCtr="0"/>
              <a:lstStyle/>
              <a:p>
                <a:pPr>
                  <a:defRPr sz="1600" b="1" i="0" u="none" strike="noStrike" baseline="0">
                    <a:solidFill>
                      <a:srgbClr val="000000"/>
                    </a:solidFill>
                    <a:latin typeface="Arial"/>
                    <a:ea typeface="Arial"/>
                    <a:cs typeface="Arial"/>
                  </a:defRPr>
                </a:pPr>
                <a:r>
                  <a:rPr lang="en-US" sz="1600">
                    <a:latin typeface="Calibri" panose="020F0502020204030204" pitchFamily="34" charset="0"/>
                    <a:cs typeface="Calibri" panose="020F0502020204030204" pitchFamily="34" charset="0"/>
                  </a:rPr>
                  <a:t>→ Number of </a:t>
                </a:r>
                <a:r>
                  <a:rPr lang="en-US" sz="1600"/>
                  <a:t>Risks</a:t>
                </a:r>
              </a:p>
            </c:rich>
          </c:tx>
          <c:layout>
            <c:manualLayout>
              <c:xMode val="edge"/>
              <c:yMode val="edge"/>
              <c:x val="0"/>
              <c:y val="6.5168089282957253E-2"/>
            </c:manualLayout>
          </c:layout>
          <c:overlay val="0"/>
          <c:spPr>
            <a:noFill/>
            <a:ln w="25400">
              <a:noFill/>
            </a:ln>
          </c:spPr>
        </c:title>
        <c:numFmt formatCode="0" sourceLinked="1"/>
        <c:majorTickMark val="out"/>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Arial"/>
                <a:ea typeface="Arial"/>
                <a:cs typeface="Arial"/>
              </a:defRPr>
            </a:pPr>
            <a:endParaRPr lang="en-US"/>
          </a:p>
        </c:txPr>
        <c:crossAx val="1923574447"/>
        <c:crosses val="autoZero"/>
        <c:crossBetween val="between"/>
        <c:minorUnit val="1"/>
      </c:valAx>
      <c:catAx>
        <c:axId val="3"/>
        <c:scaling>
          <c:orientation val="minMax"/>
        </c:scaling>
        <c:delete val="1"/>
        <c:axPos val="b"/>
        <c:majorTickMark val="out"/>
        <c:minorTickMark val="none"/>
        <c:tickLblPos val="nextTo"/>
        <c:crossAx val="4"/>
        <c:crosses val="autoZero"/>
        <c:auto val="1"/>
        <c:lblAlgn val="ctr"/>
        <c:lblOffset val="100"/>
        <c:noMultiLvlLbl val="0"/>
      </c:catAx>
      <c:valAx>
        <c:axId val="4"/>
        <c:scaling>
          <c:orientation val="minMax"/>
          <c:min val="0"/>
        </c:scaling>
        <c:delete val="0"/>
        <c:axPos val="r"/>
        <c:title>
          <c:tx>
            <c:rich>
              <a:bodyPr anchor="ctr" anchorCtr="0"/>
              <a:lstStyle/>
              <a:p>
                <a:pPr>
                  <a:defRPr sz="1600" b="1" i="0" u="none" strike="noStrike" baseline="0">
                    <a:solidFill>
                      <a:srgbClr val="000000"/>
                    </a:solidFill>
                    <a:latin typeface="Arial"/>
                    <a:ea typeface="Arial"/>
                    <a:cs typeface="Arial"/>
                  </a:defRPr>
                </a:pPr>
                <a:r>
                  <a:rPr lang="en-US" sz="1600">
                    <a:latin typeface="Calibri" panose="020F0502020204030204" pitchFamily="34" charset="0"/>
                    <a:cs typeface="Calibri" panose="020F0502020204030204" pitchFamily="34" charset="0"/>
                  </a:rPr>
                  <a:t>→ </a:t>
                </a:r>
                <a:r>
                  <a:rPr lang="en-US" sz="1600"/>
                  <a:t>Risk Exposure Index (REI)</a:t>
                </a:r>
              </a:p>
            </c:rich>
          </c:tx>
          <c:layout>
            <c:manualLayout>
              <c:xMode val="edge"/>
              <c:yMode val="edge"/>
              <c:x val="0.97800878477306008"/>
              <c:y val="6.947272767374664E-2"/>
            </c:manualLayout>
          </c:layout>
          <c:overlay val="0"/>
          <c:spPr>
            <a:noFill/>
            <a:ln w="25400">
              <a:noFill/>
            </a:ln>
          </c:spPr>
        </c:title>
        <c:numFmt formatCode="0" sourceLinked="1"/>
        <c:majorTickMark val="out"/>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Arial"/>
                <a:ea typeface="Arial"/>
                <a:cs typeface="Arial"/>
              </a:defRPr>
            </a:pPr>
            <a:endParaRPr lang="en-US"/>
          </a:p>
        </c:txPr>
        <c:crossAx val="3"/>
        <c:crosses val="max"/>
        <c:crossBetween val="between"/>
        <c:minorUnit val="1"/>
      </c:valAx>
      <c:spPr>
        <a:noFill/>
        <a:ln w="12700">
          <a:solidFill>
            <a:srgbClr val="808080"/>
          </a:solidFill>
          <a:prstDash val="solid"/>
        </a:ln>
      </c:spPr>
    </c:plotArea>
    <c:legend>
      <c:legendPos val="r"/>
      <c:layout>
        <c:manualLayout>
          <c:xMode val="edge"/>
          <c:yMode val="edge"/>
          <c:x val="0.48576859078559548"/>
          <c:y val="0"/>
          <c:w val="0.44043216779454547"/>
          <c:h val="8.6331855576876421E-2"/>
        </c:manualLayout>
      </c:layout>
      <c:overlay val="0"/>
      <c:spPr>
        <a:noFill/>
        <a:ln w="3175">
          <a:noFill/>
          <a:prstDash val="solid"/>
        </a:ln>
      </c:spPr>
      <c:txPr>
        <a:bodyPr/>
        <a:lstStyle/>
        <a:p>
          <a:pPr>
            <a:defRPr sz="120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5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paperSize="9"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9671213633507079E-2"/>
          <c:y val="0.11278236894372996"/>
          <c:w val="0.87977494362500464"/>
          <c:h val="0.54887419552615269"/>
        </c:manualLayout>
      </c:layout>
      <c:barChart>
        <c:barDir val="bar"/>
        <c:grouping val="percentStacked"/>
        <c:varyColors val="0"/>
        <c:ser>
          <c:idx val="0"/>
          <c:order val="0"/>
          <c:spPr>
            <a:solidFill>
              <a:srgbClr val="339933"/>
            </a:solidFill>
            <a:ln w="12700">
              <a:solidFill>
                <a:srgbClr val="000000"/>
              </a:solidFill>
              <a:prstDash val="solid"/>
            </a:ln>
          </c:spPr>
          <c:invertIfNegative val="0"/>
          <c:val>
            <c:numRef>
              <c:f>'Risk Trend'!$F$12</c:f>
              <c:numCache>
                <c:formatCode>General</c:formatCode>
                <c:ptCount val="1"/>
                <c:pt idx="0">
                  <c:v>1</c:v>
                </c:pt>
              </c:numCache>
            </c:numRef>
          </c:val>
          <c:extLst>
            <c:ext xmlns:c16="http://schemas.microsoft.com/office/drawing/2014/chart" uri="{C3380CC4-5D6E-409C-BE32-E72D297353CC}">
              <c16:uniqueId val="{00000000-44F1-494D-88E9-BC430505CF01}"/>
            </c:ext>
          </c:extLst>
        </c:ser>
        <c:ser>
          <c:idx val="1"/>
          <c:order val="1"/>
          <c:spPr>
            <a:solidFill>
              <a:srgbClr val="E3E3E3"/>
            </a:solidFill>
            <a:ln w="12700">
              <a:solidFill>
                <a:srgbClr val="000000"/>
              </a:solidFill>
              <a:prstDash val="solid"/>
            </a:ln>
          </c:spPr>
          <c:invertIfNegative val="0"/>
          <c:val>
            <c:numRef>
              <c:f>'Risk Trend'!$F$14</c:f>
              <c:numCache>
                <c:formatCode>General</c:formatCode>
                <c:ptCount val="1"/>
                <c:pt idx="0">
                  <c:v>8</c:v>
                </c:pt>
              </c:numCache>
            </c:numRef>
          </c:val>
          <c:extLst>
            <c:ext xmlns:c16="http://schemas.microsoft.com/office/drawing/2014/chart" uri="{C3380CC4-5D6E-409C-BE32-E72D297353CC}">
              <c16:uniqueId val="{00000001-44F1-494D-88E9-BC430505CF01}"/>
            </c:ext>
          </c:extLst>
        </c:ser>
        <c:dLbls>
          <c:showLegendKey val="0"/>
          <c:showVal val="0"/>
          <c:showCatName val="0"/>
          <c:showSerName val="0"/>
          <c:showPercent val="0"/>
          <c:showBubbleSize val="0"/>
        </c:dLbls>
        <c:gapWidth val="80"/>
        <c:overlap val="100"/>
        <c:axId val="1923580271"/>
        <c:axId val="1"/>
      </c:barChart>
      <c:catAx>
        <c:axId val="1923580271"/>
        <c:scaling>
          <c:orientation val="minMax"/>
        </c:scaling>
        <c:delete val="0"/>
        <c:axPos val="l"/>
        <c:numFmt formatCode="General" sourceLinked="1"/>
        <c:majorTickMark val="out"/>
        <c:minorTickMark val="none"/>
        <c:tickLblPos val="nextTo"/>
        <c:spPr>
          <a:ln w="3175">
            <a:solidFill>
              <a:srgbClr val="000000"/>
            </a:solidFill>
            <a:prstDash val="solid"/>
          </a:ln>
        </c:spPr>
        <c:txPr>
          <a:bodyPr rot="0" vert="horz"/>
          <a:lstStyle/>
          <a:p>
            <a:pPr>
              <a:defRPr sz="125" b="0" i="0" u="none" strike="noStrike" baseline="0">
                <a:solidFill>
                  <a:srgbClr val="000000"/>
                </a:solidFill>
                <a:latin typeface="Arial"/>
                <a:ea typeface="Arial"/>
                <a:cs typeface="Arial"/>
              </a:defRPr>
            </a:pPr>
            <a:endParaRPr lang="en-US"/>
          </a:p>
        </c:txPr>
        <c:crossAx val="1"/>
        <c:crosses val="autoZero"/>
        <c:auto val="0"/>
        <c:lblAlgn val="ctr"/>
        <c:lblOffset val="100"/>
        <c:tickLblSkip val="1"/>
        <c:tickMarkSkip val="1"/>
        <c:noMultiLvlLbl val="0"/>
      </c:catAx>
      <c:valAx>
        <c:axId val="1"/>
        <c:scaling>
          <c:orientation val="minMax"/>
          <c:max val="1"/>
        </c:scaling>
        <c:delete val="0"/>
        <c:axPos val="b"/>
        <c:majorGridlines>
          <c:spPr>
            <a:ln w="3175">
              <a:solidFill>
                <a:srgbClr val="000000"/>
              </a:solidFill>
              <a:prstDash val="solid"/>
            </a:ln>
          </c:spPr>
        </c:majorGridlines>
        <c:minorGridlines>
          <c:spPr>
            <a:ln w="3175">
              <a:solidFill>
                <a:srgbClr val="000000"/>
              </a:solidFill>
              <a:prstDash val="solid"/>
            </a:ln>
          </c:spPr>
        </c:minorGridlines>
        <c:numFmt formatCode="0%"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923580271"/>
        <c:crosses val="autoZero"/>
        <c:crossBetween val="between"/>
        <c:minorUnit val="0.1"/>
      </c:valAx>
      <c:spPr>
        <a:solidFill>
          <a:srgbClr val="FFFFFF"/>
        </a:solidFill>
        <a:ln w="12700">
          <a:solidFill>
            <a:srgbClr val="808080"/>
          </a:solidFill>
          <a:prstDash val="solid"/>
        </a:ln>
      </c:spPr>
    </c:plotArea>
    <c:plotVisOnly val="1"/>
    <c:dispBlanksAs val="gap"/>
    <c:showDLblsOverMax val="0"/>
  </c:chart>
  <c:spPr>
    <a:noFill/>
    <a:ln w="9525">
      <a:noFill/>
    </a:ln>
  </c:spPr>
  <c:txPr>
    <a:bodyPr/>
    <a:lstStyle/>
    <a:p>
      <a:pPr>
        <a:defRPr sz="125"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paperSize="9" orientation="landscape"/>
  </c:printSettings>
</c:chartSpace>
</file>

<file path=xl/drawings/_rels/drawing3.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9525</xdr:colOff>
      <xdr:row>2</xdr:row>
      <xdr:rowOff>9525</xdr:rowOff>
    </xdr:from>
    <xdr:to>
      <xdr:col>5</xdr:col>
      <xdr:colOff>0</xdr:colOff>
      <xdr:row>2</xdr:row>
      <xdr:rowOff>9525</xdr:rowOff>
    </xdr:to>
    <xdr:sp macro="" textlink="">
      <xdr:nvSpPr>
        <xdr:cNvPr id="2" name="Line 1">
          <a:extLst>
            <a:ext uri="{FF2B5EF4-FFF2-40B4-BE49-F238E27FC236}">
              <a16:creationId xmlns:a16="http://schemas.microsoft.com/office/drawing/2014/main" id="{7D48853C-5987-419C-858F-F4243699554A}"/>
            </a:ext>
          </a:extLst>
        </xdr:cNvPr>
        <xdr:cNvSpPr>
          <a:spLocks noChangeShapeType="1"/>
        </xdr:cNvSpPr>
      </xdr:nvSpPr>
      <xdr:spPr bwMode="auto">
        <a:xfrm>
          <a:off x="9525" y="466725"/>
          <a:ext cx="997267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9525</xdr:colOff>
      <xdr:row>1</xdr:row>
      <xdr:rowOff>9525</xdr:rowOff>
    </xdr:from>
    <xdr:to>
      <xdr:col>5</xdr:col>
      <xdr:colOff>9525</xdr:colOff>
      <xdr:row>2</xdr:row>
      <xdr:rowOff>19050</xdr:rowOff>
    </xdr:to>
    <xdr:sp macro="" textlink="">
      <xdr:nvSpPr>
        <xdr:cNvPr id="3" name="Line 2">
          <a:extLst>
            <a:ext uri="{FF2B5EF4-FFF2-40B4-BE49-F238E27FC236}">
              <a16:creationId xmlns:a16="http://schemas.microsoft.com/office/drawing/2014/main" id="{38720A70-B64E-43F2-BD29-60DCE8A80DD0}"/>
            </a:ext>
          </a:extLst>
        </xdr:cNvPr>
        <xdr:cNvSpPr>
          <a:spLocks noChangeShapeType="1"/>
        </xdr:cNvSpPr>
      </xdr:nvSpPr>
      <xdr:spPr bwMode="auto">
        <a:xfrm>
          <a:off x="9991725" y="9525"/>
          <a:ext cx="0" cy="46672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0</xdr:colOff>
      <xdr:row>4</xdr:row>
      <xdr:rowOff>0</xdr:rowOff>
    </xdr:from>
    <xdr:to>
      <xdr:col>4</xdr:col>
      <xdr:colOff>0</xdr:colOff>
      <xdr:row>4</xdr:row>
      <xdr:rowOff>0</xdr:rowOff>
    </xdr:to>
    <xdr:sp macro="" textlink="">
      <xdr:nvSpPr>
        <xdr:cNvPr id="2" name="Line 2">
          <a:extLst>
            <a:ext uri="{FF2B5EF4-FFF2-40B4-BE49-F238E27FC236}">
              <a16:creationId xmlns:a16="http://schemas.microsoft.com/office/drawing/2014/main" id="{54E7F388-F0E2-487F-9F87-862A972D264A}"/>
            </a:ext>
          </a:extLst>
        </xdr:cNvPr>
        <xdr:cNvSpPr>
          <a:spLocks noChangeShapeType="1"/>
        </xdr:cNvSpPr>
      </xdr:nvSpPr>
      <xdr:spPr bwMode="auto">
        <a:xfrm flipH="1">
          <a:off x="4876800" y="121920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3</xdr:col>
      <xdr:colOff>1714500</xdr:colOff>
      <xdr:row>3</xdr:row>
      <xdr:rowOff>228600</xdr:rowOff>
    </xdr:from>
    <xdr:to>
      <xdr:col>4</xdr:col>
      <xdr:colOff>1419225</xdr:colOff>
      <xdr:row>5</xdr:row>
      <xdr:rowOff>95250</xdr:rowOff>
    </xdr:to>
    <xdr:sp macro="" textlink="">
      <xdr:nvSpPr>
        <xdr:cNvPr id="3" name="SortRisks_Descending" hidden="1">
          <a:extLst>
            <a:ext uri="{63B3BB69-23CF-44E3-9099-C40C66FF867C}">
              <a14:compatExt xmlns:a14="http://schemas.microsoft.com/office/drawing/2010/main" spid="_x0000_s2135"/>
            </a:ext>
            <a:ext uri="{FF2B5EF4-FFF2-40B4-BE49-F238E27FC236}">
              <a16:creationId xmlns:a16="http://schemas.microsoft.com/office/drawing/2014/main" id="{D21C8DAB-033F-404B-89CF-822E96F2B907}"/>
            </a:ext>
          </a:extLst>
        </xdr:cNvPr>
        <xdr:cNvSpPr/>
      </xdr:nvSpPr>
      <xdr:spPr bwMode="auto">
        <a:xfrm>
          <a:off x="4210050" y="1123950"/>
          <a:ext cx="1419225" cy="34290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fLocksWithSheet="0"/>
  </xdr:twoCellAnchor>
  <xdr:twoCellAnchor editAs="oneCell">
    <xdr:from>
      <xdr:col>4</xdr:col>
      <xdr:colOff>285750</xdr:colOff>
      <xdr:row>3</xdr:row>
      <xdr:rowOff>238125</xdr:rowOff>
    </xdr:from>
    <xdr:to>
      <xdr:col>4</xdr:col>
      <xdr:colOff>1647825</xdr:colOff>
      <xdr:row>5</xdr:row>
      <xdr:rowOff>85725</xdr:rowOff>
    </xdr:to>
    <xdr:sp macro="" textlink="">
      <xdr:nvSpPr>
        <xdr:cNvPr id="4" name="SortRisks_Ascending" hidden="1">
          <a:extLst>
            <a:ext uri="{63B3BB69-23CF-44E3-9099-C40C66FF867C}">
              <a14:compatExt xmlns:a14="http://schemas.microsoft.com/office/drawing/2010/main" spid="_x0000_s2136"/>
            </a:ext>
            <a:ext uri="{FF2B5EF4-FFF2-40B4-BE49-F238E27FC236}">
              <a16:creationId xmlns:a16="http://schemas.microsoft.com/office/drawing/2014/main" id="{A9E80C9F-B4A9-442B-8834-A5B2596EF2D3}"/>
            </a:ext>
          </a:extLst>
        </xdr:cNvPr>
        <xdr:cNvSpPr/>
      </xdr:nvSpPr>
      <xdr:spPr bwMode="auto">
        <a:xfrm>
          <a:off x="2781300" y="1133475"/>
          <a:ext cx="1362075" cy="333375"/>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fLocksWithSheet="0"/>
  </xdr:twoCellAnchor>
  <xdr:twoCellAnchor editAs="oneCell">
    <xdr:from>
      <xdr:col>4</xdr:col>
      <xdr:colOff>876300</xdr:colOff>
      <xdr:row>3</xdr:row>
      <xdr:rowOff>238125</xdr:rowOff>
    </xdr:from>
    <xdr:to>
      <xdr:col>5</xdr:col>
      <xdr:colOff>552450</xdr:colOff>
      <xdr:row>5</xdr:row>
      <xdr:rowOff>85725</xdr:rowOff>
    </xdr:to>
    <xdr:sp macro="" textlink="">
      <xdr:nvSpPr>
        <xdr:cNvPr id="5" name="RiskSort_Category" hidden="1">
          <a:extLst>
            <a:ext uri="{63B3BB69-23CF-44E3-9099-C40C66FF867C}">
              <a14:compatExt xmlns:a14="http://schemas.microsoft.com/office/drawing/2010/main" spid="_x0000_s2137"/>
            </a:ext>
            <a:ext uri="{FF2B5EF4-FFF2-40B4-BE49-F238E27FC236}">
              <a16:creationId xmlns:a16="http://schemas.microsoft.com/office/drawing/2014/main" id="{5726D182-88D3-466B-A775-DB66AAC35D99}"/>
            </a:ext>
          </a:extLst>
        </xdr:cNvPr>
        <xdr:cNvSpPr/>
      </xdr:nvSpPr>
      <xdr:spPr bwMode="auto">
        <a:xfrm>
          <a:off x="1323975" y="1133475"/>
          <a:ext cx="1390650" cy="333375"/>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fLocksWithSheet="0"/>
  </xdr:twoCellAnchor>
  <xdr:twoCellAnchor editAs="oneCell">
    <xdr:from>
      <xdr:col>2</xdr:col>
      <xdr:colOff>228600</xdr:colOff>
      <xdr:row>3</xdr:row>
      <xdr:rowOff>238125</xdr:rowOff>
    </xdr:from>
    <xdr:to>
      <xdr:col>2</xdr:col>
      <xdr:colOff>1238250</xdr:colOff>
      <xdr:row>5</xdr:row>
      <xdr:rowOff>85725</xdr:rowOff>
    </xdr:to>
    <xdr:sp macro="" textlink="">
      <xdr:nvSpPr>
        <xdr:cNvPr id="6" name="RiskSort_ID" hidden="1">
          <a:extLst>
            <a:ext uri="{63B3BB69-23CF-44E3-9099-C40C66FF867C}">
              <a14:compatExt xmlns:a14="http://schemas.microsoft.com/office/drawing/2010/main" spid="_x0000_s2162"/>
            </a:ext>
            <a:ext uri="{FF2B5EF4-FFF2-40B4-BE49-F238E27FC236}">
              <a16:creationId xmlns:a16="http://schemas.microsoft.com/office/drawing/2014/main" id="{5326FEFA-88F3-4994-B6C0-DAE4F7D09713}"/>
            </a:ext>
          </a:extLst>
        </xdr:cNvPr>
        <xdr:cNvSpPr/>
      </xdr:nvSpPr>
      <xdr:spPr bwMode="auto">
        <a:xfrm>
          <a:off x="228600" y="1133475"/>
          <a:ext cx="1009650" cy="333375"/>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twoCellAnchor>
  <xdr:oneCellAnchor>
    <xdr:from>
      <xdr:col>3</xdr:col>
      <xdr:colOff>1714500</xdr:colOff>
      <xdr:row>3</xdr:row>
      <xdr:rowOff>228600</xdr:rowOff>
    </xdr:from>
    <xdr:ext cx="1419225" cy="342900"/>
    <xdr:sp macro="" textlink="">
      <xdr:nvSpPr>
        <xdr:cNvPr id="7" name="SortRisks_Descending" hidden="1">
          <a:extLst>
            <a:ext uri="{63B3BB69-23CF-44E3-9099-C40C66FF867C}">
              <a14:compatExt xmlns:a14="http://schemas.microsoft.com/office/drawing/2010/main" spid="_x0000_s2135"/>
            </a:ext>
            <a:ext uri="{FF2B5EF4-FFF2-40B4-BE49-F238E27FC236}">
              <a16:creationId xmlns:a16="http://schemas.microsoft.com/office/drawing/2014/main" id="{00B05E67-3F5C-4CD9-A25A-0E9B54F71162}"/>
            </a:ext>
          </a:extLst>
        </xdr:cNvPr>
        <xdr:cNvSpPr/>
      </xdr:nvSpPr>
      <xdr:spPr bwMode="auto">
        <a:xfrm>
          <a:off x="4324350" y="819150"/>
          <a:ext cx="1419225" cy="34290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fLocksWithSheet="0"/>
  </xdr:oneCellAnchor>
</xdr:wsDr>
</file>

<file path=xl/drawings/drawing3.xml><?xml version="1.0" encoding="utf-8"?>
<xdr:wsDr xmlns:xdr="http://schemas.openxmlformats.org/drawingml/2006/spreadsheetDrawing" xmlns:a="http://schemas.openxmlformats.org/drawingml/2006/main">
  <xdr:twoCellAnchor>
    <xdr:from>
      <xdr:col>7</xdr:col>
      <xdr:colOff>0</xdr:colOff>
      <xdr:row>10</xdr:row>
      <xdr:rowOff>0</xdr:rowOff>
    </xdr:from>
    <xdr:to>
      <xdr:col>24</xdr:col>
      <xdr:colOff>0</xdr:colOff>
      <xdr:row>45</xdr:row>
      <xdr:rowOff>0</xdr:rowOff>
    </xdr:to>
    <xdr:graphicFrame macro="">
      <xdr:nvGraphicFramePr>
        <xdr:cNvPr id="2" name="Chart 2">
          <a:extLst>
            <a:ext uri="{FF2B5EF4-FFF2-40B4-BE49-F238E27FC236}">
              <a16:creationId xmlns:a16="http://schemas.microsoft.com/office/drawing/2014/main" id="{01E1B312-64E5-49C0-A06E-B8E46EEF38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13</xdr:row>
      <xdr:rowOff>1</xdr:rowOff>
    </xdr:from>
    <xdr:to>
      <xdr:col>6</xdr:col>
      <xdr:colOff>0</xdr:colOff>
      <xdr:row>17</xdr:row>
      <xdr:rowOff>1</xdr:rowOff>
    </xdr:to>
    <xdr:graphicFrame macro="">
      <xdr:nvGraphicFramePr>
        <xdr:cNvPr id="4" name="Chart 29">
          <a:extLst>
            <a:ext uri="{FF2B5EF4-FFF2-40B4-BE49-F238E27FC236}">
              <a16:creationId xmlns:a16="http://schemas.microsoft.com/office/drawing/2014/main" id="{E4A1F9C5-A1E8-446F-9DF2-C77E06AA93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538393</xdr:colOff>
      <xdr:row>3</xdr:row>
      <xdr:rowOff>85725</xdr:rowOff>
    </xdr:from>
    <xdr:to>
      <xdr:col>4</xdr:col>
      <xdr:colOff>401411</xdr:colOff>
      <xdr:row>7</xdr:row>
      <xdr:rowOff>73350</xdr:rowOff>
    </xdr:to>
    <xdr:grpSp>
      <xdr:nvGrpSpPr>
        <xdr:cNvPr id="32" name="Group 31">
          <a:extLst>
            <a:ext uri="{FF2B5EF4-FFF2-40B4-BE49-F238E27FC236}">
              <a16:creationId xmlns:a16="http://schemas.microsoft.com/office/drawing/2014/main" id="{D56D1B77-6020-4A02-908B-4E40E1F8488A}"/>
            </a:ext>
          </a:extLst>
        </xdr:cNvPr>
        <xdr:cNvGrpSpPr/>
      </xdr:nvGrpSpPr>
      <xdr:grpSpPr>
        <a:xfrm>
          <a:off x="1548043" y="517525"/>
          <a:ext cx="1113968" cy="990925"/>
          <a:chOff x="1567093" y="655864"/>
          <a:chExt cx="1053643" cy="892629"/>
        </a:xfrm>
      </xdr:grpSpPr>
      <xdr:cxnSp macro="">
        <xdr:nvCxnSpPr>
          <xdr:cNvPr id="6" name="Connector: Elbow 5">
            <a:extLst>
              <a:ext uri="{FF2B5EF4-FFF2-40B4-BE49-F238E27FC236}">
                <a16:creationId xmlns:a16="http://schemas.microsoft.com/office/drawing/2014/main" id="{2FE71041-5DF6-4B90-BEA1-9E8D0F8FC124}"/>
              </a:ext>
            </a:extLst>
          </xdr:cNvPr>
          <xdr:cNvCxnSpPr/>
        </xdr:nvCxnSpPr>
        <xdr:spPr bwMode="auto">
          <a:xfrm rot="10800000">
            <a:off x="1567093" y="655864"/>
            <a:ext cx="1053643" cy="892629"/>
          </a:xfrm>
          <a:prstGeom prst="bentConnector3">
            <a:avLst>
              <a:gd name="adj1" fmla="val 50000"/>
            </a:avLst>
          </a:prstGeom>
          <a:solidFill>
            <a:srgbClr val="FFFFFF"/>
          </a:solidFill>
          <a:ln w="38100" cap="flat" cmpd="sng" algn="ctr">
            <a:solidFill>
              <a:srgbClr val="000000"/>
            </a:solidFill>
            <a:prstDash val="solid"/>
            <a:round/>
            <a:headEnd type="none" w="med" len="med"/>
            <a:tailEnd type="triangle" w="lg" len="med"/>
          </a:ln>
          <a:effectLst/>
        </xdr:spPr>
      </xdr:cxnSp>
      <xdr:cxnSp macro="">
        <xdr:nvCxnSpPr>
          <xdr:cNvPr id="12" name="Connector: Elbow 11">
            <a:extLst>
              <a:ext uri="{FF2B5EF4-FFF2-40B4-BE49-F238E27FC236}">
                <a16:creationId xmlns:a16="http://schemas.microsoft.com/office/drawing/2014/main" id="{99C45E5F-445E-4365-982D-15E169CD9D59}"/>
              </a:ext>
            </a:extLst>
          </xdr:cNvPr>
          <xdr:cNvCxnSpPr/>
        </xdr:nvCxnSpPr>
        <xdr:spPr bwMode="auto">
          <a:xfrm rot="10800000">
            <a:off x="1567093" y="885786"/>
            <a:ext cx="1053643" cy="662707"/>
          </a:xfrm>
          <a:prstGeom prst="bentConnector3">
            <a:avLst>
              <a:gd name="adj1" fmla="val 50000"/>
            </a:avLst>
          </a:prstGeom>
          <a:solidFill>
            <a:srgbClr val="FFFFFF"/>
          </a:solidFill>
          <a:ln w="38100" cap="flat" cmpd="sng" algn="ctr">
            <a:solidFill>
              <a:srgbClr val="000000"/>
            </a:solidFill>
            <a:prstDash val="solid"/>
            <a:round/>
            <a:headEnd type="none" w="med" len="med"/>
            <a:tailEnd type="triangle" w="lg" len="med"/>
          </a:ln>
          <a:effectLst/>
        </xdr:spPr>
      </xdr:cxnSp>
      <xdr:cxnSp macro="">
        <xdr:nvCxnSpPr>
          <xdr:cNvPr id="18" name="Connector: Elbow 17">
            <a:extLst>
              <a:ext uri="{FF2B5EF4-FFF2-40B4-BE49-F238E27FC236}">
                <a16:creationId xmlns:a16="http://schemas.microsoft.com/office/drawing/2014/main" id="{8CF79AF6-E6EE-438E-9F07-951F9896065B}"/>
              </a:ext>
            </a:extLst>
          </xdr:cNvPr>
          <xdr:cNvCxnSpPr/>
        </xdr:nvCxnSpPr>
        <xdr:spPr bwMode="auto">
          <a:xfrm rot="10800000">
            <a:off x="1567093" y="1108941"/>
            <a:ext cx="1053643" cy="439552"/>
          </a:xfrm>
          <a:prstGeom prst="bentConnector3">
            <a:avLst>
              <a:gd name="adj1" fmla="val 50000"/>
            </a:avLst>
          </a:prstGeom>
          <a:solidFill>
            <a:srgbClr val="FFFFFF"/>
          </a:solidFill>
          <a:ln w="38100" cap="flat" cmpd="sng" algn="ctr">
            <a:solidFill>
              <a:srgbClr val="000000"/>
            </a:solidFill>
            <a:prstDash val="solid"/>
            <a:round/>
            <a:headEnd type="none" w="med" len="med"/>
            <a:tailEnd type="triangle" w="lg" len="med"/>
          </a:ln>
          <a:effectLst/>
        </xdr:spPr>
      </xdr:cxnSp>
      <xdr:cxnSp macro="">
        <xdr:nvCxnSpPr>
          <xdr:cNvPr id="31" name="Connector: Elbow 30">
            <a:extLst>
              <a:ext uri="{FF2B5EF4-FFF2-40B4-BE49-F238E27FC236}">
                <a16:creationId xmlns:a16="http://schemas.microsoft.com/office/drawing/2014/main" id="{E6FA0751-BC76-4E10-AD89-9B25EAEE09CD}"/>
              </a:ext>
            </a:extLst>
          </xdr:cNvPr>
          <xdr:cNvCxnSpPr/>
        </xdr:nvCxnSpPr>
        <xdr:spPr bwMode="auto">
          <a:xfrm rot="10800000">
            <a:off x="1567093" y="1332493"/>
            <a:ext cx="1053643" cy="216000"/>
          </a:xfrm>
          <a:prstGeom prst="bentConnector3">
            <a:avLst>
              <a:gd name="adj1" fmla="val 50000"/>
            </a:avLst>
          </a:prstGeom>
          <a:solidFill>
            <a:srgbClr val="FFFFFF"/>
          </a:solidFill>
          <a:ln w="38100" cap="flat" cmpd="sng" algn="ctr">
            <a:solidFill>
              <a:srgbClr val="000000"/>
            </a:solidFill>
            <a:prstDash val="solid"/>
            <a:round/>
            <a:headEnd type="none" w="med" len="med"/>
            <a:tailEnd type="triangle" w="lg" len="med"/>
          </a:ln>
          <a:effectLst/>
        </xdr:spPr>
      </xdr:cxnSp>
    </xdr:grpSp>
    <xdr:clientData/>
  </xdr:twoCellAnchor>
  <xdr:twoCellAnchor>
    <xdr:from>
      <xdr:col>8</xdr:col>
      <xdr:colOff>0</xdr:colOff>
      <xdr:row>7</xdr:row>
      <xdr:rowOff>73350</xdr:rowOff>
    </xdr:from>
    <xdr:to>
      <xdr:col>9</xdr:col>
      <xdr:colOff>0</xdr:colOff>
      <xdr:row>7</xdr:row>
      <xdr:rowOff>73350</xdr:rowOff>
    </xdr:to>
    <xdr:cxnSp macro="">
      <xdr:nvCxnSpPr>
        <xdr:cNvPr id="34" name="Connector: Elbow 33">
          <a:extLst>
            <a:ext uri="{FF2B5EF4-FFF2-40B4-BE49-F238E27FC236}">
              <a16:creationId xmlns:a16="http://schemas.microsoft.com/office/drawing/2014/main" id="{E05C79AB-0497-4A60-986C-433A7C32F9B0}"/>
            </a:ext>
          </a:extLst>
        </xdr:cNvPr>
        <xdr:cNvCxnSpPr/>
      </xdr:nvCxnSpPr>
      <xdr:spPr bwMode="auto">
        <a:xfrm>
          <a:off x="5876925" y="1244925"/>
          <a:ext cx="2381250" cy="0"/>
        </a:xfrm>
        <a:prstGeom prst="straightConnector1">
          <a:avLst/>
        </a:prstGeom>
        <a:solidFill>
          <a:srgbClr val="FFFFFF"/>
        </a:solidFill>
        <a:ln w="38100" cap="flat" cmpd="sng" algn="ctr">
          <a:solidFill>
            <a:srgbClr val="000000"/>
          </a:solidFill>
          <a:prstDash val="solid"/>
          <a:round/>
          <a:headEnd type="none" w="med" len="med"/>
          <a:tailEnd type="triangle" w="lg" len="med"/>
        </a:ln>
        <a:effectLst/>
      </xdr:spPr>
    </xdr:cxn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226BB99-D897-41F7-80EC-921C4479FDC1}" name="Category" displayName="Category" ref="B2:B10" totalsRowShown="0" headerRowDxfId="19">
  <tableColumns count="1">
    <tableColumn id="1" xr3:uid="{B7CA6ECB-AAA3-4D28-A2F1-02B16E393477}" name="Risk Category"/>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EF27EB5-4636-41D8-BA6C-A752AF586AD1}" name="Status" displayName="Status" ref="D2:D8" totalsRowShown="0" headerRowDxfId="18" dataDxfId="17">
  <tableColumns count="1">
    <tableColumn id="1" xr3:uid="{93DB7961-EAA6-429E-BE8B-23025B8F4443}" name="Status" dataDxfId="16"/>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D6077F1-D410-4C4B-87AE-A4D2106348FC}" name="Sources" displayName="Sources" ref="F2:F25" totalsRowShown="0" headerRowDxfId="15" dataDxfId="14" headerRowCellStyle="Normal_Risk_management_plan_HIC-S">
  <tableColumns count="1">
    <tableColumn id="1" xr3:uid="{17FBBAD5-B5E8-44E4-8BB1-22A0E3C959E2}" name="Risk Sources" dataDxfId="13"/>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21920E3-58D3-495D-BA4F-E11AFEB96EB1}" name="Frequency" displayName="Frequency" ref="H2:H5" totalsRowShown="0" headerRowDxfId="12" dataDxfId="11" headerRowCellStyle="Normal_Risk_management_plan_HIC-S" dataCellStyle="Normal_Risk_management_plan_HIC-S">
  <tableColumns count="1">
    <tableColumn id="1" xr3:uid="{2BB64178-5E2D-494D-8067-E5E80F424188}" name="Review Frequency" dataDxfId="10" dataCellStyle="Normal_Risk_management_plan_HIC-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7.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6.bin"/><Relationship Id="rId5" Type="http://schemas.openxmlformats.org/officeDocument/2006/relationships/table" Target="../tables/table4.xml"/><Relationship Id="rId4"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01E357-AFB2-4E8F-90F4-4BB3CB1F2C26}">
  <sheetPr codeName="Sheet2"/>
  <dimension ref="A1:C16"/>
  <sheetViews>
    <sheetView showGridLines="0" workbookViewId="0">
      <selection activeCell="C15" sqref="C15"/>
    </sheetView>
  </sheetViews>
  <sheetFormatPr defaultColWidth="9.1796875" defaultRowHeight="12.5"/>
  <cols>
    <col min="1" max="1" width="2.7265625" style="3" customWidth="1"/>
    <col min="2" max="2" width="29.81640625" style="3" customWidth="1"/>
    <col min="3" max="3" width="83.81640625" style="3" customWidth="1"/>
    <col min="4" max="16384" width="9.1796875" style="3"/>
  </cols>
  <sheetData>
    <row r="1" spans="1:3" ht="13" thickBot="1">
      <c r="A1" s="41"/>
      <c r="B1" s="41"/>
      <c r="C1" s="41"/>
    </row>
    <row r="2" spans="1:3" ht="20.5" thickBot="1">
      <c r="A2" s="41"/>
      <c r="B2" s="242" t="s">
        <v>0</v>
      </c>
      <c r="C2" s="243"/>
    </row>
    <row r="3" spans="1:3" ht="22.5" customHeight="1">
      <c r="A3" s="41"/>
      <c r="B3" s="50" t="s">
        <v>1</v>
      </c>
      <c r="C3" s="42" t="s">
        <v>2</v>
      </c>
    </row>
    <row r="4" spans="1:3" ht="18" customHeight="1">
      <c r="A4" s="41"/>
      <c r="B4" s="51" t="s">
        <v>3</v>
      </c>
      <c r="C4" s="43" t="s">
        <v>4</v>
      </c>
    </row>
    <row r="5" spans="1:3" ht="22.5" customHeight="1">
      <c r="A5" s="41"/>
      <c r="B5" s="51" t="s">
        <v>5</v>
      </c>
      <c r="C5" s="43" t="s">
        <v>6</v>
      </c>
    </row>
    <row r="6" spans="1:3" ht="22.5" customHeight="1">
      <c r="A6" s="41"/>
      <c r="B6" s="51" t="s">
        <v>7</v>
      </c>
      <c r="C6" s="43" t="s">
        <v>8</v>
      </c>
    </row>
    <row r="7" spans="1:3" ht="22.5" customHeight="1">
      <c r="A7" s="41"/>
      <c r="B7" s="51" t="s">
        <v>9</v>
      </c>
      <c r="C7" s="44" t="s">
        <v>10</v>
      </c>
    </row>
    <row r="8" spans="1:3" ht="22.5" customHeight="1">
      <c r="A8" s="41"/>
      <c r="B8" s="51" t="s">
        <v>11</v>
      </c>
      <c r="C8" s="45" t="s">
        <v>12</v>
      </c>
    </row>
    <row r="9" spans="1:3" ht="22.5" customHeight="1">
      <c r="A9" s="41"/>
      <c r="B9" s="51" t="s">
        <v>13</v>
      </c>
      <c r="C9" s="44" t="s">
        <v>14</v>
      </c>
    </row>
    <row r="10" spans="1:3" ht="22.5" customHeight="1" thickBot="1">
      <c r="A10" s="41"/>
      <c r="B10" s="52" t="s">
        <v>15</v>
      </c>
      <c r="C10" s="46" t="s">
        <v>16</v>
      </c>
    </row>
    <row r="11" spans="1:3" ht="13">
      <c r="A11" s="41"/>
      <c r="B11" s="47"/>
      <c r="C11" s="41"/>
    </row>
    <row r="12" spans="1:3" ht="13.5" thickBot="1">
      <c r="A12" s="41"/>
      <c r="B12" s="47"/>
      <c r="C12" s="41"/>
    </row>
    <row r="13" spans="1:3" ht="36.75" customHeight="1" thickBot="1">
      <c r="A13" s="41"/>
      <c r="B13" s="48" t="s">
        <v>17</v>
      </c>
      <c r="C13" s="49" t="s">
        <v>18</v>
      </c>
    </row>
    <row r="14" spans="1:3" ht="36.75" customHeight="1" thickBot="1">
      <c r="A14" s="41"/>
      <c r="B14" s="48" t="s">
        <v>19</v>
      </c>
      <c r="C14" s="49" t="s">
        <v>18</v>
      </c>
    </row>
    <row r="15" spans="1:3" ht="36.75" customHeight="1" thickBot="1">
      <c r="A15" s="41"/>
      <c r="B15" s="48" t="s">
        <v>20</v>
      </c>
      <c r="C15" s="49" t="s">
        <v>21</v>
      </c>
    </row>
    <row r="16" spans="1:3" ht="42" customHeight="1" thickBot="1">
      <c r="A16" s="41"/>
      <c r="B16" s="48" t="s">
        <v>22</v>
      </c>
      <c r="C16" s="49" t="s">
        <v>23</v>
      </c>
    </row>
  </sheetData>
  <mergeCells count="1">
    <mergeCell ref="B2:C2"/>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CAF62-C6B0-470A-B9D1-9FDBB90ABB9B}">
  <sheetPr codeName="Sheet8">
    <tabColor rgb="FFFFFF00"/>
  </sheetPr>
  <dimension ref="B1:S44"/>
  <sheetViews>
    <sheetView showGridLines="0" topLeftCell="A22" zoomScale="90" zoomScaleNormal="90" workbookViewId="0"/>
  </sheetViews>
  <sheetFormatPr defaultColWidth="9.1796875" defaultRowHeight="15.5"/>
  <cols>
    <col min="1" max="1" width="2.7265625" style="56" customWidth="1"/>
    <col min="2" max="2" width="27.81640625" style="56" customWidth="1"/>
    <col min="3" max="3" width="55.26953125" style="65" customWidth="1"/>
    <col min="4" max="4" width="37.1796875" style="56" customWidth="1"/>
    <col min="5" max="5" width="32.81640625" style="56" bestFit="1" customWidth="1"/>
    <col min="6" max="6" width="2.7265625" style="56" customWidth="1"/>
    <col min="7" max="7" width="4.453125" style="56" customWidth="1"/>
    <col min="8" max="8" width="2.7265625" style="56" customWidth="1"/>
    <col min="9" max="9" width="3.7265625" style="56" customWidth="1"/>
    <col min="10" max="10" width="2.7265625" style="56" customWidth="1"/>
    <col min="11" max="11" width="3.81640625" style="56" customWidth="1"/>
    <col min="12" max="12" width="2.7265625" style="56" customWidth="1"/>
    <col min="13" max="13" width="3.81640625" style="56" customWidth="1"/>
    <col min="14" max="14" width="2.7265625" style="56" customWidth="1"/>
    <col min="15" max="15" width="3.81640625" style="56" customWidth="1"/>
    <col min="16" max="16" width="2.7265625" style="56" customWidth="1"/>
    <col min="17" max="17" width="3.7265625" style="56" customWidth="1"/>
    <col min="18" max="18" width="21.7265625" style="56" customWidth="1"/>
    <col min="19" max="19" width="10.26953125" style="56" customWidth="1"/>
    <col min="20" max="16384" width="9.1796875" style="56"/>
  </cols>
  <sheetData>
    <row r="1" spans="2:19" ht="10" customHeight="1"/>
    <row r="2" spans="2:19">
      <c r="B2" s="53" t="s">
        <v>24</v>
      </c>
      <c r="C2" s="54"/>
      <c r="D2" s="55"/>
      <c r="E2" s="55"/>
      <c r="F2" s="55"/>
      <c r="G2" s="55"/>
      <c r="H2" s="55"/>
      <c r="I2" s="55"/>
      <c r="J2" s="55"/>
      <c r="K2" s="55"/>
      <c r="L2" s="55"/>
      <c r="M2" s="55"/>
      <c r="N2" s="55"/>
      <c r="O2" s="55"/>
      <c r="P2" s="55"/>
      <c r="Q2" s="55"/>
      <c r="R2" s="55"/>
      <c r="S2" s="55"/>
    </row>
    <row r="3" spans="2:19">
      <c r="B3" s="57"/>
      <c r="C3" s="54"/>
      <c r="D3" s="55"/>
      <c r="E3" s="55"/>
      <c r="F3" s="55"/>
      <c r="G3" s="55"/>
      <c r="H3" s="55"/>
      <c r="I3" s="55"/>
      <c r="J3" s="55"/>
      <c r="K3" s="55"/>
      <c r="L3" s="55"/>
      <c r="M3" s="55"/>
      <c r="N3" s="55"/>
      <c r="O3" s="55"/>
      <c r="P3" s="55"/>
      <c r="Q3" s="55"/>
      <c r="R3" s="55"/>
      <c r="S3" s="55"/>
    </row>
    <row r="4" spans="2:19">
      <c r="B4" s="53" t="s">
        <v>25</v>
      </c>
      <c r="C4" s="58"/>
      <c r="D4" s="55"/>
      <c r="E4" s="55"/>
      <c r="F4" s="55"/>
      <c r="G4" s="55"/>
      <c r="H4" s="55"/>
      <c r="I4" s="55"/>
      <c r="J4" s="55"/>
      <c r="K4" s="55"/>
      <c r="L4" s="55"/>
      <c r="M4" s="55"/>
      <c r="N4" s="55"/>
      <c r="O4" s="55"/>
      <c r="P4" s="55"/>
      <c r="Q4" s="55"/>
      <c r="R4" s="55"/>
      <c r="S4" s="55"/>
    </row>
    <row r="5" spans="2:19">
      <c r="B5" s="59" t="s">
        <v>26</v>
      </c>
      <c r="C5" s="59"/>
      <c r="D5" s="59"/>
      <c r="E5" s="59"/>
      <c r="F5" s="59"/>
      <c r="G5" s="59"/>
      <c r="H5" s="59"/>
      <c r="I5" s="59"/>
      <c r="J5" s="59"/>
      <c r="K5" s="59"/>
      <c r="L5" s="59"/>
      <c r="M5" s="59"/>
      <c r="N5" s="59"/>
      <c r="O5" s="55"/>
      <c r="P5" s="55"/>
      <c r="Q5" s="55"/>
      <c r="R5" s="55"/>
      <c r="S5" s="55"/>
    </row>
    <row r="6" spans="2:19" ht="10" customHeight="1">
      <c r="B6" s="60"/>
      <c r="C6" s="59"/>
      <c r="D6" s="59"/>
      <c r="E6" s="59"/>
      <c r="F6" s="59"/>
      <c r="G6" s="59"/>
      <c r="H6" s="59"/>
      <c r="I6" s="59"/>
      <c r="J6" s="59"/>
      <c r="K6" s="59"/>
      <c r="L6" s="59"/>
      <c r="M6" s="59"/>
      <c r="N6" s="59"/>
      <c r="O6" s="55"/>
      <c r="P6" s="55"/>
      <c r="Q6" s="55"/>
      <c r="R6" s="55"/>
      <c r="S6" s="55"/>
    </row>
    <row r="7" spans="2:19">
      <c r="B7" s="59" t="s">
        <v>27</v>
      </c>
      <c r="C7" s="59"/>
      <c r="D7" s="59"/>
      <c r="E7" s="59"/>
      <c r="F7" s="59"/>
      <c r="G7" s="59"/>
      <c r="H7" s="59"/>
      <c r="I7" s="59"/>
      <c r="J7" s="59"/>
      <c r="K7" s="59"/>
      <c r="L7" s="59"/>
      <c r="M7" s="59"/>
      <c r="N7" s="59"/>
      <c r="O7" s="55"/>
      <c r="P7" s="55"/>
      <c r="Q7" s="55"/>
      <c r="R7" s="55"/>
      <c r="S7" s="55"/>
    </row>
    <row r="8" spans="2:19" ht="10" customHeight="1">
      <c r="B8" s="59"/>
      <c r="C8" s="59"/>
      <c r="D8" s="59"/>
      <c r="E8" s="59"/>
      <c r="F8" s="59"/>
      <c r="G8" s="59"/>
      <c r="H8" s="59"/>
      <c r="I8" s="59"/>
      <c r="J8" s="59"/>
      <c r="K8" s="59"/>
      <c r="L8" s="59"/>
      <c r="M8" s="59"/>
      <c r="N8" s="59"/>
      <c r="O8" s="55"/>
      <c r="P8" s="55"/>
      <c r="Q8" s="55"/>
      <c r="R8" s="55"/>
      <c r="S8" s="55"/>
    </row>
    <row r="9" spans="2:19">
      <c r="B9" s="59" t="s">
        <v>28</v>
      </c>
      <c r="C9" s="59"/>
      <c r="D9" s="59"/>
      <c r="E9" s="59"/>
      <c r="F9" s="59"/>
      <c r="G9" s="59"/>
      <c r="H9" s="59"/>
      <c r="I9" s="59"/>
      <c r="J9" s="59"/>
      <c r="K9" s="59"/>
      <c r="L9" s="59"/>
      <c r="M9" s="59"/>
      <c r="N9" s="59"/>
      <c r="O9" s="55"/>
      <c r="P9" s="55"/>
      <c r="Q9" s="55"/>
      <c r="R9" s="55"/>
      <c r="S9" s="55"/>
    </row>
    <row r="10" spans="2:19" ht="10" customHeight="1">
      <c r="B10" s="59" t="s">
        <v>29</v>
      </c>
      <c r="C10" s="59"/>
      <c r="D10" s="59"/>
      <c r="E10" s="59"/>
      <c r="F10" s="59"/>
      <c r="G10" s="59"/>
      <c r="H10" s="59"/>
      <c r="I10" s="59"/>
      <c r="J10" s="59"/>
      <c r="K10" s="59"/>
      <c r="L10" s="59"/>
      <c r="M10" s="59"/>
      <c r="N10" s="59"/>
      <c r="O10" s="55"/>
      <c r="P10" s="55"/>
      <c r="Q10" s="55"/>
      <c r="R10" s="55"/>
      <c r="S10" s="55"/>
    </row>
    <row r="11" spans="2:19">
      <c r="B11" s="59" t="s">
        <v>30</v>
      </c>
      <c r="C11" s="59"/>
      <c r="D11" s="59"/>
      <c r="E11" s="59"/>
      <c r="F11" s="59"/>
      <c r="G11" s="59"/>
      <c r="H11" s="59"/>
      <c r="I11" s="59"/>
      <c r="J11" s="59"/>
      <c r="K11" s="59"/>
      <c r="L11" s="59"/>
      <c r="M11" s="59"/>
      <c r="N11" s="59"/>
      <c r="O11" s="55"/>
      <c r="P11" s="55"/>
      <c r="Q11" s="55"/>
      <c r="R11" s="55"/>
      <c r="S11" s="55"/>
    </row>
    <row r="12" spans="2:19" ht="10" customHeight="1">
      <c r="B12" s="55"/>
      <c r="C12" s="59"/>
      <c r="D12" s="59"/>
      <c r="E12" s="59"/>
      <c r="F12" s="59"/>
      <c r="G12" s="59"/>
      <c r="H12" s="59"/>
      <c r="I12" s="59"/>
      <c r="J12" s="59"/>
      <c r="K12" s="59"/>
      <c r="L12" s="59"/>
      <c r="M12" s="59"/>
      <c r="N12" s="59"/>
      <c r="O12" s="55"/>
      <c r="P12" s="55"/>
      <c r="Q12" s="55"/>
      <c r="R12" s="55"/>
      <c r="S12" s="55"/>
    </row>
    <row r="13" spans="2:19">
      <c r="B13" s="53" t="s">
        <v>31</v>
      </c>
      <c r="C13" s="61"/>
      <c r="D13" s="59"/>
      <c r="E13" s="55"/>
      <c r="F13" s="55"/>
      <c r="G13" s="55"/>
      <c r="H13" s="55"/>
      <c r="I13" s="55"/>
      <c r="J13" s="55"/>
      <c r="K13" s="55"/>
      <c r="L13" s="55"/>
      <c r="M13" s="55"/>
      <c r="N13" s="55"/>
      <c r="O13" s="55"/>
      <c r="P13" s="55"/>
      <c r="Q13" s="55"/>
      <c r="R13" s="55"/>
      <c r="S13" s="55"/>
    </row>
    <row r="14" spans="2:19">
      <c r="B14" s="59" t="s">
        <v>32</v>
      </c>
      <c r="C14" s="56"/>
      <c r="D14" s="59"/>
      <c r="E14" s="55"/>
      <c r="F14" s="55"/>
      <c r="G14" s="55"/>
      <c r="H14" s="55"/>
      <c r="I14" s="55"/>
      <c r="J14" s="55"/>
      <c r="K14" s="55"/>
      <c r="L14" s="55"/>
      <c r="M14" s="55"/>
      <c r="N14" s="55"/>
      <c r="O14" s="55"/>
      <c r="P14" s="55"/>
      <c r="Q14" s="55"/>
      <c r="R14" s="55"/>
      <c r="S14" s="55"/>
    </row>
    <row r="15" spans="2:19" ht="10" customHeight="1">
      <c r="B15" s="55"/>
      <c r="C15" s="62"/>
      <c r="D15" s="55"/>
      <c r="E15" s="55"/>
      <c r="F15" s="55"/>
      <c r="G15" s="55"/>
      <c r="H15" s="55"/>
      <c r="I15" s="55"/>
      <c r="J15" s="55"/>
      <c r="K15" s="55"/>
      <c r="L15" s="55"/>
      <c r="M15" s="55"/>
      <c r="N15" s="55"/>
      <c r="O15" s="55"/>
      <c r="P15" s="55"/>
      <c r="Q15" s="55"/>
      <c r="R15" s="55"/>
      <c r="S15" s="55"/>
    </row>
    <row r="16" spans="2:19">
      <c r="B16" s="53" t="s">
        <v>33</v>
      </c>
      <c r="C16" s="62"/>
      <c r="D16" s="55"/>
      <c r="E16" s="55"/>
      <c r="F16" s="55"/>
      <c r="G16" s="55"/>
      <c r="H16" s="55"/>
      <c r="I16" s="55"/>
      <c r="J16" s="55"/>
      <c r="K16" s="55"/>
      <c r="L16" s="55"/>
      <c r="M16" s="55"/>
      <c r="N16" s="55"/>
      <c r="O16" s="55"/>
      <c r="P16" s="55"/>
      <c r="Q16" s="55"/>
      <c r="R16" s="55"/>
      <c r="S16" s="55"/>
    </row>
    <row r="17" spans="2:19">
      <c r="B17" s="59" t="s">
        <v>34</v>
      </c>
      <c r="C17" s="56"/>
      <c r="D17" s="55"/>
      <c r="E17" s="55"/>
      <c r="F17" s="55"/>
      <c r="G17" s="55"/>
      <c r="H17" s="55"/>
      <c r="I17" s="55"/>
      <c r="J17" s="55"/>
      <c r="K17" s="55"/>
      <c r="L17" s="55"/>
      <c r="M17" s="55"/>
      <c r="N17" s="55"/>
      <c r="O17" s="55"/>
      <c r="P17" s="55"/>
      <c r="Q17" s="55"/>
      <c r="R17" s="55"/>
      <c r="S17" s="55"/>
    </row>
    <row r="18" spans="2:19" ht="10" customHeight="1">
      <c r="B18" s="59"/>
      <c r="C18" s="59"/>
      <c r="D18" s="59"/>
      <c r="E18" s="59"/>
      <c r="F18" s="59"/>
      <c r="G18" s="59"/>
      <c r="H18" s="59"/>
      <c r="I18" s="59"/>
      <c r="J18" s="59"/>
      <c r="K18" s="59"/>
      <c r="L18" s="59"/>
      <c r="M18" s="55"/>
      <c r="N18" s="55"/>
      <c r="O18" s="55"/>
      <c r="P18" s="55"/>
      <c r="Q18" s="55"/>
      <c r="R18" s="55"/>
      <c r="S18" s="55"/>
    </row>
    <row r="19" spans="2:19">
      <c r="B19" s="63" t="s">
        <v>35</v>
      </c>
      <c r="C19" s="56"/>
      <c r="D19" s="55"/>
      <c r="E19" s="55"/>
      <c r="F19" s="55"/>
      <c r="G19" s="55"/>
      <c r="H19" s="55"/>
      <c r="I19" s="55"/>
      <c r="J19" s="55"/>
      <c r="K19" s="55"/>
      <c r="L19" s="55"/>
      <c r="M19" s="55"/>
      <c r="N19" s="55"/>
      <c r="O19" s="55"/>
      <c r="P19" s="55"/>
      <c r="Q19" s="55"/>
      <c r="R19" s="55"/>
      <c r="S19" s="55"/>
    </row>
    <row r="20" spans="2:19" ht="10" customHeight="1">
      <c r="C20" s="59"/>
      <c r="D20" s="55"/>
      <c r="E20" s="55"/>
      <c r="F20" s="55"/>
      <c r="G20" s="55"/>
      <c r="H20" s="55"/>
      <c r="I20" s="55"/>
      <c r="J20" s="55"/>
      <c r="K20" s="55"/>
      <c r="L20" s="55"/>
      <c r="M20" s="55"/>
      <c r="N20" s="55"/>
      <c r="O20" s="55"/>
      <c r="P20" s="55"/>
      <c r="Q20" s="55"/>
      <c r="R20" s="55"/>
      <c r="S20" s="55"/>
    </row>
    <row r="21" spans="2:19">
      <c r="B21" s="59" t="s">
        <v>36</v>
      </c>
      <c r="C21" s="59"/>
      <c r="D21" s="55"/>
      <c r="E21" s="55"/>
      <c r="F21" s="55"/>
      <c r="G21" s="55"/>
      <c r="H21" s="55"/>
      <c r="I21" s="55"/>
      <c r="J21" s="55"/>
      <c r="K21" s="55"/>
      <c r="L21" s="55"/>
      <c r="M21" s="55"/>
      <c r="N21" s="55"/>
      <c r="O21" s="55"/>
      <c r="P21" s="55"/>
      <c r="Q21" s="55"/>
      <c r="R21" s="55"/>
      <c r="S21" s="55"/>
    </row>
    <row r="22" spans="2:19" ht="10" customHeight="1">
      <c r="B22" s="59"/>
      <c r="C22" s="59"/>
      <c r="D22" s="55"/>
      <c r="E22" s="55"/>
      <c r="F22" s="55"/>
      <c r="G22" s="55"/>
      <c r="H22" s="55"/>
      <c r="I22" s="55"/>
      <c r="J22" s="55"/>
      <c r="K22" s="55"/>
      <c r="L22" s="55"/>
      <c r="M22" s="55"/>
      <c r="N22" s="55"/>
      <c r="O22" s="55"/>
      <c r="P22" s="55"/>
      <c r="Q22" s="55"/>
      <c r="R22" s="55"/>
      <c r="S22" s="55"/>
    </row>
    <row r="23" spans="2:19">
      <c r="B23" s="59" t="s">
        <v>37</v>
      </c>
      <c r="C23" s="59"/>
      <c r="D23" s="55"/>
      <c r="E23" s="55"/>
      <c r="F23" s="55"/>
      <c r="G23" s="55"/>
      <c r="H23" s="55"/>
      <c r="I23" s="55"/>
      <c r="J23" s="55"/>
      <c r="K23" s="55"/>
      <c r="L23" s="55"/>
      <c r="M23" s="55"/>
      <c r="N23" s="55"/>
      <c r="O23" s="55"/>
      <c r="P23" s="55"/>
      <c r="Q23" s="55"/>
      <c r="R23" s="55"/>
      <c r="S23" s="55"/>
    </row>
    <row r="24" spans="2:19" ht="10" customHeight="1">
      <c r="B24" s="59"/>
      <c r="C24" s="59"/>
      <c r="D24" s="55"/>
      <c r="E24" s="55"/>
      <c r="F24" s="55"/>
      <c r="G24" s="55"/>
      <c r="H24" s="55"/>
      <c r="I24" s="55"/>
      <c r="J24" s="55"/>
      <c r="K24" s="55"/>
      <c r="L24" s="55"/>
      <c r="M24" s="55"/>
      <c r="N24" s="55"/>
      <c r="O24" s="55"/>
      <c r="P24" s="55"/>
      <c r="Q24" s="55"/>
      <c r="R24" s="55"/>
      <c r="S24" s="55"/>
    </row>
    <row r="25" spans="2:19">
      <c r="B25" s="59" t="s">
        <v>38</v>
      </c>
      <c r="C25" s="56"/>
      <c r="D25" s="55"/>
      <c r="E25" s="55"/>
      <c r="F25" s="55"/>
      <c r="G25" s="55"/>
      <c r="H25" s="55"/>
      <c r="I25" s="55"/>
      <c r="J25" s="55"/>
      <c r="K25" s="55"/>
      <c r="L25" s="55"/>
      <c r="M25" s="55"/>
      <c r="N25" s="55"/>
      <c r="O25" s="55"/>
      <c r="P25" s="55"/>
      <c r="Q25" s="55"/>
      <c r="R25" s="55"/>
      <c r="S25" s="55"/>
    </row>
    <row r="26" spans="2:19" ht="10" customHeight="1">
      <c r="B26" s="55"/>
      <c r="C26" s="64"/>
      <c r="D26" s="55"/>
      <c r="E26" s="55"/>
      <c r="F26" s="55"/>
      <c r="G26" s="55"/>
      <c r="H26" s="55"/>
      <c r="I26" s="55"/>
      <c r="J26" s="55"/>
      <c r="K26" s="55"/>
      <c r="L26" s="55"/>
      <c r="M26" s="55"/>
      <c r="N26" s="55"/>
      <c r="O26" s="55"/>
      <c r="P26" s="55"/>
      <c r="Q26" s="55"/>
      <c r="R26" s="55"/>
      <c r="S26" s="55"/>
    </row>
    <row r="27" spans="2:19" ht="16" thickBot="1">
      <c r="B27" s="53" t="s">
        <v>39</v>
      </c>
      <c r="C27" s="64"/>
      <c r="D27" s="55"/>
      <c r="E27" s="55"/>
      <c r="F27" s="55"/>
      <c r="G27" s="55"/>
      <c r="H27" s="55"/>
      <c r="I27" s="55"/>
      <c r="J27" s="55"/>
      <c r="K27" s="55"/>
      <c r="L27" s="55"/>
      <c r="M27" s="55"/>
      <c r="N27" s="55"/>
      <c r="O27" s="55"/>
      <c r="P27" s="55"/>
      <c r="Q27" s="55"/>
      <c r="R27" s="55"/>
      <c r="S27" s="55"/>
    </row>
    <row r="28" spans="2:19" ht="16" thickBot="1">
      <c r="B28" s="26" t="s">
        <v>40</v>
      </c>
      <c r="C28" s="27" t="s">
        <v>41</v>
      </c>
      <c r="D28" s="27" t="s">
        <v>42</v>
      </c>
      <c r="E28" s="55"/>
      <c r="F28" s="55"/>
      <c r="G28" s="55"/>
      <c r="H28" s="55"/>
      <c r="I28" s="55"/>
      <c r="J28" s="55"/>
      <c r="K28" s="55"/>
      <c r="L28" s="55"/>
      <c r="M28" s="55"/>
      <c r="N28" s="55"/>
      <c r="O28" s="55"/>
      <c r="P28" s="55"/>
      <c r="Q28" s="55"/>
      <c r="R28" s="55"/>
    </row>
    <row r="29" spans="2:19" ht="25.5" thickBot="1">
      <c r="B29" s="240" t="s">
        <v>43</v>
      </c>
      <c r="C29" s="29" t="s">
        <v>44</v>
      </c>
      <c r="D29" s="30" t="s">
        <v>45</v>
      </c>
      <c r="E29" s="55"/>
      <c r="F29" s="55"/>
      <c r="G29" s="55"/>
      <c r="H29" s="55"/>
      <c r="I29" s="55"/>
      <c r="J29" s="55"/>
      <c r="K29" s="55"/>
      <c r="L29" s="55"/>
      <c r="M29" s="55"/>
      <c r="N29" s="55"/>
      <c r="O29" s="55"/>
      <c r="P29" s="55"/>
      <c r="Q29" s="55"/>
      <c r="R29" s="55"/>
    </row>
    <row r="30" spans="2:19" ht="25">
      <c r="B30" s="248" t="s">
        <v>46</v>
      </c>
      <c r="C30" s="28" t="s">
        <v>47</v>
      </c>
      <c r="D30" s="246" t="s">
        <v>48</v>
      </c>
      <c r="E30" s="55"/>
      <c r="F30" s="55"/>
      <c r="G30" s="55"/>
      <c r="H30" s="55"/>
      <c r="I30" s="55"/>
      <c r="J30" s="55"/>
      <c r="K30" s="55"/>
      <c r="L30" s="55"/>
      <c r="M30" s="55"/>
      <c r="N30" s="55"/>
      <c r="O30" s="55"/>
      <c r="P30" s="55"/>
      <c r="Q30" s="55"/>
      <c r="R30" s="55"/>
    </row>
    <row r="31" spans="2:19">
      <c r="B31" s="249"/>
      <c r="C31" s="28" t="s">
        <v>49</v>
      </c>
      <c r="D31" s="251"/>
      <c r="E31" s="55"/>
      <c r="F31" s="55"/>
      <c r="G31" s="55"/>
      <c r="H31" s="55"/>
      <c r="I31" s="55"/>
      <c r="J31" s="55"/>
      <c r="K31" s="55"/>
      <c r="L31" s="55"/>
      <c r="M31" s="55"/>
      <c r="N31" s="55"/>
      <c r="O31" s="55"/>
      <c r="P31" s="55"/>
      <c r="Q31" s="55"/>
      <c r="R31" s="55"/>
    </row>
    <row r="32" spans="2:19" ht="16" thickBot="1">
      <c r="B32" s="250"/>
      <c r="C32" s="29" t="s">
        <v>50</v>
      </c>
      <c r="D32" s="247"/>
      <c r="E32" s="55"/>
      <c r="F32" s="55"/>
      <c r="G32" s="55"/>
      <c r="H32" s="55"/>
      <c r="I32" s="55"/>
      <c r="J32" s="55"/>
      <c r="K32" s="55"/>
      <c r="L32" s="55"/>
      <c r="M32" s="55"/>
      <c r="N32" s="55"/>
      <c r="O32" s="55"/>
      <c r="P32" s="55"/>
      <c r="Q32" s="55"/>
      <c r="R32" s="55"/>
    </row>
    <row r="33" spans="2:18">
      <c r="B33" s="244" t="s">
        <v>51</v>
      </c>
      <c r="C33" s="28" t="s">
        <v>52</v>
      </c>
      <c r="D33" s="253" t="s">
        <v>53</v>
      </c>
      <c r="E33" s="55"/>
      <c r="F33" s="55"/>
      <c r="G33" s="55"/>
      <c r="H33" s="55"/>
      <c r="I33" s="55"/>
      <c r="J33" s="55"/>
      <c r="K33" s="55"/>
      <c r="L33" s="55"/>
      <c r="M33" s="55"/>
      <c r="N33" s="55"/>
      <c r="O33" s="55"/>
      <c r="P33" s="55"/>
      <c r="Q33" s="55"/>
      <c r="R33" s="55"/>
    </row>
    <row r="34" spans="2:18">
      <c r="B34" s="252"/>
      <c r="C34" s="28" t="s">
        <v>54</v>
      </c>
      <c r="D34" s="251"/>
      <c r="E34" s="55"/>
      <c r="F34" s="55"/>
      <c r="G34" s="55"/>
      <c r="H34" s="55"/>
      <c r="I34" s="55"/>
      <c r="J34" s="55"/>
      <c r="K34" s="55"/>
      <c r="L34" s="55"/>
      <c r="M34" s="55"/>
      <c r="N34" s="55"/>
      <c r="O34" s="55"/>
      <c r="P34" s="55"/>
      <c r="Q34" s="55"/>
      <c r="R34" s="55"/>
    </row>
    <row r="35" spans="2:18" ht="25">
      <c r="B35" s="252"/>
      <c r="C35" s="28" t="s">
        <v>55</v>
      </c>
      <c r="D35" s="251"/>
      <c r="E35" s="55"/>
      <c r="F35" s="55"/>
      <c r="G35" s="55"/>
      <c r="H35" s="55"/>
      <c r="I35" s="55"/>
      <c r="J35" s="55"/>
      <c r="K35" s="55"/>
      <c r="L35" s="55"/>
      <c r="M35" s="55"/>
      <c r="N35" s="55"/>
      <c r="O35" s="55"/>
      <c r="P35" s="55"/>
      <c r="Q35" s="55"/>
      <c r="R35" s="55"/>
    </row>
    <row r="36" spans="2:18" ht="16" thickBot="1">
      <c r="B36" s="245"/>
      <c r="C36" s="29" t="s">
        <v>56</v>
      </c>
      <c r="D36" s="247"/>
      <c r="E36" s="55"/>
      <c r="F36" s="55"/>
      <c r="G36" s="55"/>
      <c r="H36" s="55"/>
      <c r="I36" s="55"/>
      <c r="J36" s="55"/>
      <c r="K36" s="55"/>
      <c r="L36" s="55"/>
      <c r="M36" s="55"/>
      <c r="N36" s="55"/>
      <c r="O36" s="55"/>
      <c r="P36" s="55"/>
      <c r="Q36" s="55"/>
      <c r="R36" s="55"/>
    </row>
    <row r="37" spans="2:18" ht="25">
      <c r="B37" s="248" t="s">
        <v>57</v>
      </c>
      <c r="C37" s="28" t="s">
        <v>58</v>
      </c>
      <c r="D37" s="28" t="s">
        <v>59</v>
      </c>
      <c r="E37" s="55"/>
      <c r="F37" s="55"/>
      <c r="G37" s="55"/>
      <c r="H37" s="55"/>
      <c r="I37" s="55"/>
      <c r="J37" s="55"/>
      <c r="K37" s="55"/>
      <c r="L37" s="55"/>
      <c r="M37" s="55"/>
      <c r="N37" s="55"/>
      <c r="O37" s="55"/>
      <c r="P37" s="55"/>
      <c r="Q37" s="55"/>
      <c r="R37" s="55"/>
    </row>
    <row r="38" spans="2:18" ht="25">
      <c r="B38" s="249"/>
      <c r="C38" s="28" t="s">
        <v>60</v>
      </c>
      <c r="D38" s="28" t="s">
        <v>61</v>
      </c>
      <c r="E38" s="55"/>
      <c r="F38" s="55"/>
      <c r="G38" s="55"/>
      <c r="H38" s="55"/>
      <c r="I38" s="55"/>
      <c r="J38" s="55"/>
      <c r="K38" s="55"/>
      <c r="L38" s="55"/>
      <c r="M38" s="55"/>
      <c r="N38" s="55"/>
      <c r="O38" s="55"/>
      <c r="P38" s="55"/>
      <c r="Q38" s="55"/>
      <c r="R38" s="55"/>
    </row>
    <row r="39" spans="2:18">
      <c r="B39" s="249"/>
      <c r="C39" s="28" t="s">
        <v>62</v>
      </c>
      <c r="D39" s="24"/>
      <c r="E39" s="55"/>
      <c r="F39" s="55"/>
      <c r="G39" s="55"/>
      <c r="H39" s="55"/>
      <c r="I39" s="55"/>
      <c r="J39" s="55"/>
      <c r="K39" s="55"/>
      <c r="L39" s="55"/>
      <c r="M39" s="55"/>
      <c r="N39" s="55"/>
      <c r="O39" s="55"/>
      <c r="P39" s="55"/>
      <c r="Q39" s="55"/>
      <c r="R39" s="55"/>
    </row>
    <row r="40" spans="2:18" ht="16" thickBot="1">
      <c r="B40" s="250"/>
      <c r="C40" s="29" t="s">
        <v>63</v>
      </c>
      <c r="D40" s="25"/>
      <c r="E40" s="55"/>
      <c r="F40" s="55"/>
      <c r="G40" s="55"/>
      <c r="H40" s="55"/>
      <c r="I40" s="55"/>
      <c r="J40" s="55"/>
      <c r="K40" s="55"/>
      <c r="L40" s="55"/>
      <c r="M40" s="55"/>
      <c r="N40" s="55"/>
      <c r="O40" s="55"/>
      <c r="P40" s="55"/>
      <c r="Q40" s="55"/>
      <c r="R40" s="55"/>
    </row>
    <row r="41" spans="2:18" ht="25">
      <c r="B41" s="244" t="s">
        <v>64</v>
      </c>
      <c r="C41" s="28" t="s">
        <v>65</v>
      </c>
      <c r="D41" s="246" t="s">
        <v>66</v>
      </c>
      <c r="E41" s="55"/>
      <c r="F41" s="55"/>
      <c r="G41" s="55"/>
      <c r="H41" s="55"/>
      <c r="I41" s="55"/>
      <c r="J41" s="55"/>
      <c r="K41" s="55"/>
      <c r="L41" s="55"/>
      <c r="M41" s="55"/>
      <c r="N41" s="55"/>
      <c r="O41" s="55"/>
      <c r="P41" s="55"/>
      <c r="Q41" s="55"/>
      <c r="R41" s="55"/>
    </row>
    <row r="42" spans="2:18" ht="25.5" thickBot="1">
      <c r="B42" s="245"/>
      <c r="C42" s="29" t="s">
        <v>67</v>
      </c>
      <c r="D42" s="247"/>
      <c r="E42" s="55"/>
      <c r="F42" s="55"/>
      <c r="G42" s="55"/>
      <c r="H42" s="55"/>
      <c r="I42" s="55"/>
      <c r="J42" s="55"/>
      <c r="K42" s="55"/>
      <c r="L42" s="55"/>
      <c r="M42" s="55"/>
      <c r="N42" s="55"/>
      <c r="O42" s="55"/>
      <c r="P42" s="55"/>
      <c r="Q42" s="55"/>
      <c r="R42" s="55"/>
    </row>
    <row r="43" spans="2:18" ht="25.5" thickBot="1">
      <c r="B43" s="241" t="s">
        <v>68</v>
      </c>
      <c r="C43" s="29" t="s">
        <v>69</v>
      </c>
      <c r="D43" s="29" t="s">
        <v>70</v>
      </c>
      <c r="E43" s="55"/>
      <c r="F43" s="55"/>
      <c r="G43" s="55"/>
      <c r="H43" s="55"/>
      <c r="I43" s="55"/>
      <c r="J43" s="55"/>
      <c r="K43" s="55"/>
      <c r="L43" s="55"/>
      <c r="M43" s="55"/>
      <c r="N43" s="55"/>
      <c r="O43" s="55"/>
      <c r="P43" s="55"/>
      <c r="Q43" s="55"/>
      <c r="R43" s="55"/>
    </row>
    <row r="44" spans="2:18" ht="63" thickBot="1">
      <c r="B44" s="241" t="s">
        <v>71</v>
      </c>
      <c r="C44" s="29" t="s">
        <v>72</v>
      </c>
      <c r="D44" s="29" t="s">
        <v>73</v>
      </c>
      <c r="E44" s="55"/>
      <c r="F44" s="55"/>
      <c r="G44" s="55"/>
      <c r="H44" s="55"/>
      <c r="I44" s="55"/>
      <c r="J44" s="55"/>
      <c r="K44" s="55"/>
      <c r="L44" s="55"/>
      <c r="M44" s="55"/>
      <c r="N44" s="55"/>
      <c r="O44" s="55"/>
      <c r="P44" s="55"/>
      <c r="Q44" s="55"/>
      <c r="R44" s="55"/>
    </row>
  </sheetData>
  <sheetProtection sheet="1" objects="1" scenarios="1"/>
  <mergeCells count="7">
    <mergeCell ref="B41:B42"/>
    <mergeCell ref="D41:D42"/>
    <mergeCell ref="B30:B32"/>
    <mergeCell ref="D30:D32"/>
    <mergeCell ref="B33:B36"/>
    <mergeCell ref="D33:D36"/>
    <mergeCell ref="B37:B40"/>
  </mergeCells>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B3637F-B768-4355-98DC-571ED40F30B1}">
  <sheetPr codeName="Tabelle4">
    <tabColor rgb="FFFFFF00"/>
    <pageSetUpPr fitToPage="1"/>
  </sheetPr>
  <dimension ref="A1:F42"/>
  <sheetViews>
    <sheetView showGridLines="0" topLeftCell="A4" zoomScaleNormal="100" workbookViewId="0">
      <selection activeCell="C23" sqref="C23:C24"/>
    </sheetView>
  </sheetViews>
  <sheetFormatPr defaultColWidth="11.453125" defaultRowHeight="12.5"/>
  <cols>
    <col min="1" max="1" width="1.7265625" style="3" customWidth="1"/>
    <col min="2" max="2" width="11.26953125" style="3" customWidth="1"/>
    <col min="3" max="3" width="35" style="3" customWidth="1"/>
    <col min="4" max="4" width="55.1796875" style="3" customWidth="1"/>
    <col min="5" max="5" width="2.7265625" style="3" customWidth="1"/>
    <col min="6" max="6" width="95.1796875" style="3" customWidth="1"/>
    <col min="7" max="16384" width="11.453125" style="3"/>
  </cols>
  <sheetData>
    <row r="1" spans="1:6" ht="6" customHeight="1"/>
    <row r="2" spans="1:6" ht="18">
      <c r="B2" s="2" t="s">
        <v>74</v>
      </c>
    </row>
    <row r="3" spans="1:6" ht="6" customHeight="1" thickBot="1"/>
    <row r="4" spans="1:6" ht="16" customHeight="1" thickBot="1">
      <c r="B4" s="258" t="s">
        <v>75</v>
      </c>
      <c r="C4" s="259"/>
      <c r="D4" s="260"/>
      <c r="F4" s="66"/>
    </row>
    <row r="5" spans="1:6" ht="20.149999999999999" customHeight="1">
      <c r="A5" s="22"/>
      <c r="B5" s="10" t="s">
        <v>76</v>
      </c>
      <c r="C5" s="11" t="s">
        <v>77</v>
      </c>
      <c r="D5" s="21" t="s">
        <v>78</v>
      </c>
      <c r="F5" s="238" t="s">
        <v>79</v>
      </c>
    </row>
    <row r="6" spans="1:6" ht="32.15" customHeight="1">
      <c r="A6" s="23"/>
      <c r="B6" s="5">
        <v>1</v>
      </c>
      <c r="C6" s="12" t="s">
        <v>80</v>
      </c>
      <c r="D6" s="67" t="s">
        <v>81</v>
      </c>
      <c r="F6" s="134" t="s">
        <v>80</v>
      </c>
    </row>
    <row r="7" spans="1:6" ht="32.15" customHeight="1">
      <c r="A7" s="23"/>
      <c r="B7" s="6">
        <v>2</v>
      </c>
      <c r="C7" s="12" t="s">
        <v>82</v>
      </c>
      <c r="D7" s="67" t="s">
        <v>83</v>
      </c>
      <c r="F7" s="134" t="s">
        <v>84</v>
      </c>
    </row>
    <row r="8" spans="1:6" ht="32.15" customHeight="1">
      <c r="A8" s="23"/>
      <c r="B8" s="6">
        <v>3</v>
      </c>
      <c r="C8" s="12" t="s">
        <v>85</v>
      </c>
      <c r="D8" s="67" t="s">
        <v>86</v>
      </c>
      <c r="F8" s="134" t="s">
        <v>87</v>
      </c>
    </row>
    <row r="9" spans="1:6" ht="32.15" customHeight="1">
      <c r="A9" s="23"/>
      <c r="B9" s="6">
        <v>4</v>
      </c>
      <c r="C9" s="12" t="s">
        <v>88</v>
      </c>
      <c r="D9" s="67" t="s">
        <v>89</v>
      </c>
      <c r="F9" s="134" t="s">
        <v>90</v>
      </c>
    </row>
    <row r="10" spans="1:6" ht="32.15" customHeight="1">
      <c r="A10" s="23"/>
      <c r="B10" s="6">
        <v>5</v>
      </c>
      <c r="C10" s="12" t="s">
        <v>91</v>
      </c>
      <c r="D10" s="68" t="s">
        <v>92</v>
      </c>
      <c r="F10" s="134" t="s">
        <v>93</v>
      </c>
    </row>
    <row r="11" spans="1:6" ht="32.15" customHeight="1">
      <c r="A11" s="23"/>
      <c r="B11" s="6">
        <v>6</v>
      </c>
      <c r="C11" s="12" t="s">
        <v>94</v>
      </c>
      <c r="D11" s="68" t="s">
        <v>95</v>
      </c>
      <c r="F11" s="134" t="s">
        <v>96</v>
      </c>
    </row>
    <row r="12" spans="1:6" ht="32.15" customHeight="1">
      <c r="A12" s="23"/>
      <c r="B12" s="6">
        <v>7</v>
      </c>
      <c r="C12" s="12" t="s">
        <v>97</v>
      </c>
      <c r="D12" s="68" t="s">
        <v>98</v>
      </c>
      <c r="F12" s="134" t="s">
        <v>99</v>
      </c>
    </row>
    <row r="13" spans="1:6" ht="32.15" customHeight="1">
      <c r="A13" s="23"/>
      <c r="B13" s="6">
        <v>8</v>
      </c>
      <c r="C13" s="12" t="s">
        <v>100</v>
      </c>
      <c r="D13" s="68" t="s">
        <v>101</v>
      </c>
      <c r="F13" s="134" t="s">
        <v>102</v>
      </c>
    </row>
    <row r="14" spans="1:6" ht="32.15" customHeight="1">
      <c r="A14" s="23"/>
      <c r="B14" s="6">
        <v>9</v>
      </c>
      <c r="C14" s="12" t="s">
        <v>103</v>
      </c>
      <c r="D14" s="68" t="s">
        <v>104</v>
      </c>
      <c r="F14" s="134" t="s">
        <v>105</v>
      </c>
    </row>
    <row r="15" spans="1:6" ht="32.15" customHeight="1" thickBot="1">
      <c r="A15" s="23"/>
      <c r="B15" s="7">
        <v>10</v>
      </c>
      <c r="C15" s="13" t="s">
        <v>106</v>
      </c>
      <c r="D15" s="69" t="s">
        <v>107</v>
      </c>
      <c r="F15" s="135" t="s">
        <v>108</v>
      </c>
    </row>
    <row r="16" spans="1:6" ht="10" customHeight="1" thickBot="1"/>
    <row r="17" spans="2:6" ht="16" customHeight="1">
      <c r="B17" s="261" t="s">
        <v>109</v>
      </c>
      <c r="C17" s="262"/>
      <c r="D17" s="263"/>
    </row>
    <row r="18" spans="2:6" ht="35.25" customHeight="1" thickBot="1">
      <c r="B18" s="16" t="s">
        <v>76</v>
      </c>
      <c r="C18" s="15" t="s">
        <v>110</v>
      </c>
      <c r="D18" s="21" t="s">
        <v>78</v>
      </c>
    </row>
    <row r="19" spans="2:6" ht="32.15" customHeight="1">
      <c r="B19" s="14">
        <v>1</v>
      </c>
      <c r="C19" s="264" t="s">
        <v>111</v>
      </c>
      <c r="D19" s="70" t="s">
        <v>112</v>
      </c>
      <c r="F19" s="254" t="s">
        <v>113</v>
      </c>
    </row>
    <row r="20" spans="2:6" ht="32.15" customHeight="1" thickBot="1">
      <c r="B20" s="8">
        <v>2</v>
      </c>
      <c r="C20" s="265"/>
      <c r="D20" s="67" t="s">
        <v>114</v>
      </c>
      <c r="F20" s="255"/>
    </row>
    <row r="21" spans="2:6" ht="32.15" customHeight="1">
      <c r="B21" s="8">
        <v>3</v>
      </c>
      <c r="C21" s="256" t="s">
        <v>115</v>
      </c>
      <c r="D21" s="67" t="s">
        <v>116</v>
      </c>
    </row>
    <row r="22" spans="2:6" ht="32.15" customHeight="1">
      <c r="B22" s="8">
        <v>4</v>
      </c>
      <c r="C22" s="265"/>
      <c r="D22" s="67" t="s">
        <v>117</v>
      </c>
    </row>
    <row r="23" spans="2:6" ht="32.15" customHeight="1">
      <c r="B23" s="8">
        <v>5</v>
      </c>
      <c r="C23" s="256" t="s">
        <v>118</v>
      </c>
      <c r="D23" s="67" t="s">
        <v>119</v>
      </c>
    </row>
    <row r="24" spans="2:6" ht="32.15" customHeight="1">
      <c r="B24" s="8">
        <v>6</v>
      </c>
      <c r="C24" s="265"/>
      <c r="D24" s="67" t="s">
        <v>120</v>
      </c>
    </row>
    <row r="25" spans="2:6" ht="32.15" customHeight="1">
      <c r="B25" s="8">
        <v>7</v>
      </c>
      <c r="C25" s="256" t="s">
        <v>121</v>
      </c>
      <c r="D25" s="67" t="s">
        <v>122</v>
      </c>
    </row>
    <row r="26" spans="2:6" ht="32.15" customHeight="1">
      <c r="B26" s="8">
        <v>8</v>
      </c>
      <c r="C26" s="265"/>
      <c r="D26" s="67" t="s">
        <v>123</v>
      </c>
    </row>
    <row r="27" spans="2:6" ht="32.15" customHeight="1">
      <c r="B27" s="8">
        <v>9</v>
      </c>
      <c r="C27" s="256" t="s">
        <v>124</v>
      </c>
      <c r="D27" s="67" t="s">
        <v>125</v>
      </c>
    </row>
    <row r="28" spans="2:6" ht="32.15" customHeight="1" thickBot="1">
      <c r="B28" s="9">
        <v>10</v>
      </c>
      <c r="C28" s="257"/>
      <c r="D28" s="69" t="s">
        <v>126</v>
      </c>
    </row>
    <row r="29" spans="2:6" ht="3.75" customHeight="1"/>
    <row r="32" spans="2:6" ht="12.75" customHeight="1"/>
    <row r="33" ht="12.75" customHeight="1"/>
    <row r="36" ht="12.75" customHeight="1"/>
    <row r="38" ht="12.75" customHeight="1"/>
    <row r="41" ht="12.75" customHeight="1"/>
    <row r="42" ht="3" customHeight="1"/>
  </sheetData>
  <sheetProtection sheet="1" objects="1" scenarios="1"/>
  <mergeCells count="8">
    <mergeCell ref="F19:F20"/>
    <mergeCell ref="C27:C28"/>
    <mergeCell ref="B4:D4"/>
    <mergeCell ref="B17:D17"/>
    <mergeCell ref="C19:C20"/>
    <mergeCell ref="C21:C22"/>
    <mergeCell ref="C23:C24"/>
    <mergeCell ref="C25:C26"/>
  </mergeCells>
  <pageMargins left="0.62992125984251968" right="0.6692913385826772" top="0.47244094488188981" bottom="0.39370078740157483" header="0.51181102362204722" footer="0.35433070866141736"/>
  <pageSetup paperSize="9" scale="55" orientation="landscape" r:id="rId1"/>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49B2D1-5A3C-461B-8791-6EBA28FED0CF}">
  <sheetPr codeName="Sheet9"/>
  <dimension ref="B1:H43"/>
  <sheetViews>
    <sheetView showGridLines="0" zoomScaleNormal="100" workbookViewId="0">
      <selection activeCell="B3" sqref="B3"/>
    </sheetView>
  </sheetViews>
  <sheetFormatPr defaultColWidth="9.1796875" defaultRowHeight="12.5"/>
  <cols>
    <col min="1" max="1" width="1.7265625" style="71" customWidth="1"/>
    <col min="2" max="2" width="13" style="74" customWidth="1"/>
    <col min="3" max="4" width="36.26953125" style="71" customWidth="1"/>
    <col min="5" max="5" width="64.1796875" style="71" customWidth="1"/>
    <col min="6" max="6" width="1.81640625" style="71" customWidth="1"/>
    <col min="7" max="7" width="24.453125" style="71" bestFit="1" customWidth="1"/>
    <col min="8" max="8" width="21.54296875" style="71" customWidth="1"/>
    <col min="9" max="16384" width="9.1796875" style="71"/>
  </cols>
  <sheetData>
    <row r="1" spans="2:8" ht="6" customHeight="1" thickBot="1"/>
    <row r="2" spans="2:8" ht="36" customHeight="1" thickBot="1">
      <c r="B2" s="181" t="s">
        <v>127</v>
      </c>
      <c r="C2" s="181" t="s">
        <v>128</v>
      </c>
      <c r="D2" s="181" t="s">
        <v>129</v>
      </c>
      <c r="E2" s="181" t="s">
        <v>130</v>
      </c>
      <c r="G2" s="266" t="s">
        <v>131</v>
      </c>
      <c r="H2" s="267"/>
    </row>
    <row r="3" spans="2:8" ht="14">
      <c r="B3" s="215"/>
      <c r="C3" s="216"/>
      <c r="D3" s="217"/>
      <c r="E3" s="218"/>
      <c r="G3" s="268" t="s">
        <v>132</v>
      </c>
      <c r="H3" s="269"/>
    </row>
    <row r="4" spans="2:8" ht="14">
      <c r="B4" s="215"/>
      <c r="C4" s="216"/>
      <c r="D4" s="217"/>
      <c r="E4" s="218"/>
      <c r="G4" s="268"/>
      <c r="H4" s="269"/>
    </row>
    <row r="5" spans="2:8" ht="14">
      <c r="B5" s="215"/>
      <c r="C5" s="216"/>
      <c r="D5" s="217"/>
      <c r="E5" s="218"/>
      <c r="G5" s="270" t="s">
        <v>133</v>
      </c>
      <c r="H5" s="271"/>
    </row>
    <row r="6" spans="2:8" ht="14">
      <c r="B6" s="215"/>
      <c r="C6" s="216"/>
      <c r="D6" s="217"/>
      <c r="E6" s="218"/>
      <c r="G6" s="272"/>
      <c r="H6" s="271"/>
    </row>
    <row r="7" spans="2:8" ht="14">
      <c r="B7" s="215"/>
      <c r="C7" s="216"/>
      <c r="D7" s="217"/>
      <c r="E7" s="218"/>
      <c r="G7" s="184"/>
      <c r="H7" s="184"/>
    </row>
    <row r="8" spans="2:8" ht="14">
      <c r="B8" s="215"/>
      <c r="C8" s="216"/>
      <c r="D8" s="217"/>
      <c r="E8" s="218"/>
      <c r="G8" s="72" t="s">
        <v>134</v>
      </c>
      <c r="H8" s="73" t="s">
        <v>135</v>
      </c>
    </row>
    <row r="9" spans="2:8" ht="13.5" customHeight="1">
      <c r="B9" s="215"/>
      <c r="C9" s="216"/>
      <c r="D9" s="217"/>
      <c r="E9" s="218"/>
      <c r="G9" s="213" t="s">
        <v>136</v>
      </c>
      <c r="H9" s="214"/>
    </row>
    <row r="10" spans="2:8" ht="15" customHeight="1">
      <c r="B10" s="215"/>
      <c r="C10" s="216"/>
      <c r="D10" s="217"/>
      <c r="E10" s="219"/>
      <c r="G10" s="213" t="s">
        <v>137</v>
      </c>
      <c r="H10" s="214"/>
    </row>
    <row r="11" spans="2:8" ht="14">
      <c r="B11" s="215"/>
      <c r="C11" s="216"/>
      <c r="D11" s="217"/>
      <c r="E11" s="218"/>
      <c r="G11" s="213" t="s">
        <v>138</v>
      </c>
      <c r="H11" s="214"/>
    </row>
    <row r="12" spans="2:8" ht="14">
      <c r="B12" s="215"/>
      <c r="C12" s="216"/>
      <c r="D12" s="217"/>
      <c r="E12" s="218"/>
      <c r="G12" s="213" t="s">
        <v>139</v>
      </c>
      <c r="H12" s="214"/>
    </row>
    <row r="13" spans="2:8" ht="14">
      <c r="B13" s="215"/>
      <c r="C13" s="216"/>
      <c r="D13" s="217"/>
      <c r="E13" s="218"/>
      <c r="G13" s="213" t="s">
        <v>140</v>
      </c>
      <c r="H13" s="214"/>
    </row>
    <row r="14" spans="2:8" ht="14">
      <c r="B14" s="215"/>
      <c r="C14" s="216"/>
      <c r="D14" s="217"/>
      <c r="E14" s="218"/>
      <c r="G14" s="213" t="s">
        <v>141</v>
      </c>
      <c r="H14" s="214"/>
    </row>
    <row r="15" spans="2:8" ht="14">
      <c r="B15" s="215"/>
      <c r="C15" s="220"/>
      <c r="D15" s="221"/>
      <c r="E15" s="218"/>
      <c r="G15" s="213" t="s">
        <v>142</v>
      </c>
      <c r="H15" s="214"/>
    </row>
    <row r="16" spans="2:8" ht="14">
      <c r="B16" s="215"/>
      <c r="C16" s="216"/>
      <c r="D16" s="217"/>
      <c r="E16" s="218"/>
      <c r="G16" s="213" t="s">
        <v>143</v>
      </c>
      <c r="H16" s="214"/>
    </row>
    <row r="17" spans="2:8" ht="14">
      <c r="B17" s="215"/>
      <c r="C17" s="216"/>
      <c r="D17" s="217"/>
      <c r="E17" s="218"/>
      <c r="G17" s="213" t="s">
        <v>144</v>
      </c>
      <c r="H17" s="214"/>
    </row>
    <row r="18" spans="2:8" ht="14">
      <c r="B18" s="215"/>
      <c r="C18" s="216"/>
      <c r="D18" s="217"/>
      <c r="E18" s="218"/>
      <c r="G18" s="213" t="s">
        <v>145</v>
      </c>
      <c r="H18" s="214"/>
    </row>
    <row r="19" spans="2:8" ht="14">
      <c r="B19" s="215"/>
      <c r="C19" s="216"/>
      <c r="D19" s="217"/>
      <c r="E19" s="218"/>
      <c r="G19" s="213" t="s">
        <v>146</v>
      </c>
      <c r="H19" s="214"/>
    </row>
    <row r="20" spans="2:8" ht="14">
      <c r="B20" s="215"/>
      <c r="C20" s="216"/>
      <c r="D20" s="217"/>
      <c r="E20" s="218"/>
      <c r="G20" s="213"/>
      <c r="H20" s="214"/>
    </row>
    <row r="21" spans="2:8" ht="14">
      <c r="B21" s="215"/>
      <c r="C21" s="216"/>
      <c r="D21" s="217"/>
      <c r="E21" s="218"/>
      <c r="G21" s="213"/>
      <c r="H21" s="214"/>
    </row>
    <row r="22" spans="2:8" ht="14">
      <c r="B22" s="215"/>
      <c r="C22" s="216"/>
      <c r="D22" s="217"/>
      <c r="E22" s="218"/>
      <c r="G22" s="213"/>
      <c r="H22" s="214"/>
    </row>
    <row r="23" spans="2:8" ht="14">
      <c r="B23" s="215"/>
      <c r="C23" s="216"/>
      <c r="D23" s="217"/>
      <c r="E23" s="218"/>
      <c r="G23" s="213"/>
      <c r="H23" s="214"/>
    </row>
    <row r="24" spans="2:8" ht="14">
      <c r="B24" s="215"/>
      <c r="C24" s="216"/>
      <c r="D24" s="217"/>
      <c r="E24" s="218"/>
      <c r="G24" s="213"/>
      <c r="H24" s="214"/>
    </row>
    <row r="25" spans="2:8" ht="14">
      <c r="B25" s="215"/>
      <c r="C25" s="216"/>
      <c r="D25" s="217"/>
      <c r="E25" s="218"/>
      <c r="G25" s="213"/>
      <c r="H25" s="214"/>
    </row>
    <row r="26" spans="2:8" ht="14">
      <c r="B26" s="215"/>
      <c r="C26" s="216"/>
      <c r="D26" s="217"/>
      <c r="E26" s="218"/>
      <c r="G26" s="213"/>
      <c r="H26" s="214"/>
    </row>
    <row r="27" spans="2:8" ht="14">
      <c r="B27" s="215"/>
      <c r="C27" s="216"/>
      <c r="D27" s="217"/>
      <c r="E27" s="218"/>
      <c r="G27" s="213"/>
      <c r="H27" s="214"/>
    </row>
    <row r="28" spans="2:8" ht="14">
      <c r="B28" s="215"/>
      <c r="C28" s="216"/>
      <c r="D28" s="217"/>
      <c r="E28" s="218"/>
      <c r="G28" s="213"/>
      <c r="H28" s="214"/>
    </row>
    <row r="29" spans="2:8" ht="14">
      <c r="B29" s="215"/>
      <c r="C29" s="216"/>
      <c r="D29" s="217"/>
      <c r="E29" s="218"/>
      <c r="G29" s="213"/>
      <c r="H29" s="214"/>
    </row>
    <row r="30" spans="2:8" ht="14">
      <c r="B30" s="215"/>
      <c r="C30" s="216"/>
      <c r="D30" s="217"/>
      <c r="E30" s="218"/>
      <c r="G30" s="213"/>
      <c r="H30" s="214"/>
    </row>
    <row r="31" spans="2:8" ht="14">
      <c r="B31" s="215"/>
      <c r="C31" s="216"/>
      <c r="D31" s="217"/>
      <c r="E31" s="218"/>
      <c r="G31" s="213"/>
      <c r="H31" s="214"/>
    </row>
    <row r="32" spans="2:8" ht="14">
      <c r="B32" s="215"/>
      <c r="C32" s="216"/>
      <c r="D32" s="217"/>
      <c r="E32" s="218"/>
      <c r="G32" s="213"/>
      <c r="H32" s="214"/>
    </row>
    <row r="33" spans="2:8" ht="14">
      <c r="B33" s="215"/>
      <c r="C33" s="216"/>
      <c r="D33" s="217"/>
      <c r="E33" s="218"/>
      <c r="G33" s="213"/>
      <c r="H33" s="214"/>
    </row>
    <row r="34" spans="2:8" ht="14">
      <c r="B34" s="215"/>
      <c r="C34" s="216"/>
      <c r="D34" s="217"/>
      <c r="E34" s="218"/>
    </row>
    <row r="35" spans="2:8" ht="14">
      <c r="B35" s="215"/>
      <c r="C35" s="216"/>
      <c r="D35" s="217"/>
      <c r="E35" s="218"/>
    </row>
    <row r="36" spans="2:8" ht="14">
      <c r="B36" s="215"/>
      <c r="C36" s="216"/>
      <c r="D36" s="217"/>
      <c r="E36" s="218"/>
    </row>
    <row r="37" spans="2:8" ht="14">
      <c r="B37" s="215"/>
      <c r="C37" s="216"/>
      <c r="D37" s="217"/>
      <c r="E37" s="218"/>
    </row>
    <row r="38" spans="2:8" ht="14">
      <c r="B38" s="215"/>
      <c r="C38" s="216"/>
      <c r="D38" s="217"/>
      <c r="E38" s="218"/>
    </row>
    <row r="39" spans="2:8" ht="14">
      <c r="B39" s="215"/>
      <c r="C39" s="216"/>
      <c r="D39" s="217"/>
      <c r="E39" s="218"/>
    </row>
    <row r="40" spans="2:8" ht="14">
      <c r="B40" s="215"/>
      <c r="C40" s="216"/>
      <c r="D40" s="217"/>
      <c r="E40" s="218"/>
    </row>
    <row r="41" spans="2:8" ht="14">
      <c r="B41" s="215"/>
      <c r="C41" s="216"/>
      <c r="D41" s="217"/>
      <c r="E41" s="218"/>
    </row>
    <row r="42" spans="2:8" ht="14">
      <c r="B42" s="215"/>
      <c r="C42" s="216"/>
      <c r="D42" s="217"/>
      <c r="E42" s="218"/>
    </row>
    <row r="43" spans="2:8" ht="14.5" thickBot="1">
      <c r="B43" s="222"/>
      <c r="C43" s="223"/>
      <c r="D43" s="224"/>
      <c r="E43" s="225"/>
    </row>
  </sheetData>
  <sheetProtection sheet="1" objects="1" scenarios="1"/>
  <mergeCells count="3">
    <mergeCell ref="G2:H2"/>
    <mergeCell ref="G3:H4"/>
    <mergeCell ref="G5:H6"/>
  </mergeCells>
  <pageMargins left="0.75" right="0.75" top="1" bottom="1" header="0.5" footer="0.5"/>
  <headerFooter alignWithMargins="0"/>
  <drawing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A213F-6C34-436C-8D19-C1F5DA1D959E}">
  <sheetPr codeName="Sheet7">
    <tabColor rgb="FFFFC000"/>
  </sheetPr>
  <dimension ref="B1:T501"/>
  <sheetViews>
    <sheetView showGridLines="0" showZeros="0" tabSelected="1" zoomScaleNormal="100" workbookViewId="0">
      <pane ySplit="6" topLeftCell="A7" activePane="bottomLeft" state="frozen"/>
      <selection pane="bottomLeft" activeCell="L12" sqref="L12"/>
    </sheetView>
  </sheetViews>
  <sheetFormatPr defaultColWidth="9.1796875" defaultRowHeight="14"/>
  <cols>
    <col min="1" max="1" width="1.7265625" style="71" customWidth="1"/>
    <col min="2" max="2" width="5.7265625" style="71" customWidth="1"/>
    <col min="3" max="3" width="20.7265625" style="71" customWidth="1"/>
    <col min="4" max="4" width="25.7265625" style="212" customWidth="1"/>
    <col min="5" max="5" width="25.7265625" style="71" customWidth="1"/>
    <col min="6" max="6" width="26.7265625" style="71" customWidth="1"/>
    <col min="7" max="8" width="8.7265625" style="74" customWidth="1"/>
    <col min="9" max="9" width="6.7265625" style="74" customWidth="1"/>
    <col min="10" max="11" width="14.7265625" style="203" customWidth="1"/>
    <col min="12" max="12" width="25.7265625" style="203" customWidth="1"/>
    <col min="13" max="13" width="25.7265625" style="212" customWidth="1"/>
    <col min="14" max="14" width="8.7265625" style="195" customWidth="1"/>
    <col min="15" max="15" width="9.81640625" style="204" customWidth="1"/>
    <col min="16" max="17" width="10.7265625" style="71" customWidth="1"/>
    <col min="18" max="18" width="6.7265625" style="71" customWidth="1"/>
    <col min="19" max="19" width="9.1796875" style="71" hidden="1" customWidth="1"/>
    <col min="20" max="20" width="0" style="71" hidden="1" customWidth="1"/>
    <col min="21" max="16384" width="9.1796875" style="71"/>
  </cols>
  <sheetData>
    <row r="1" spans="2:20" s="194" customFormat="1" ht="6" customHeight="1">
      <c r="G1" s="195"/>
      <c r="H1" s="195"/>
      <c r="I1" s="195"/>
      <c r="J1" s="195"/>
      <c r="K1" s="195"/>
      <c r="L1" s="195"/>
      <c r="M1" s="196"/>
      <c r="N1" s="195"/>
      <c r="O1" s="197"/>
      <c r="P1" s="198"/>
      <c r="Q1" s="198"/>
      <c r="R1" s="198"/>
    </row>
    <row r="2" spans="2:20" s="194" customFormat="1">
      <c r="C2" s="199" t="s">
        <v>147</v>
      </c>
      <c r="D2" s="182" t="s">
        <v>247</v>
      </c>
      <c r="E2" s="199" t="s">
        <v>148</v>
      </c>
      <c r="F2" s="183" t="s">
        <v>149</v>
      </c>
      <c r="G2" s="195"/>
      <c r="I2" s="199" t="s">
        <v>150</v>
      </c>
      <c r="J2" s="183">
        <v>45159</v>
      </c>
      <c r="K2" s="195"/>
      <c r="L2" s="195"/>
      <c r="M2" s="196"/>
      <c r="N2" s="195"/>
      <c r="O2" s="197"/>
      <c r="P2" s="198"/>
      <c r="Q2" s="198"/>
      <c r="R2" s="198"/>
    </row>
    <row r="3" spans="2:20" s="194" customFormat="1" ht="14.5" thickBot="1">
      <c r="C3" s="199" t="s">
        <v>151</v>
      </c>
      <c r="D3" s="182" t="s">
        <v>248</v>
      </c>
      <c r="E3" s="199" t="s">
        <v>152</v>
      </c>
      <c r="F3" s="183">
        <v>45159</v>
      </c>
      <c r="G3" s="195"/>
      <c r="I3" s="199" t="s">
        <v>153</v>
      </c>
      <c r="J3" s="185" t="s">
        <v>253</v>
      </c>
      <c r="K3" s="195"/>
      <c r="L3" s="195"/>
      <c r="M3" s="196"/>
      <c r="N3" s="195"/>
      <c r="O3" s="197"/>
      <c r="P3" s="198"/>
      <c r="Q3" s="198"/>
      <c r="R3" s="198"/>
    </row>
    <row r="4" spans="2:20" s="194" customFormat="1" ht="16" thickBot="1">
      <c r="G4" s="233" t="s">
        <v>154</v>
      </c>
      <c r="H4" s="234"/>
      <c r="I4" s="195"/>
      <c r="J4" s="195"/>
      <c r="K4" s="195"/>
      <c r="L4" s="195"/>
      <c r="M4" s="196"/>
      <c r="N4" s="195"/>
      <c r="O4" s="197"/>
      <c r="P4" s="233" t="s">
        <v>155</v>
      </c>
      <c r="Q4" s="234"/>
      <c r="R4" s="198"/>
    </row>
    <row r="5" spans="2:20" ht="20.149999999999999" customHeight="1" thickBot="1">
      <c r="C5" s="200" t="s">
        <v>156</v>
      </c>
      <c r="E5" s="200" t="s">
        <v>157</v>
      </c>
      <c r="F5" s="201"/>
      <c r="G5" s="235" t="s">
        <v>158</v>
      </c>
      <c r="H5" s="236"/>
      <c r="I5" s="202">
        <f>SUM(I7:I500)</f>
        <v>442</v>
      </c>
      <c r="K5" s="232" t="s">
        <v>159</v>
      </c>
      <c r="L5" s="230"/>
      <c r="M5" s="231"/>
      <c r="P5" s="235" t="s">
        <v>158</v>
      </c>
      <c r="Q5" s="236"/>
      <c r="R5" s="229">
        <f>SUM(R7:R500)</f>
        <v>0</v>
      </c>
    </row>
    <row r="6" spans="2:20" s="205" customFormat="1" ht="31.5" thickBot="1">
      <c r="B6" s="227" t="s">
        <v>160</v>
      </c>
      <c r="C6" s="227" t="s">
        <v>161</v>
      </c>
      <c r="D6" s="227" t="s">
        <v>162</v>
      </c>
      <c r="E6" s="227" t="s">
        <v>163</v>
      </c>
      <c r="F6" s="227" t="s">
        <v>164</v>
      </c>
      <c r="G6" s="227" t="s">
        <v>165</v>
      </c>
      <c r="H6" s="227" t="s">
        <v>166</v>
      </c>
      <c r="I6" s="227" t="s">
        <v>167</v>
      </c>
      <c r="J6" s="227" t="s">
        <v>168</v>
      </c>
      <c r="K6" s="227" t="s">
        <v>169</v>
      </c>
      <c r="L6" s="227" t="s">
        <v>170</v>
      </c>
      <c r="M6" s="227" t="s">
        <v>171</v>
      </c>
      <c r="N6" s="227" t="s">
        <v>172</v>
      </c>
      <c r="O6" s="228" t="s">
        <v>173</v>
      </c>
      <c r="P6" s="227" t="s">
        <v>165</v>
      </c>
      <c r="Q6" s="227" t="s">
        <v>166</v>
      </c>
      <c r="R6" s="227" t="s">
        <v>167</v>
      </c>
    </row>
    <row r="7" spans="2:20" ht="28.5" thickBot="1">
      <c r="B7" s="186">
        <v>1</v>
      </c>
      <c r="C7" s="187" t="s">
        <v>257</v>
      </c>
      <c r="D7" s="187" t="s">
        <v>259</v>
      </c>
      <c r="E7" s="188" t="s">
        <v>217</v>
      </c>
      <c r="F7" s="187" t="s">
        <v>256</v>
      </c>
      <c r="G7" s="188">
        <v>4</v>
      </c>
      <c r="H7" s="188">
        <v>3</v>
      </c>
      <c r="I7" s="206">
        <f t="shared" ref="I7:I71" si="0">G7*H7</f>
        <v>12</v>
      </c>
      <c r="J7" s="188" t="s">
        <v>241</v>
      </c>
      <c r="K7" s="188" t="s">
        <v>242</v>
      </c>
      <c r="L7" s="187"/>
      <c r="M7" s="187"/>
      <c r="N7" s="188" t="s">
        <v>174</v>
      </c>
      <c r="O7" s="226" t="s">
        <v>283</v>
      </c>
      <c r="P7" s="188"/>
      <c r="Q7" s="188"/>
      <c r="R7" s="207">
        <f t="shared" ref="R7:R71" si="1">P7*Q7</f>
        <v>0</v>
      </c>
      <c r="S7" s="237">
        <f>IF(R7&gt;0,R7,I7)</f>
        <v>12</v>
      </c>
      <c r="T7" s="237">
        <f>IF(S7&gt;0,_xlfn.RANK.EQ(S7,$S$7:$S$500,0)+COUNTIF(S$6:S6,S7),"")</f>
        <v>8</v>
      </c>
    </row>
    <row r="8" spans="2:20" ht="28.5" thickBot="1">
      <c r="B8" s="189">
        <v>2</v>
      </c>
      <c r="C8" s="187" t="s">
        <v>258</v>
      </c>
      <c r="D8" s="187" t="s">
        <v>259</v>
      </c>
      <c r="E8" s="188" t="s">
        <v>217</v>
      </c>
      <c r="F8" s="187" t="s">
        <v>256</v>
      </c>
      <c r="G8" s="188">
        <v>4</v>
      </c>
      <c r="H8" s="188">
        <v>3</v>
      </c>
      <c r="I8" s="208">
        <f t="shared" si="0"/>
        <v>12</v>
      </c>
      <c r="J8" s="188" t="s">
        <v>241</v>
      </c>
      <c r="K8" s="188" t="s">
        <v>242</v>
      </c>
      <c r="L8" s="187" t="s">
        <v>261</v>
      </c>
      <c r="M8" s="187" t="s">
        <v>284</v>
      </c>
      <c r="N8" s="188" t="s">
        <v>210</v>
      </c>
      <c r="O8" s="226" t="s">
        <v>262</v>
      </c>
      <c r="P8" s="85"/>
      <c r="Q8" s="85"/>
      <c r="R8" s="209">
        <f t="shared" si="1"/>
        <v>0</v>
      </c>
      <c r="S8" s="237">
        <f t="shared" ref="S8:S72" si="2">IF(R8&gt;0,R8,I8)</f>
        <v>12</v>
      </c>
      <c r="T8" s="237">
        <f>IF(S8&gt;0,_xlfn.RANK.EQ(S8,$S$7:$S$500,0)+COUNTIF(S$6:S7,S8),"")</f>
        <v>9</v>
      </c>
    </row>
    <row r="9" spans="2:20" ht="42.5" thickBot="1">
      <c r="B9" s="186">
        <v>3</v>
      </c>
      <c r="C9" s="187" t="s">
        <v>254</v>
      </c>
      <c r="D9" s="187" t="s">
        <v>282</v>
      </c>
      <c r="E9" s="188" t="s">
        <v>217</v>
      </c>
      <c r="F9" s="187" t="s">
        <v>256</v>
      </c>
      <c r="G9" s="188">
        <v>5</v>
      </c>
      <c r="H9" s="188">
        <v>5</v>
      </c>
      <c r="I9" s="208">
        <f t="shared" si="0"/>
        <v>25</v>
      </c>
      <c r="J9" s="188" t="s">
        <v>241</v>
      </c>
      <c r="K9" s="188" t="s">
        <v>242</v>
      </c>
      <c r="L9" s="187" t="s">
        <v>261</v>
      </c>
      <c r="M9" s="84" t="s">
        <v>255</v>
      </c>
      <c r="N9" s="85" t="s">
        <v>203</v>
      </c>
      <c r="O9" s="226" t="s">
        <v>262</v>
      </c>
      <c r="P9" s="85"/>
      <c r="Q9" s="85"/>
      <c r="R9" s="209"/>
      <c r="S9" s="237"/>
      <c r="T9" s="237"/>
    </row>
    <row r="10" spans="2:20" ht="42.5" thickBot="1">
      <c r="B10" s="189">
        <v>4</v>
      </c>
      <c r="C10" s="187" t="s">
        <v>249</v>
      </c>
      <c r="D10" s="187" t="s">
        <v>282</v>
      </c>
      <c r="E10" s="188" t="s">
        <v>217</v>
      </c>
      <c r="F10" s="187" t="s">
        <v>256</v>
      </c>
      <c r="G10" s="188">
        <v>8</v>
      </c>
      <c r="H10" s="188">
        <v>8</v>
      </c>
      <c r="I10" s="208">
        <f t="shared" si="0"/>
        <v>64</v>
      </c>
      <c r="J10" s="188" t="s">
        <v>241</v>
      </c>
      <c r="K10" s="188" t="s">
        <v>242</v>
      </c>
      <c r="L10" s="84" t="s">
        <v>251</v>
      </c>
      <c r="M10" s="84"/>
      <c r="N10" s="85" t="s">
        <v>203</v>
      </c>
      <c r="O10" s="226" t="s">
        <v>252</v>
      </c>
      <c r="P10" s="85"/>
      <c r="Q10" s="85"/>
      <c r="R10" s="209">
        <f t="shared" si="1"/>
        <v>0</v>
      </c>
      <c r="S10" s="237">
        <f t="shared" si="2"/>
        <v>64</v>
      </c>
      <c r="T10" s="237">
        <f>IF(S10&gt;0,_xlfn.RANK.EQ(S10,$S$7:$S$500,0)+COUNTIF(S$6:S8,S10),"")</f>
        <v>1</v>
      </c>
    </row>
    <row r="11" spans="2:20" ht="70.5" thickBot="1">
      <c r="B11" s="186">
        <v>5</v>
      </c>
      <c r="C11" s="82" t="s">
        <v>243</v>
      </c>
      <c r="D11" s="187" t="s">
        <v>282</v>
      </c>
      <c r="E11" s="188" t="s">
        <v>217</v>
      </c>
      <c r="F11" s="187" t="s">
        <v>256</v>
      </c>
      <c r="G11" s="188">
        <v>8</v>
      </c>
      <c r="H11" s="188">
        <v>8</v>
      </c>
      <c r="I11" s="208">
        <f t="shared" si="0"/>
        <v>64</v>
      </c>
      <c r="J11" s="85" t="s">
        <v>244</v>
      </c>
      <c r="K11" s="188" t="s">
        <v>242</v>
      </c>
      <c r="L11" s="84" t="s">
        <v>250</v>
      </c>
      <c r="M11" s="82" t="s">
        <v>268</v>
      </c>
      <c r="N11" s="85" t="s">
        <v>203</v>
      </c>
      <c r="O11" s="226" t="s">
        <v>252</v>
      </c>
      <c r="P11" s="85"/>
      <c r="Q11" s="85"/>
      <c r="R11" s="209">
        <f t="shared" si="1"/>
        <v>0</v>
      </c>
      <c r="S11" s="237">
        <f t="shared" si="2"/>
        <v>64</v>
      </c>
      <c r="T11" s="237">
        <f>IF(S11&gt;0,_xlfn.RANK.EQ(S11,$S$7:$S$500,0)+COUNTIF(S$6:S10,S11),"")</f>
        <v>2</v>
      </c>
    </row>
    <row r="12" spans="2:20" ht="42">
      <c r="B12" s="283">
        <v>6</v>
      </c>
      <c r="C12" s="284" t="s">
        <v>245</v>
      </c>
      <c r="D12" s="284" t="s">
        <v>246</v>
      </c>
      <c r="E12" s="285" t="s">
        <v>217</v>
      </c>
      <c r="F12" s="286" t="s">
        <v>256</v>
      </c>
      <c r="G12" s="285">
        <v>5</v>
      </c>
      <c r="H12" s="285">
        <v>5</v>
      </c>
      <c r="I12" s="287">
        <f t="shared" si="0"/>
        <v>25</v>
      </c>
      <c r="J12" s="288" t="s">
        <v>260</v>
      </c>
      <c r="K12" s="285" t="s">
        <v>242</v>
      </c>
      <c r="L12" s="289" t="s">
        <v>251</v>
      </c>
      <c r="M12" s="289"/>
      <c r="N12" s="288" t="s">
        <v>203</v>
      </c>
      <c r="O12" s="290" t="s">
        <v>252</v>
      </c>
      <c r="P12" s="85"/>
      <c r="Q12" s="85"/>
      <c r="R12" s="209">
        <f t="shared" si="1"/>
        <v>0</v>
      </c>
      <c r="S12" s="237">
        <f t="shared" si="2"/>
        <v>25</v>
      </c>
      <c r="T12" s="237">
        <f>IF(S12&gt;0,_xlfn.RANK.EQ(S12,$S$7:$S$500,0)+COUNTIF(S$6:S11,S12),"")</f>
        <v>7</v>
      </c>
    </row>
    <row r="13" spans="2:20" ht="56">
      <c r="B13" s="291">
        <v>7</v>
      </c>
      <c r="C13" s="292" t="s">
        <v>269</v>
      </c>
      <c r="D13" s="292" t="s">
        <v>270</v>
      </c>
      <c r="E13" s="291" t="s">
        <v>217</v>
      </c>
      <c r="F13" s="293" t="s">
        <v>276</v>
      </c>
      <c r="G13" s="291">
        <v>8</v>
      </c>
      <c r="H13" s="291">
        <v>8</v>
      </c>
      <c r="I13" s="294">
        <f t="shared" si="0"/>
        <v>64</v>
      </c>
      <c r="J13" s="291" t="s">
        <v>244</v>
      </c>
      <c r="K13" s="291" t="s">
        <v>242</v>
      </c>
      <c r="L13" s="292" t="s">
        <v>271</v>
      </c>
      <c r="M13" s="293"/>
      <c r="N13" s="291" t="s">
        <v>200</v>
      </c>
      <c r="O13" s="295" t="s">
        <v>278</v>
      </c>
      <c r="P13" s="282"/>
      <c r="Q13" s="85"/>
      <c r="R13" s="209">
        <f t="shared" si="1"/>
        <v>0</v>
      </c>
      <c r="S13" s="237">
        <f t="shared" si="2"/>
        <v>64</v>
      </c>
      <c r="T13" s="237">
        <f>IF(S13&gt;0,_xlfn.RANK.EQ(S13,$S$7:$S$500,0)+COUNTIF(S$6:S12,S13),"")</f>
        <v>3</v>
      </c>
    </row>
    <row r="14" spans="2:20" ht="42">
      <c r="B14" s="291">
        <v>8</v>
      </c>
      <c r="C14" s="292" t="s">
        <v>272</v>
      </c>
      <c r="D14" s="292" t="s">
        <v>273</v>
      </c>
      <c r="E14" s="291" t="s">
        <v>219</v>
      </c>
      <c r="F14" s="293" t="s">
        <v>276</v>
      </c>
      <c r="G14" s="291">
        <v>8</v>
      </c>
      <c r="H14" s="291">
        <v>8</v>
      </c>
      <c r="I14" s="294">
        <f t="shared" si="0"/>
        <v>64</v>
      </c>
      <c r="J14" s="291" t="s">
        <v>244</v>
      </c>
      <c r="K14" s="291" t="s">
        <v>242</v>
      </c>
      <c r="L14" s="292" t="s">
        <v>274</v>
      </c>
      <c r="M14" s="293"/>
      <c r="N14" s="291" t="s">
        <v>200</v>
      </c>
      <c r="O14" s="295" t="s">
        <v>279</v>
      </c>
      <c r="P14" s="282"/>
      <c r="Q14" s="85"/>
      <c r="R14" s="209">
        <f t="shared" si="1"/>
        <v>0</v>
      </c>
      <c r="S14" s="237">
        <f t="shared" si="2"/>
        <v>64</v>
      </c>
      <c r="T14" s="237">
        <f>IF(S14&gt;0,_xlfn.RANK.EQ(S14,$S$7:$S$500,0)+COUNTIF(S$6:S13,S14),"")</f>
        <v>4</v>
      </c>
    </row>
    <row r="15" spans="2:20" ht="42">
      <c r="B15" s="291">
        <v>9</v>
      </c>
      <c r="C15" s="292" t="s">
        <v>275</v>
      </c>
      <c r="D15" s="292" t="s">
        <v>273</v>
      </c>
      <c r="E15" s="291" t="s">
        <v>219</v>
      </c>
      <c r="F15" s="293" t="s">
        <v>276</v>
      </c>
      <c r="G15" s="291">
        <v>6</v>
      </c>
      <c r="H15" s="291">
        <v>8</v>
      </c>
      <c r="I15" s="294">
        <f t="shared" si="0"/>
        <v>48</v>
      </c>
      <c r="J15" s="291" t="s">
        <v>244</v>
      </c>
      <c r="K15" s="291" t="s">
        <v>242</v>
      </c>
      <c r="L15" s="292" t="s">
        <v>274</v>
      </c>
      <c r="M15" s="296"/>
      <c r="N15" s="291" t="s">
        <v>200</v>
      </c>
      <c r="O15" s="295" t="s">
        <v>280</v>
      </c>
      <c r="P15" s="282"/>
      <c r="Q15" s="85"/>
      <c r="R15" s="209">
        <f t="shared" si="1"/>
        <v>0</v>
      </c>
      <c r="S15" s="237">
        <f t="shared" si="2"/>
        <v>48</v>
      </c>
      <c r="T15" s="237">
        <f>IF(S15&gt;0,_xlfn.RANK.EQ(S15,$S$7:$S$500,0)+COUNTIF(S$6:S14,S15),"")</f>
        <v>6</v>
      </c>
    </row>
    <row r="16" spans="2:20" ht="42">
      <c r="B16" s="291">
        <v>10</v>
      </c>
      <c r="C16" s="292" t="s">
        <v>277</v>
      </c>
      <c r="D16" s="292" t="s">
        <v>273</v>
      </c>
      <c r="E16" s="291" t="s">
        <v>219</v>
      </c>
      <c r="F16" s="293" t="s">
        <v>276</v>
      </c>
      <c r="G16" s="291">
        <v>8</v>
      </c>
      <c r="H16" s="291">
        <v>8</v>
      </c>
      <c r="I16" s="294">
        <f t="shared" ref="I16" si="3">G16*H16</f>
        <v>64</v>
      </c>
      <c r="J16" s="291" t="s">
        <v>244</v>
      </c>
      <c r="K16" s="291" t="s">
        <v>242</v>
      </c>
      <c r="L16" s="292" t="s">
        <v>274</v>
      </c>
      <c r="M16" s="293"/>
      <c r="N16" s="291" t="s">
        <v>200</v>
      </c>
      <c r="O16" s="295" t="s">
        <v>281</v>
      </c>
      <c r="P16" s="282"/>
      <c r="Q16" s="85"/>
      <c r="R16" s="209">
        <f t="shared" si="1"/>
        <v>0</v>
      </c>
      <c r="S16" s="237">
        <f t="shared" si="2"/>
        <v>64</v>
      </c>
      <c r="T16" s="237">
        <f>IF(S16&gt;0,_xlfn.RANK.EQ(S16,$S$7:$S$500,0)+COUNTIF(S$6:S15,S16),"")</f>
        <v>5</v>
      </c>
    </row>
    <row r="17" spans="2:20">
      <c r="B17" s="280"/>
      <c r="C17" s="82"/>
      <c r="D17" s="82"/>
      <c r="E17" s="83"/>
      <c r="F17" s="82"/>
      <c r="G17" s="83"/>
      <c r="H17" s="83"/>
      <c r="I17" s="281">
        <f t="shared" si="0"/>
        <v>0</v>
      </c>
      <c r="J17" s="83"/>
      <c r="K17" s="83"/>
      <c r="L17" s="82"/>
      <c r="M17" s="82"/>
      <c r="N17" s="83"/>
      <c r="O17" s="83"/>
      <c r="P17" s="85"/>
      <c r="Q17" s="85"/>
      <c r="R17" s="209">
        <f t="shared" si="1"/>
        <v>0</v>
      </c>
      <c r="S17" s="237">
        <f t="shared" si="2"/>
        <v>0</v>
      </c>
      <c r="T17" s="237" t="str">
        <f>IF(S17&gt;0,_xlfn.RANK.EQ(S17,$S$7:$S$500,0)+COUNTIF(S$6:S16,S17),"")</f>
        <v/>
      </c>
    </row>
    <row r="18" spans="2:20">
      <c r="B18" s="189"/>
      <c r="C18" s="82"/>
      <c r="D18" s="82"/>
      <c r="E18" s="83"/>
      <c r="F18" s="82"/>
      <c r="G18" s="85"/>
      <c r="H18" s="85"/>
      <c r="I18" s="208">
        <f t="shared" si="0"/>
        <v>0</v>
      </c>
      <c r="J18" s="85"/>
      <c r="K18" s="85"/>
      <c r="L18" s="84"/>
      <c r="M18" s="84"/>
      <c r="N18" s="85"/>
      <c r="O18" s="85"/>
      <c r="P18" s="85"/>
      <c r="Q18" s="85"/>
      <c r="R18" s="209">
        <f t="shared" si="1"/>
        <v>0</v>
      </c>
      <c r="S18" s="237">
        <f t="shared" si="2"/>
        <v>0</v>
      </c>
      <c r="T18" s="237" t="str">
        <f>IF(S18&gt;0,_xlfn.RANK.EQ(S18,$S$7:$S$500,0)+COUNTIF(S$6:S17,S18),"")</f>
        <v/>
      </c>
    </row>
    <row r="19" spans="2:20">
      <c r="B19" s="189"/>
      <c r="C19" s="82"/>
      <c r="D19" s="82"/>
      <c r="E19" s="83"/>
      <c r="F19" s="82"/>
      <c r="G19" s="85"/>
      <c r="H19" s="85"/>
      <c r="I19" s="208">
        <f t="shared" si="0"/>
        <v>0</v>
      </c>
      <c r="J19" s="85"/>
      <c r="K19" s="85"/>
      <c r="L19" s="84"/>
      <c r="M19" s="84"/>
      <c r="N19" s="85"/>
      <c r="O19" s="85"/>
      <c r="P19" s="85"/>
      <c r="Q19" s="85"/>
      <c r="R19" s="209">
        <f t="shared" si="1"/>
        <v>0</v>
      </c>
      <c r="S19" s="237">
        <f t="shared" si="2"/>
        <v>0</v>
      </c>
      <c r="T19" s="237" t="str">
        <f>IF(S19&gt;0,_xlfn.RANK.EQ(S19,$S$7:$S$500,0)+COUNTIF(S$6:S18,S19),"")</f>
        <v/>
      </c>
    </row>
    <row r="20" spans="2:20">
      <c r="B20" s="189"/>
      <c r="C20" s="82"/>
      <c r="D20" s="82"/>
      <c r="E20" s="83"/>
      <c r="F20" s="82"/>
      <c r="G20" s="85"/>
      <c r="H20" s="85"/>
      <c r="I20" s="208">
        <f t="shared" si="0"/>
        <v>0</v>
      </c>
      <c r="J20" s="85"/>
      <c r="K20" s="85"/>
      <c r="L20" s="84"/>
      <c r="M20" s="84"/>
      <c r="N20" s="85"/>
      <c r="O20" s="85"/>
      <c r="P20" s="85"/>
      <c r="Q20" s="85"/>
      <c r="R20" s="209">
        <f t="shared" si="1"/>
        <v>0</v>
      </c>
      <c r="S20" s="237">
        <f t="shared" si="2"/>
        <v>0</v>
      </c>
      <c r="T20" s="237" t="str">
        <f>IF(S20&gt;0,_xlfn.RANK.EQ(S20,$S$7:$S$500,0)+COUNTIF(S$6:S19,S20),"")</f>
        <v/>
      </c>
    </row>
    <row r="21" spans="2:20">
      <c r="B21" s="189"/>
      <c r="C21" s="82"/>
      <c r="D21" s="82"/>
      <c r="E21" s="83"/>
      <c r="F21" s="82"/>
      <c r="G21" s="85"/>
      <c r="H21" s="85"/>
      <c r="I21" s="208">
        <f t="shared" si="0"/>
        <v>0</v>
      </c>
      <c r="J21" s="85"/>
      <c r="K21" s="85"/>
      <c r="L21" s="84"/>
      <c r="M21" s="84"/>
      <c r="N21" s="85"/>
      <c r="O21" s="85"/>
      <c r="P21" s="85"/>
      <c r="Q21" s="85"/>
      <c r="R21" s="209">
        <f t="shared" si="1"/>
        <v>0</v>
      </c>
      <c r="S21" s="237">
        <f t="shared" si="2"/>
        <v>0</v>
      </c>
      <c r="T21" s="237" t="str">
        <f>IF(S21&gt;0,_xlfn.RANK.EQ(S21,$S$7:$S$500,0)+COUNTIF(S$6:S20,S21),"")</f>
        <v/>
      </c>
    </row>
    <row r="22" spans="2:20">
      <c r="B22" s="189"/>
      <c r="C22" s="82"/>
      <c r="D22" s="82"/>
      <c r="E22" s="83"/>
      <c r="F22" s="82"/>
      <c r="G22" s="85"/>
      <c r="H22" s="85"/>
      <c r="I22" s="208">
        <f t="shared" si="0"/>
        <v>0</v>
      </c>
      <c r="J22" s="85"/>
      <c r="K22" s="85"/>
      <c r="L22" s="84"/>
      <c r="M22" s="84"/>
      <c r="N22" s="85"/>
      <c r="O22" s="85"/>
      <c r="P22" s="85"/>
      <c r="Q22" s="85"/>
      <c r="R22" s="209">
        <f t="shared" si="1"/>
        <v>0</v>
      </c>
      <c r="S22" s="237">
        <f t="shared" si="2"/>
        <v>0</v>
      </c>
      <c r="T22" s="237" t="str">
        <f>IF(S22&gt;0,_xlfn.RANK.EQ(S22,$S$7:$S$500,0)+COUNTIF(S$6:S21,S22),"")</f>
        <v/>
      </c>
    </row>
    <row r="23" spans="2:20">
      <c r="B23" s="189"/>
      <c r="C23" s="82"/>
      <c r="D23" s="82"/>
      <c r="E23" s="83"/>
      <c r="F23" s="82"/>
      <c r="G23" s="85"/>
      <c r="H23" s="85"/>
      <c r="I23" s="208">
        <f t="shared" si="0"/>
        <v>0</v>
      </c>
      <c r="J23" s="85"/>
      <c r="K23" s="85"/>
      <c r="L23" s="84"/>
      <c r="M23" s="84"/>
      <c r="N23" s="85"/>
      <c r="O23" s="85"/>
      <c r="P23" s="85"/>
      <c r="Q23" s="85"/>
      <c r="R23" s="209">
        <f t="shared" si="1"/>
        <v>0</v>
      </c>
      <c r="S23" s="237">
        <f t="shared" si="2"/>
        <v>0</v>
      </c>
      <c r="T23" s="237" t="str">
        <f>IF(S23&gt;0,_xlfn.RANK.EQ(S23,$S$7:$S$500,0)+COUNTIF(S$6:S22,S23),"")</f>
        <v/>
      </c>
    </row>
    <row r="24" spans="2:20">
      <c r="B24" s="189"/>
      <c r="C24" s="82"/>
      <c r="D24" s="82"/>
      <c r="E24" s="83"/>
      <c r="F24" s="82"/>
      <c r="G24" s="85"/>
      <c r="H24" s="85"/>
      <c r="I24" s="208">
        <f t="shared" si="0"/>
        <v>0</v>
      </c>
      <c r="J24" s="85"/>
      <c r="K24" s="85"/>
      <c r="L24" s="84"/>
      <c r="M24" s="84"/>
      <c r="N24" s="85"/>
      <c r="O24" s="85"/>
      <c r="P24" s="85"/>
      <c r="Q24" s="85"/>
      <c r="R24" s="209">
        <f t="shared" si="1"/>
        <v>0</v>
      </c>
      <c r="S24" s="237">
        <f t="shared" si="2"/>
        <v>0</v>
      </c>
      <c r="T24" s="237" t="str">
        <f>IF(S24&gt;0,_xlfn.RANK.EQ(S24,$S$7:$S$500,0)+COUNTIF(S$6:S23,S24),"")</f>
        <v/>
      </c>
    </row>
    <row r="25" spans="2:20">
      <c r="B25" s="189"/>
      <c r="C25" s="82"/>
      <c r="D25" s="82"/>
      <c r="E25" s="83"/>
      <c r="F25" s="82"/>
      <c r="G25" s="85"/>
      <c r="H25" s="85"/>
      <c r="I25" s="208">
        <f t="shared" si="0"/>
        <v>0</v>
      </c>
      <c r="J25" s="85"/>
      <c r="K25" s="85"/>
      <c r="L25" s="84"/>
      <c r="M25" s="84"/>
      <c r="N25" s="85"/>
      <c r="O25" s="85"/>
      <c r="P25" s="85"/>
      <c r="Q25" s="85"/>
      <c r="R25" s="209">
        <f t="shared" si="1"/>
        <v>0</v>
      </c>
      <c r="S25" s="237">
        <f t="shared" si="2"/>
        <v>0</v>
      </c>
      <c r="T25" s="237" t="str">
        <f>IF(S25&gt;0,_xlfn.RANK.EQ(S25,$S$7:$S$500,0)+COUNTIF(S$6:S24,S25),"")</f>
        <v/>
      </c>
    </row>
    <row r="26" spans="2:20">
      <c r="B26" s="189"/>
      <c r="C26" s="82"/>
      <c r="D26" s="82"/>
      <c r="E26" s="83"/>
      <c r="F26" s="82"/>
      <c r="G26" s="85"/>
      <c r="H26" s="85"/>
      <c r="I26" s="208">
        <f t="shared" si="0"/>
        <v>0</v>
      </c>
      <c r="J26" s="85"/>
      <c r="K26" s="85"/>
      <c r="L26" s="84"/>
      <c r="M26" s="84"/>
      <c r="N26" s="85"/>
      <c r="O26" s="85"/>
      <c r="P26" s="85"/>
      <c r="Q26" s="85"/>
      <c r="R26" s="209">
        <f t="shared" si="1"/>
        <v>0</v>
      </c>
      <c r="S26" s="237">
        <f t="shared" si="2"/>
        <v>0</v>
      </c>
      <c r="T26" s="237" t="str">
        <f>IF(S26&gt;0,_xlfn.RANK.EQ(S26,$S$7:$S$500,0)+COUNTIF(S$6:S25,S26),"")</f>
        <v/>
      </c>
    </row>
    <row r="27" spans="2:20">
      <c r="B27" s="189"/>
      <c r="C27" s="82"/>
      <c r="D27" s="82"/>
      <c r="E27" s="83"/>
      <c r="F27" s="82"/>
      <c r="G27" s="85"/>
      <c r="H27" s="85"/>
      <c r="I27" s="208">
        <f t="shared" si="0"/>
        <v>0</v>
      </c>
      <c r="J27" s="85"/>
      <c r="K27" s="85"/>
      <c r="L27" s="84"/>
      <c r="M27" s="84"/>
      <c r="N27" s="85"/>
      <c r="O27" s="85"/>
      <c r="P27" s="85"/>
      <c r="Q27" s="85"/>
      <c r="R27" s="209">
        <f t="shared" si="1"/>
        <v>0</v>
      </c>
      <c r="S27" s="237">
        <f t="shared" si="2"/>
        <v>0</v>
      </c>
      <c r="T27" s="237" t="str">
        <f>IF(S27&gt;0,_xlfn.RANK.EQ(S27,$S$7:$S$500,0)+COUNTIF(S$6:S26,S27),"")</f>
        <v/>
      </c>
    </row>
    <row r="28" spans="2:20">
      <c r="B28" s="189"/>
      <c r="C28" s="82"/>
      <c r="D28" s="82"/>
      <c r="E28" s="83"/>
      <c r="F28" s="82"/>
      <c r="G28" s="85"/>
      <c r="H28" s="85"/>
      <c r="I28" s="208">
        <f t="shared" si="0"/>
        <v>0</v>
      </c>
      <c r="J28" s="85"/>
      <c r="K28" s="85"/>
      <c r="L28" s="84"/>
      <c r="M28" s="84"/>
      <c r="N28" s="85"/>
      <c r="O28" s="85"/>
      <c r="P28" s="85"/>
      <c r="Q28" s="85"/>
      <c r="R28" s="209">
        <f t="shared" si="1"/>
        <v>0</v>
      </c>
      <c r="S28" s="237">
        <f t="shared" si="2"/>
        <v>0</v>
      </c>
      <c r="T28" s="237" t="str">
        <f>IF(S28&gt;0,_xlfn.RANK.EQ(S28,$S$7:$S$500,0)+COUNTIF(S$6:S27,S28),"")</f>
        <v/>
      </c>
    </row>
    <row r="29" spans="2:20">
      <c r="B29" s="189"/>
      <c r="C29" s="82"/>
      <c r="D29" s="82"/>
      <c r="E29" s="83"/>
      <c r="F29" s="82"/>
      <c r="G29" s="85"/>
      <c r="H29" s="85"/>
      <c r="I29" s="208">
        <f t="shared" si="0"/>
        <v>0</v>
      </c>
      <c r="J29" s="85"/>
      <c r="K29" s="85"/>
      <c r="L29" s="84"/>
      <c r="M29" s="86"/>
      <c r="N29" s="85"/>
      <c r="O29" s="85"/>
      <c r="P29" s="85"/>
      <c r="Q29" s="85"/>
      <c r="R29" s="209">
        <f t="shared" si="1"/>
        <v>0</v>
      </c>
      <c r="S29" s="237">
        <f t="shared" si="2"/>
        <v>0</v>
      </c>
      <c r="T29" s="237" t="str">
        <f>IF(S29&gt;0,_xlfn.RANK.EQ(S29,$S$7:$S$500,0)+COUNTIF(S$6:S28,S29),"")</f>
        <v/>
      </c>
    </row>
    <row r="30" spans="2:20">
      <c r="B30" s="189"/>
      <c r="C30" s="82"/>
      <c r="D30" s="82"/>
      <c r="E30" s="83"/>
      <c r="F30" s="82"/>
      <c r="G30" s="85"/>
      <c r="H30" s="85"/>
      <c r="I30" s="208">
        <f t="shared" si="0"/>
        <v>0</v>
      </c>
      <c r="J30" s="85"/>
      <c r="K30" s="85"/>
      <c r="L30" s="84"/>
      <c r="M30" s="86"/>
      <c r="N30" s="85"/>
      <c r="O30" s="85"/>
      <c r="P30" s="85"/>
      <c r="Q30" s="85"/>
      <c r="R30" s="209">
        <f t="shared" si="1"/>
        <v>0</v>
      </c>
      <c r="S30" s="237">
        <f t="shared" si="2"/>
        <v>0</v>
      </c>
      <c r="T30" s="237" t="str">
        <f>IF(S30&gt;0,_xlfn.RANK.EQ(S30,$S$7:$S$500,0)+COUNTIF(S$6:S29,S30),"")</f>
        <v/>
      </c>
    </row>
    <row r="31" spans="2:20">
      <c r="B31" s="189"/>
      <c r="C31" s="82"/>
      <c r="D31" s="82"/>
      <c r="E31" s="83"/>
      <c r="F31" s="82"/>
      <c r="G31" s="85"/>
      <c r="H31" s="85"/>
      <c r="I31" s="208">
        <f t="shared" si="0"/>
        <v>0</v>
      </c>
      <c r="J31" s="85"/>
      <c r="K31" s="85"/>
      <c r="L31" s="84"/>
      <c r="M31" s="86"/>
      <c r="N31" s="85"/>
      <c r="O31" s="85"/>
      <c r="P31" s="85"/>
      <c r="Q31" s="85"/>
      <c r="R31" s="209">
        <f t="shared" si="1"/>
        <v>0</v>
      </c>
      <c r="S31" s="237">
        <f t="shared" si="2"/>
        <v>0</v>
      </c>
      <c r="T31" s="237" t="str">
        <f>IF(S31&gt;0,_xlfn.RANK.EQ(S31,$S$7:$S$500,0)+COUNTIF(S$6:S30,S31),"")</f>
        <v/>
      </c>
    </row>
    <row r="32" spans="2:20">
      <c r="B32" s="189"/>
      <c r="C32" s="82"/>
      <c r="D32" s="82"/>
      <c r="E32" s="83"/>
      <c r="F32" s="82"/>
      <c r="G32" s="85"/>
      <c r="H32" s="85"/>
      <c r="I32" s="208">
        <f t="shared" si="0"/>
        <v>0</v>
      </c>
      <c r="J32" s="85"/>
      <c r="K32" s="85"/>
      <c r="L32" s="84"/>
      <c r="M32" s="86"/>
      <c r="N32" s="85"/>
      <c r="O32" s="85"/>
      <c r="P32" s="85"/>
      <c r="Q32" s="85"/>
      <c r="R32" s="209">
        <f t="shared" si="1"/>
        <v>0</v>
      </c>
      <c r="S32" s="237">
        <f t="shared" si="2"/>
        <v>0</v>
      </c>
      <c r="T32" s="237" t="str">
        <f>IF(S32&gt;0,_xlfn.RANK.EQ(S32,$S$7:$S$500,0)+COUNTIF(S$6:S31,S32),"")</f>
        <v/>
      </c>
    </row>
    <row r="33" spans="2:20">
      <c r="B33" s="189"/>
      <c r="C33" s="84"/>
      <c r="D33" s="84"/>
      <c r="E33" s="85"/>
      <c r="F33" s="84"/>
      <c r="G33" s="85"/>
      <c r="H33" s="85"/>
      <c r="I33" s="208">
        <f t="shared" si="0"/>
        <v>0</v>
      </c>
      <c r="J33" s="85"/>
      <c r="K33" s="85"/>
      <c r="L33" s="84"/>
      <c r="M33" s="86"/>
      <c r="N33" s="85"/>
      <c r="O33" s="85"/>
      <c r="P33" s="85"/>
      <c r="Q33" s="85"/>
      <c r="R33" s="209">
        <f t="shared" si="1"/>
        <v>0</v>
      </c>
      <c r="S33" s="237">
        <f t="shared" si="2"/>
        <v>0</v>
      </c>
      <c r="T33" s="237" t="str">
        <f>IF(S33&gt;0,_xlfn.RANK.EQ(S33,$S$7:$S$500,0)+COUNTIF(S$6:S32,S33),"")</f>
        <v/>
      </c>
    </row>
    <row r="34" spans="2:20">
      <c r="B34" s="189"/>
      <c r="C34" s="87"/>
      <c r="D34" s="87"/>
      <c r="E34" s="85"/>
      <c r="F34" s="84"/>
      <c r="G34" s="85"/>
      <c r="H34" s="85"/>
      <c r="I34" s="208">
        <f t="shared" si="0"/>
        <v>0</v>
      </c>
      <c r="J34" s="85"/>
      <c r="K34" s="85"/>
      <c r="L34" s="84"/>
      <c r="M34" s="86"/>
      <c r="N34" s="85"/>
      <c r="O34" s="85"/>
      <c r="P34" s="85"/>
      <c r="Q34" s="85"/>
      <c r="R34" s="209">
        <f t="shared" si="1"/>
        <v>0</v>
      </c>
      <c r="S34" s="237">
        <f t="shared" si="2"/>
        <v>0</v>
      </c>
      <c r="T34" s="237" t="str">
        <f>IF(S34&gt;0,_xlfn.RANK.EQ(S34,$S$7:$S$500,0)+COUNTIF(S$6:S33,S34),"")</f>
        <v/>
      </c>
    </row>
    <row r="35" spans="2:20">
      <c r="B35" s="189"/>
      <c r="C35" s="84"/>
      <c r="D35" s="84"/>
      <c r="E35" s="85"/>
      <c r="F35" s="84"/>
      <c r="G35" s="85"/>
      <c r="H35" s="85"/>
      <c r="I35" s="208">
        <f t="shared" si="0"/>
        <v>0</v>
      </c>
      <c r="J35" s="85"/>
      <c r="K35" s="85"/>
      <c r="L35" s="84"/>
      <c r="M35" s="86"/>
      <c r="N35" s="85"/>
      <c r="O35" s="85"/>
      <c r="P35" s="85"/>
      <c r="Q35" s="85"/>
      <c r="R35" s="209">
        <f t="shared" si="1"/>
        <v>0</v>
      </c>
      <c r="S35" s="237">
        <f t="shared" si="2"/>
        <v>0</v>
      </c>
      <c r="T35" s="237" t="str">
        <f>IF(S35&gt;0,_xlfn.RANK.EQ(S35,$S$7:$S$500,0)+COUNTIF(S$6:S34,S35),"")</f>
        <v/>
      </c>
    </row>
    <row r="36" spans="2:20">
      <c r="B36" s="189"/>
      <c r="C36" s="84"/>
      <c r="D36" s="84"/>
      <c r="E36" s="85"/>
      <c r="F36" s="84"/>
      <c r="G36" s="85"/>
      <c r="H36" s="85"/>
      <c r="I36" s="208">
        <f t="shared" si="0"/>
        <v>0</v>
      </c>
      <c r="J36" s="85"/>
      <c r="K36" s="85"/>
      <c r="L36" s="85"/>
      <c r="M36" s="86"/>
      <c r="N36" s="85"/>
      <c r="O36" s="85"/>
      <c r="P36" s="85"/>
      <c r="Q36" s="85"/>
      <c r="R36" s="209">
        <f t="shared" si="1"/>
        <v>0</v>
      </c>
      <c r="S36" s="237">
        <f t="shared" si="2"/>
        <v>0</v>
      </c>
      <c r="T36" s="237" t="str">
        <f>IF(S36&gt;0,_xlfn.RANK.EQ(S36,$S$7:$S$500,0)+COUNTIF(S$6:S35,S36),"")</f>
        <v/>
      </c>
    </row>
    <row r="37" spans="2:20">
      <c r="B37" s="189"/>
      <c r="C37" s="84"/>
      <c r="D37" s="84"/>
      <c r="E37" s="85"/>
      <c r="F37" s="84"/>
      <c r="G37" s="85"/>
      <c r="H37" s="85"/>
      <c r="I37" s="208">
        <f t="shared" si="0"/>
        <v>0</v>
      </c>
      <c r="J37" s="85"/>
      <c r="K37" s="85"/>
      <c r="L37" s="85"/>
      <c r="M37" s="86"/>
      <c r="N37" s="85"/>
      <c r="O37" s="85"/>
      <c r="P37" s="85"/>
      <c r="Q37" s="85"/>
      <c r="R37" s="209">
        <f t="shared" si="1"/>
        <v>0</v>
      </c>
      <c r="S37" s="237">
        <f t="shared" si="2"/>
        <v>0</v>
      </c>
      <c r="T37" s="237" t="str">
        <f>IF(S37&gt;0,_xlfn.RANK.EQ(S37,$S$7:$S$500,0)+COUNTIF(S$6:S36,S37),"")</f>
        <v/>
      </c>
    </row>
    <row r="38" spans="2:20">
      <c r="B38" s="189"/>
      <c r="C38" s="84"/>
      <c r="D38" s="84"/>
      <c r="E38" s="85"/>
      <c r="F38" s="84"/>
      <c r="G38" s="85"/>
      <c r="H38" s="85"/>
      <c r="I38" s="208">
        <f t="shared" si="0"/>
        <v>0</v>
      </c>
      <c r="J38" s="85"/>
      <c r="K38" s="85"/>
      <c r="L38" s="85"/>
      <c r="M38" s="86"/>
      <c r="N38" s="85"/>
      <c r="O38" s="85"/>
      <c r="P38" s="85"/>
      <c r="Q38" s="85"/>
      <c r="R38" s="209">
        <f t="shared" si="1"/>
        <v>0</v>
      </c>
      <c r="S38" s="237">
        <f t="shared" si="2"/>
        <v>0</v>
      </c>
      <c r="T38" s="237" t="str">
        <f>IF(S38&gt;0,_xlfn.RANK.EQ(S38,$S$7:$S$500,0)+COUNTIF(S$6:S37,S38),"")</f>
        <v/>
      </c>
    </row>
    <row r="39" spans="2:20">
      <c r="B39" s="189"/>
      <c r="C39" s="84"/>
      <c r="D39" s="84"/>
      <c r="E39" s="85"/>
      <c r="F39" s="84"/>
      <c r="G39" s="85"/>
      <c r="H39" s="85"/>
      <c r="I39" s="208">
        <f t="shared" si="0"/>
        <v>0</v>
      </c>
      <c r="J39" s="85"/>
      <c r="K39" s="85"/>
      <c r="L39" s="85"/>
      <c r="M39" s="86"/>
      <c r="N39" s="85"/>
      <c r="O39" s="85"/>
      <c r="P39" s="85"/>
      <c r="Q39" s="85"/>
      <c r="R39" s="209">
        <f t="shared" si="1"/>
        <v>0</v>
      </c>
      <c r="S39" s="237">
        <f t="shared" si="2"/>
        <v>0</v>
      </c>
      <c r="T39" s="237" t="str">
        <f>IF(S39&gt;0,_xlfn.RANK.EQ(S39,$S$7:$S$500,0)+COUNTIF(S$6:S38,S39),"")</f>
        <v/>
      </c>
    </row>
    <row r="40" spans="2:20">
      <c r="B40" s="189"/>
      <c r="C40" s="84"/>
      <c r="D40" s="84"/>
      <c r="E40" s="85"/>
      <c r="F40" s="84"/>
      <c r="G40" s="85"/>
      <c r="H40" s="85"/>
      <c r="I40" s="208">
        <f t="shared" si="0"/>
        <v>0</v>
      </c>
      <c r="J40" s="85"/>
      <c r="K40" s="85"/>
      <c r="L40" s="85"/>
      <c r="M40" s="86"/>
      <c r="N40" s="85"/>
      <c r="O40" s="85"/>
      <c r="P40" s="85"/>
      <c r="Q40" s="85"/>
      <c r="R40" s="209">
        <f t="shared" si="1"/>
        <v>0</v>
      </c>
      <c r="S40" s="237">
        <f t="shared" si="2"/>
        <v>0</v>
      </c>
      <c r="T40" s="237" t="str">
        <f>IF(S40&gt;0,_xlfn.RANK.EQ(S40,$S$7:$S$500,0)+COUNTIF(S$6:S39,S40),"")</f>
        <v/>
      </c>
    </row>
    <row r="41" spans="2:20">
      <c r="B41" s="189"/>
      <c r="C41" s="84"/>
      <c r="D41" s="84"/>
      <c r="E41" s="85"/>
      <c r="F41" s="84"/>
      <c r="G41" s="85"/>
      <c r="H41" s="85"/>
      <c r="I41" s="208">
        <f t="shared" si="0"/>
        <v>0</v>
      </c>
      <c r="J41" s="85"/>
      <c r="K41" s="85"/>
      <c r="L41" s="85"/>
      <c r="M41" s="86"/>
      <c r="N41" s="85"/>
      <c r="O41" s="85"/>
      <c r="P41" s="85"/>
      <c r="Q41" s="85"/>
      <c r="R41" s="209">
        <f t="shared" si="1"/>
        <v>0</v>
      </c>
      <c r="S41" s="237">
        <f t="shared" si="2"/>
        <v>0</v>
      </c>
      <c r="T41" s="237" t="str">
        <f>IF(S41&gt;0,_xlfn.RANK.EQ(S41,$S$7:$S$500,0)+COUNTIF(S$6:S40,S41),"")</f>
        <v/>
      </c>
    </row>
    <row r="42" spans="2:20">
      <c r="B42" s="189"/>
      <c r="C42" s="84"/>
      <c r="D42" s="84"/>
      <c r="E42" s="85"/>
      <c r="F42" s="84"/>
      <c r="G42" s="85"/>
      <c r="H42" s="85"/>
      <c r="I42" s="208">
        <f t="shared" si="0"/>
        <v>0</v>
      </c>
      <c r="J42" s="85"/>
      <c r="K42" s="85"/>
      <c r="L42" s="85"/>
      <c r="M42" s="86"/>
      <c r="N42" s="85"/>
      <c r="O42" s="85"/>
      <c r="P42" s="85"/>
      <c r="Q42" s="85"/>
      <c r="R42" s="209">
        <f t="shared" si="1"/>
        <v>0</v>
      </c>
      <c r="S42" s="237">
        <f t="shared" si="2"/>
        <v>0</v>
      </c>
      <c r="T42" s="237" t="str">
        <f>IF(S42&gt;0,_xlfn.RANK.EQ(S42,$S$7:$S$500,0)+COUNTIF(S$6:S41,S42),"")</f>
        <v/>
      </c>
    </row>
    <row r="43" spans="2:20">
      <c r="B43" s="189"/>
      <c r="C43" s="84"/>
      <c r="D43" s="84"/>
      <c r="E43" s="85"/>
      <c r="F43" s="84"/>
      <c r="G43" s="85"/>
      <c r="H43" s="85"/>
      <c r="I43" s="208">
        <f t="shared" si="0"/>
        <v>0</v>
      </c>
      <c r="J43" s="85"/>
      <c r="K43" s="85"/>
      <c r="L43" s="85"/>
      <c r="M43" s="86"/>
      <c r="N43" s="85"/>
      <c r="O43" s="85"/>
      <c r="P43" s="85"/>
      <c r="Q43" s="85"/>
      <c r="R43" s="209">
        <f t="shared" si="1"/>
        <v>0</v>
      </c>
      <c r="S43" s="237">
        <f t="shared" si="2"/>
        <v>0</v>
      </c>
      <c r="T43" s="237" t="str">
        <f>IF(S43&gt;0,_xlfn.RANK.EQ(S43,$S$7:$S$500,0)+COUNTIF(S$6:S42,S43),"")</f>
        <v/>
      </c>
    </row>
    <row r="44" spans="2:20">
      <c r="B44" s="189"/>
      <c r="C44" s="84"/>
      <c r="D44" s="84"/>
      <c r="E44" s="85"/>
      <c r="F44" s="84"/>
      <c r="G44" s="85"/>
      <c r="H44" s="85"/>
      <c r="I44" s="208">
        <f t="shared" si="0"/>
        <v>0</v>
      </c>
      <c r="J44" s="85"/>
      <c r="K44" s="85"/>
      <c r="L44" s="85"/>
      <c r="M44" s="86"/>
      <c r="N44" s="85"/>
      <c r="O44" s="85"/>
      <c r="P44" s="85"/>
      <c r="Q44" s="85"/>
      <c r="R44" s="209">
        <f t="shared" si="1"/>
        <v>0</v>
      </c>
      <c r="S44" s="237">
        <f t="shared" si="2"/>
        <v>0</v>
      </c>
      <c r="T44" s="237" t="str">
        <f>IF(S44&gt;0,_xlfn.RANK.EQ(S44,$S$7:$S$500,0)+COUNTIF(S$6:S43,S44),"")</f>
        <v/>
      </c>
    </row>
    <row r="45" spans="2:20">
      <c r="B45" s="189"/>
      <c r="C45" s="84"/>
      <c r="D45" s="84"/>
      <c r="E45" s="85"/>
      <c r="F45" s="84"/>
      <c r="G45" s="85"/>
      <c r="H45" s="85"/>
      <c r="I45" s="208">
        <f t="shared" si="0"/>
        <v>0</v>
      </c>
      <c r="J45" s="85"/>
      <c r="K45" s="85"/>
      <c r="L45" s="85"/>
      <c r="M45" s="84"/>
      <c r="N45" s="85"/>
      <c r="O45" s="85"/>
      <c r="P45" s="85"/>
      <c r="Q45" s="85"/>
      <c r="R45" s="209">
        <f t="shared" si="1"/>
        <v>0</v>
      </c>
      <c r="S45" s="237">
        <f t="shared" si="2"/>
        <v>0</v>
      </c>
      <c r="T45" s="237" t="str">
        <f>IF(S45&gt;0,_xlfn.RANK.EQ(S45,$S$7:$S$500,0)+COUNTIF(S$6:S44,S45),"")</f>
        <v/>
      </c>
    </row>
    <row r="46" spans="2:20">
      <c r="B46" s="189"/>
      <c r="C46" s="84"/>
      <c r="D46" s="84"/>
      <c r="E46" s="85"/>
      <c r="F46" s="84"/>
      <c r="G46" s="85"/>
      <c r="H46" s="85"/>
      <c r="I46" s="208">
        <f t="shared" si="0"/>
        <v>0</v>
      </c>
      <c r="J46" s="85"/>
      <c r="K46" s="85"/>
      <c r="L46" s="85"/>
      <c r="M46" s="86"/>
      <c r="N46" s="85"/>
      <c r="O46" s="85"/>
      <c r="P46" s="85"/>
      <c r="Q46" s="85"/>
      <c r="R46" s="209">
        <f t="shared" si="1"/>
        <v>0</v>
      </c>
      <c r="S46" s="237">
        <f t="shared" si="2"/>
        <v>0</v>
      </c>
      <c r="T46" s="237" t="str">
        <f>IF(S46&gt;0,_xlfn.RANK.EQ(S46,$S$7:$S$500,0)+COUNTIF(S$6:S45,S46),"")</f>
        <v/>
      </c>
    </row>
    <row r="47" spans="2:20">
      <c r="B47" s="189"/>
      <c r="C47" s="84"/>
      <c r="D47" s="84"/>
      <c r="E47" s="85"/>
      <c r="F47" s="84"/>
      <c r="G47" s="85"/>
      <c r="H47" s="85"/>
      <c r="I47" s="208">
        <f t="shared" si="0"/>
        <v>0</v>
      </c>
      <c r="J47" s="85"/>
      <c r="K47" s="85"/>
      <c r="L47" s="85"/>
      <c r="M47" s="86"/>
      <c r="N47" s="85"/>
      <c r="O47" s="85"/>
      <c r="P47" s="85"/>
      <c r="Q47" s="85"/>
      <c r="R47" s="209">
        <f t="shared" si="1"/>
        <v>0</v>
      </c>
      <c r="S47" s="237">
        <f t="shared" si="2"/>
        <v>0</v>
      </c>
      <c r="T47" s="237" t="str">
        <f>IF(S47&gt;0,_xlfn.RANK.EQ(S47,$S$7:$S$500,0)+COUNTIF(S$6:S46,S47),"")</f>
        <v/>
      </c>
    </row>
    <row r="48" spans="2:20">
      <c r="B48" s="189"/>
      <c r="C48" s="84"/>
      <c r="D48" s="84"/>
      <c r="E48" s="85"/>
      <c r="F48" s="84"/>
      <c r="G48" s="85"/>
      <c r="H48" s="85"/>
      <c r="I48" s="208">
        <f t="shared" si="0"/>
        <v>0</v>
      </c>
      <c r="J48" s="85"/>
      <c r="K48" s="85"/>
      <c r="L48" s="85"/>
      <c r="M48" s="86"/>
      <c r="N48" s="85"/>
      <c r="O48" s="85"/>
      <c r="P48" s="85"/>
      <c r="Q48" s="85"/>
      <c r="R48" s="209">
        <f t="shared" si="1"/>
        <v>0</v>
      </c>
      <c r="S48" s="237">
        <f t="shared" si="2"/>
        <v>0</v>
      </c>
      <c r="T48" s="237" t="str">
        <f>IF(S48&gt;0,_xlfn.RANK.EQ(S48,$S$7:$S$500,0)+COUNTIF(S$6:S47,S48),"")</f>
        <v/>
      </c>
    </row>
    <row r="49" spans="2:20">
      <c r="B49" s="189"/>
      <c r="C49" s="84"/>
      <c r="D49" s="84"/>
      <c r="E49" s="85"/>
      <c r="F49" s="84"/>
      <c r="G49" s="85"/>
      <c r="H49" s="85"/>
      <c r="I49" s="208">
        <f t="shared" si="0"/>
        <v>0</v>
      </c>
      <c r="J49" s="85"/>
      <c r="K49" s="85"/>
      <c r="L49" s="85"/>
      <c r="M49" s="86"/>
      <c r="N49" s="85"/>
      <c r="O49" s="85"/>
      <c r="P49" s="85"/>
      <c r="Q49" s="85"/>
      <c r="R49" s="209">
        <f t="shared" si="1"/>
        <v>0</v>
      </c>
      <c r="S49" s="237">
        <f t="shared" si="2"/>
        <v>0</v>
      </c>
      <c r="T49" s="237" t="str">
        <f>IF(S49&gt;0,_xlfn.RANK.EQ(S49,$S$7:$S$500,0)+COUNTIF(S$6:S48,S49),"")</f>
        <v/>
      </c>
    </row>
    <row r="50" spans="2:20">
      <c r="B50" s="189"/>
      <c r="C50" s="84"/>
      <c r="D50" s="84"/>
      <c r="E50" s="85"/>
      <c r="F50" s="84"/>
      <c r="G50" s="85"/>
      <c r="H50" s="85"/>
      <c r="I50" s="208">
        <f t="shared" si="0"/>
        <v>0</v>
      </c>
      <c r="J50" s="85"/>
      <c r="K50" s="85"/>
      <c r="L50" s="85"/>
      <c r="M50" s="86"/>
      <c r="N50" s="85"/>
      <c r="O50" s="85"/>
      <c r="P50" s="85"/>
      <c r="Q50" s="85"/>
      <c r="R50" s="209">
        <f t="shared" si="1"/>
        <v>0</v>
      </c>
      <c r="S50" s="237">
        <f t="shared" si="2"/>
        <v>0</v>
      </c>
      <c r="T50" s="237" t="str">
        <f>IF(S50&gt;0,_xlfn.RANK.EQ(S50,$S$7:$S$500,0)+COUNTIF(S$6:S49,S50),"")</f>
        <v/>
      </c>
    </row>
    <row r="51" spans="2:20">
      <c r="B51" s="189"/>
      <c r="C51" s="84"/>
      <c r="D51" s="84"/>
      <c r="E51" s="85"/>
      <c r="F51" s="84"/>
      <c r="G51" s="85"/>
      <c r="H51" s="85"/>
      <c r="I51" s="208">
        <f t="shared" si="0"/>
        <v>0</v>
      </c>
      <c r="J51" s="85"/>
      <c r="K51" s="85"/>
      <c r="L51" s="85"/>
      <c r="M51" s="86"/>
      <c r="N51" s="85"/>
      <c r="O51" s="85"/>
      <c r="P51" s="85"/>
      <c r="Q51" s="85"/>
      <c r="R51" s="209">
        <f t="shared" si="1"/>
        <v>0</v>
      </c>
      <c r="S51" s="237">
        <f t="shared" si="2"/>
        <v>0</v>
      </c>
      <c r="T51" s="237" t="str">
        <f>IF(S51&gt;0,_xlfn.RANK.EQ(S51,$S$7:$S$500,0)+COUNTIF(S$6:S50,S51),"")</f>
        <v/>
      </c>
    </row>
    <row r="52" spans="2:20">
      <c r="B52" s="189"/>
      <c r="C52" s="84"/>
      <c r="D52" s="84"/>
      <c r="E52" s="85"/>
      <c r="F52" s="84"/>
      <c r="G52" s="85"/>
      <c r="H52" s="85"/>
      <c r="I52" s="208">
        <f t="shared" si="0"/>
        <v>0</v>
      </c>
      <c r="J52" s="85"/>
      <c r="K52" s="85"/>
      <c r="L52" s="85"/>
      <c r="M52" s="86"/>
      <c r="N52" s="85"/>
      <c r="O52" s="85"/>
      <c r="P52" s="85"/>
      <c r="Q52" s="85"/>
      <c r="R52" s="209">
        <f t="shared" si="1"/>
        <v>0</v>
      </c>
      <c r="S52" s="237">
        <f t="shared" si="2"/>
        <v>0</v>
      </c>
      <c r="T52" s="237" t="str">
        <f>IF(S52&gt;0,_xlfn.RANK.EQ(S52,$S$7:$S$500,0)+COUNTIF(S$6:S51,S52),"")</f>
        <v/>
      </c>
    </row>
    <row r="53" spans="2:20">
      <c r="B53" s="189"/>
      <c r="C53" s="84"/>
      <c r="D53" s="84"/>
      <c r="E53" s="85"/>
      <c r="F53" s="84"/>
      <c r="G53" s="85"/>
      <c r="H53" s="85"/>
      <c r="I53" s="208">
        <f t="shared" si="0"/>
        <v>0</v>
      </c>
      <c r="J53" s="85"/>
      <c r="K53" s="85"/>
      <c r="L53" s="85"/>
      <c r="M53" s="86"/>
      <c r="N53" s="85"/>
      <c r="O53" s="85"/>
      <c r="P53" s="85"/>
      <c r="Q53" s="85"/>
      <c r="R53" s="209">
        <f t="shared" si="1"/>
        <v>0</v>
      </c>
      <c r="S53" s="237">
        <f t="shared" si="2"/>
        <v>0</v>
      </c>
      <c r="T53" s="237" t="str">
        <f>IF(S53&gt;0,_xlfn.RANK.EQ(S53,$S$7:$S$500,0)+COUNTIF(S$6:S52,S53),"")</f>
        <v/>
      </c>
    </row>
    <row r="54" spans="2:20">
      <c r="B54" s="189"/>
      <c r="C54" s="84"/>
      <c r="D54" s="84"/>
      <c r="E54" s="85"/>
      <c r="F54" s="84"/>
      <c r="G54" s="85"/>
      <c r="H54" s="85"/>
      <c r="I54" s="208">
        <f t="shared" si="0"/>
        <v>0</v>
      </c>
      <c r="J54" s="85"/>
      <c r="K54" s="85"/>
      <c r="L54" s="85"/>
      <c r="M54" s="86"/>
      <c r="N54" s="85"/>
      <c r="O54" s="85"/>
      <c r="P54" s="85"/>
      <c r="Q54" s="85"/>
      <c r="R54" s="209">
        <f t="shared" si="1"/>
        <v>0</v>
      </c>
      <c r="S54" s="237">
        <f t="shared" si="2"/>
        <v>0</v>
      </c>
      <c r="T54" s="237" t="str">
        <f>IF(S54&gt;0,_xlfn.RANK.EQ(S54,$S$7:$S$500,0)+COUNTIF(S$6:S53,S54),"")</f>
        <v/>
      </c>
    </row>
    <row r="55" spans="2:20">
      <c r="B55" s="189"/>
      <c r="C55" s="84"/>
      <c r="D55" s="84"/>
      <c r="E55" s="85"/>
      <c r="F55" s="84"/>
      <c r="G55" s="85"/>
      <c r="H55" s="85"/>
      <c r="I55" s="208">
        <f t="shared" si="0"/>
        <v>0</v>
      </c>
      <c r="J55" s="85"/>
      <c r="K55" s="85"/>
      <c r="L55" s="85"/>
      <c r="M55" s="86"/>
      <c r="N55" s="85"/>
      <c r="O55" s="85"/>
      <c r="P55" s="85"/>
      <c r="Q55" s="85"/>
      <c r="R55" s="209">
        <f t="shared" si="1"/>
        <v>0</v>
      </c>
      <c r="S55" s="237">
        <f t="shared" si="2"/>
        <v>0</v>
      </c>
      <c r="T55" s="237" t="str">
        <f>IF(S55&gt;0,_xlfn.RANK.EQ(S55,$S$7:$S$500,0)+COUNTIF(S$6:S54,S55),"")</f>
        <v/>
      </c>
    </row>
    <row r="56" spans="2:20">
      <c r="B56" s="189"/>
      <c r="C56" s="84"/>
      <c r="D56" s="84"/>
      <c r="E56" s="85"/>
      <c r="F56" s="84"/>
      <c r="G56" s="85"/>
      <c r="H56" s="85"/>
      <c r="I56" s="208">
        <f t="shared" si="0"/>
        <v>0</v>
      </c>
      <c r="J56" s="85"/>
      <c r="K56" s="85"/>
      <c r="L56" s="85"/>
      <c r="M56" s="86"/>
      <c r="N56" s="85"/>
      <c r="O56" s="85"/>
      <c r="P56" s="85"/>
      <c r="Q56" s="85"/>
      <c r="R56" s="209">
        <f t="shared" si="1"/>
        <v>0</v>
      </c>
      <c r="S56" s="237">
        <f t="shared" si="2"/>
        <v>0</v>
      </c>
      <c r="T56" s="237" t="str">
        <f>IF(S56&gt;0,_xlfn.RANK.EQ(S56,$S$7:$S$500,0)+COUNTIF(S$6:S55,S56),"")</f>
        <v/>
      </c>
    </row>
    <row r="57" spans="2:20">
      <c r="B57" s="189"/>
      <c r="C57" s="84"/>
      <c r="D57" s="84"/>
      <c r="E57" s="85"/>
      <c r="F57" s="84"/>
      <c r="G57" s="85"/>
      <c r="H57" s="85"/>
      <c r="I57" s="208">
        <f t="shared" si="0"/>
        <v>0</v>
      </c>
      <c r="J57" s="85"/>
      <c r="K57" s="85"/>
      <c r="L57" s="85"/>
      <c r="M57" s="86"/>
      <c r="N57" s="85"/>
      <c r="O57" s="85"/>
      <c r="P57" s="85"/>
      <c r="Q57" s="85"/>
      <c r="R57" s="209">
        <f t="shared" si="1"/>
        <v>0</v>
      </c>
      <c r="S57" s="237">
        <f t="shared" si="2"/>
        <v>0</v>
      </c>
      <c r="T57" s="237" t="str">
        <f>IF(S57&gt;0,_xlfn.RANK.EQ(S57,$S$7:$S$500,0)+COUNTIF(S$6:S56,S57),"")</f>
        <v/>
      </c>
    </row>
    <row r="58" spans="2:20">
      <c r="B58" s="189"/>
      <c r="C58" s="84"/>
      <c r="D58" s="84"/>
      <c r="E58" s="85"/>
      <c r="F58" s="84"/>
      <c r="G58" s="85"/>
      <c r="H58" s="85"/>
      <c r="I58" s="208">
        <f t="shared" si="0"/>
        <v>0</v>
      </c>
      <c r="J58" s="85"/>
      <c r="K58" s="85"/>
      <c r="L58" s="85"/>
      <c r="M58" s="86"/>
      <c r="N58" s="85"/>
      <c r="O58" s="85"/>
      <c r="P58" s="85"/>
      <c r="Q58" s="85"/>
      <c r="R58" s="209">
        <f t="shared" si="1"/>
        <v>0</v>
      </c>
      <c r="S58" s="237">
        <f t="shared" si="2"/>
        <v>0</v>
      </c>
      <c r="T58" s="237" t="str">
        <f>IF(S58&gt;0,_xlfn.RANK.EQ(S58,$S$7:$S$500,0)+COUNTIF(S$6:S57,S58),"")</f>
        <v/>
      </c>
    </row>
    <row r="59" spans="2:20">
      <c r="B59" s="189"/>
      <c r="C59" s="84"/>
      <c r="D59" s="84"/>
      <c r="E59" s="85"/>
      <c r="F59" s="84"/>
      <c r="G59" s="85"/>
      <c r="H59" s="85"/>
      <c r="I59" s="208">
        <f t="shared" si="0"/>
        <v>0</v>
      </c>
      <c r="J59" s="85"/>
      <c r="K59" s="85"/>
      <c r="L59" s="85"/>
      <c r="M59" s="86"/>
      <c r="N59" s="85"/>
      <c r="O59" s="85"/>
      <c r="P59" s="85"/>
      <c r="Q59" s="85"/>
      <c r="R59" s="209">
        <f t="shared" si="1"/>
        <v>0</v>
      </c>
      <c r="S59" s="237">
        <f t="shared" si="2"/>
        <v>0</v>
      </c>
      <c r="T59" s="237" t="str">
        <f>IF(S59&gt;0,_xlfn.RANK.EQ(S59,$S$7:$S$500,0)+COUNTIF(S$6:S58,S59),"")</f>
        <v/>
      </c>
    </row>
    <row r="60" spans="2:20">
      <c r="B60" s="189"/>
      <c r="C60" s="84"/>
      <c r="D60" s="84"/>
      <c r="E60" s="85"/>
      <c r="F60" s="84"/>
      <c r="G60" s="85"/>
      <c r="H60" s="85"/>
      <c r="I60" s="208">
        <f t="shared" si="0"/>
        <v>0</v>
      </c>
      <c r="J60" s="85"/>
      <c r="K60" s="85"/>
      <c r="L60" s="85"/>
      <c r="M60" s="86"/>
      <c r="N60" s="85"/>
      <c r="O60" s="85"/>
      <c r="P60" s="85"/>
      <c r="Q60" s="85"/>
      <c r="R60" s="209">
        <f t="shared" si="1"/>
        <v>0</v>
      </c>
      <c r="S60" s="237">
        <f t="shared" si="2"/>
        <v>0</v>
      </c>
      <c r="T60" s="237" t="str">
        <f>IF(S60&gt;0,_xlfn.RANK.EQ(S60,$S$7:$S$500,0)+COUNTIF(S$6:S59,S60),"")</f>
        <v/>
      </c>
    </row>
    <row r="61" spans="2:20">
      <c r="B61" s="189"/>
      <c r="C61" s="84"/>
      <c r="D61" s="84"/>
      <c r="E61" s="85"/>
      <c r="F61" s="84"/>
      <c r="G61" s="85"/>
      <c r="H61" s="85"/>
      <c r="I61" s="208">
        <f t="shared" si="0"/>
        <v>0</v>
      </c>
      <c r="J61" s="85"/>
      <c r="K61" s="85"/>
      <c r="L61" s="85"/>
      <c r="M61" s="86"/>
      <c r="N61" s="85"/>
      <c r="O61" s="85"/>
      <c r="P61" s="85"/>
      <c r="Q61" s="85"/>
      <c r="R61" s="209">
        <f t="shared" si="1"/>
        <v>0</v>
      </c>
      <c r="S61" s="237">
        <f t="shared" si="2"/>
        <v>0</v>
      </c>
      <c r="T61" s="237" t="str">
        <f>IF(S61&gt;0,_xlfn.RANK.EQ(S61,$S$7:$S$500,0)+COUNTIF(S$6:S60,S61),"")</f>
        <v/>
      </c>
    </row>
    <row r="62" spans="2:20">
      <c r="B62" s="189"/>
      <c r="C62" s="84"/>
      <c r="D62" s="84"/>
      <c r="E62" s="85"/>
      <c r="F62" s="84"/>
      <c r="G62" s="85"/>
      <c r="H62" s="85"/>
      <c r="I62" s="208">
        <f t="shared" si="0"/>
        <v>0</v>
      </c>
      <c r="J62" s="85"/>
      <c r="K62" s="85"/>
      <c r="L62" s="85"/>
      <c r="M62" s="86"/>
      <c r="N62" s="85"/>
      <c r="O62" s="85"/>
      <c r="P62" s="85"/>
      <c r="Q62" s="85"/>
      <c r="R62" s="209">
        <f t="shared" si="1"/>
        <v>0</v>
      </c>
      <c r="S62" s="237">
        <f t="shared" si="2"/>
        <v>0</v>
      </c>
      <c r="T62" s="237" t="str">
        <f>IF(S62&gt;0,_xlfn.RANK.EQ(S62,$S$7:$S$500,0)+COUNTIF(S$6:S61,S62),"")</f>
        <v/>
      </c>
    </row>
    <row r="63" spans="2:20">
      <c r="B63" s="189"/>
      <c r="C63" s="84"/>
      <c r="D63" s="84"/>
      <c r="E63" s="85"/>
      <c r="F63" s="84"/>
      <c r="G63" s="85"/>
      <c r="H63" s="85"/>
      <c r="I63" s="208">
        <f t="shared" si="0"/>
        <v>0</v>
      </c>
      <c r="J63" s="85"/>
      <c r="K63" s="85"/>
      <c r="L63" s="85"/>
      <c r="M63" s="86"/>
      <c r="N63" s="85"/>
      <c r="O63" s="85"/>
      <c r="P63" s="85"/>
      <c r="Q63" s="85"/>
      <c r="R63" s="209">
        <f t="shared" si="1"/>
        <v>0</v>
      </c>
      <c r="S63" s="237">
        <f t="shared" si="2"/>
        <v>0</v>
      </c>
      <c r="T63" s="237" t="str">
        <f>IF(S63&gt;0,_xlfn.RANK.EQ(S63,$S$7:$S$500,0)+COUNTIF(S$6:S62,S63),"")</f>
        <v/>
      </c>
    </row>
    <row r="64" spans="2:20">
      <c r="B64" s="189"/>
      <c r="C64" s="84"/>
      <c r="D64" s="84"/>
      <c r="E64" s="85"/>
      <c r="F64" s="84"/>
      <c r="G64" s="85"/>
      <c r="H64" s="85"/>
      <c r="I64" s="208">
        <f t="shared" si="0"/>
        <v>0</v>
      </c>
      <c r="J64" s="85"/>
      <c r="K64" s="85"/>
      <c r="L64" s="85"/>
      <c r="M64" s="86"/>
      <c r="N64" s="85"/>
      <c r="O64" s="85"/>
      <c r="P64" s="85"/>
      <c r="Q64" s="85"/>
      <c r="R64" s="209">
        <f t="shared" si="1"/>
        <v>0</v>
      </c>
      <c r="S64" s="237">
        <f t="shared" si="2"/>
        <v>0</v>
      </c>
      <c r="T64" s="237" t="str">
        <f>IF(S64&gt;0,_xlfn.RANK.EQ(S64,$S$7:$S$500,0)+COUNTIF(S$6:S63,S64),"")</f>
        <v/>
      </c>
    </row>
    <row r="65" spans="2:20">
      <c r="B65" s="189"/>
      <c r="C65" s="84"/>
      <c r="D65" s="84"/>
      <c r="E65" s="85"/>
      <c r="F65" s="84"/>
      <c r="G65" s="85"/>
      <c r="H65" s="85"/>
      <c r="I65" s="208">
        <f t="shared" si="0"/>
        <v>0</v>
      </c>
      <c r="J65" s="85"/>
      <c r="K65" s="85"/>
      <c r="L65" s="85"/>
      <c r="M65" s="86"/>
      <c r="N65" s="85"/>
      <c r="O65" s="85"/>
      <c r="P65" s="85"/>
      <c r="Q65" s="85"/>
      <c r="R65" s="209">
        <f t="shared" si="1"/>
        <v>0</v>
      </c>
      <c r="S65" s="237">
        <f t="shared" si="2"/>
        <v>0</v>
      </c>
      <c r="T65" s="237" t="str">
        <f>IF(S65&gt;0,_xlfn.RANK.EQ(S65,$S$7:$S$500,0)+COUNTIF(S$6:S64,S65),"")</f>
        <v/>
      </c>
    </row>
    <row r="66" spans="2:20">
      <c r="B66" s="189"/>
      <c r="C66" s="84"/>
      <c r="D66" s="84"/>
      <c r="E66" s="85"/>
      <c r="F66" s="84"/>
      <c r="G66" s="85"/>
      <c r="H66" s="85"/>
      <c r="I66" s="208">
        <f t="shared" si="0"/>
        <v>0</v>
      </c>
      <c r="J66" s="85"/>
      <c r="K66" s="85"/>
      <c r="L66" s="85"/>
      <c r="M66" s="86"/>
      <c r="N66" s="85"/>
      <c r="O66" s="85"/>
      <c r="P66" s="85"/>
      <c r="Q66" s="85"/>
      <c r="R66" s="209">
        <f t="shared" si="1"/>
        <v>0</v>
      </c>
      <c r="S66" s="237">
        <f t="shared" si="2"/>
        <v>0</v>
      </c>
      <c r="T66" s="237" t="str">
        <f>IF(S66&gt;0,_xlfn.RANK.EQ(S66,$S$7:$S$500,0)+COUNTIF(S$6:S65,S66),"")</f>
        <v/>
      </c>
    </row>
    <row r="67" spans="2:20">
      <c r="B67" s="189"/>
      <c r="C67" s="84"/>
      <c r="D67" s="84"/>
      <c r="E67" s="85"/>
      <c r="F67" s="84"/>
      <c r="G67" s="85"/>
      <c r="H67" s="85"/>
      <c r="I67" s="208">
        <f t="shared" si="0"/>
        <v>0</v>
      </c>
      <c r="J67" s="85"/>
      <c r="K67" s="85"/>
      <c r="L67" s="85"/>
      <c r="M67" s="86"/>
      <c r="N67" s="85"/>
      <c r="O67" s="85"/>
      <c r="P67" s="85"/>
      <c r="Q67" s="85"/>
      <c r="R67" s="209">
        <f t="shared" si="1"/>
        <v>0</v>
      </c>
      <c r="S67" s="237">
        <f t="shared" si="2"/>
        <v>0</v>
      </c>
      <c r="T67" s="237" t="str">
        <f>IF(S67&gt;0,_xlfn.RANK.EQ(S67,$S$7:$S$500,0)+COUNTIF(S$6:S66,S67),"")</f>
        <v/>
      </c>
    </row>
    <row r="68" spans="2:20">
      <c r="B68" s="189"/>
      <c r="C68" s="84"/>
      <c r="D68" s="84"/>
      <c r="E68" s="85"/>
      <c r="F68" s="84"/>
      <c r="G68" s="85"/>
      <c r="H68" s="85"/>
      <c r="I68" s="208">
        <f t="shared" si="0"/>
        <v>0</v>
      </c>
      <c r="J68" s="85"/>
      <c r="K68" s="85"/>
      <c r="L68" s="85"/>
      <c r="M68" s="86"/>
      <c r="N68" s="85"/>
      <c r="O68" s="85"/>
      <c r="P68" s="85"/>
      <c r="Q68" s="85"/>
      <c r="R68" s="209">
        <f t="shared" si="1"/>
        <v>0</v>
      </c>
      <c r="S68" s="237">
        <f t="shared" si="2"/>
        <v>0</v>
      </c>
      <c r="T68" s="237" t="str">
        <f>IF(S68&gt;0,_xlfn.RANK.EQ(S68,$S$7:$S$500,0)+COUNTIF(S$6:S67,S68),"")</f>
        <v/>
      </c>
    </row>
    <row r="69" spans="2:20">
      <c r="B69" s="189"/>
      <c r="C69" s="84"/>
      <c r="D69" s="84"/>
      <c r="E69" s="85"/>
      <c r="F69" s="84"/>
      <c r="G69" s="85"/>
      <c r="H69" s="85"/>
      <c r="I69" s="208">
        <f t="shared" si="0"/>
        <v>0</v>
      </c>
      <c r="J69" s="85"/>
      <c r="K69" s="85"/>
      <c r="L69" s="85"/>
      <c r="M69" s="86"/>
      <c r="N69" s="85"/>
      <c r="O69" s="85"/>
      <c r="P69" s="85"/>
      <c r="Q69" s="85"/>
      <c r="R69" s="209">
        <f t="shared" si="1"/>
        <v>0</v>
      </c>
      <c r="S69" s="237">
        <f t="shared" si="2"/>
        <v>0</v>
      </c>
      <c r="T69" s="237" t="str">
        <f>IF(S69&gt;0,_xlfn.RANK.EQ(S69,$S$7:$S$500,0)+COUNTIF(S$6:S68,S69),"")</f>
        <v/>
      </c>
    </row>
    <row r="70" spans="2:20">
      <c r="B70" s="189"/>
      <c r="C70" s="84"/>
      <c r="D70" s="84"/>
      <c r="E70" s="85"/>
      <c r="F70" s="84"/>
      <c r="G70" s="85"/>
      <c r="H70" s="85"/>
      <c r="I70" s="208">
        <f t="shared" si="0"/>
        <v>0</v>
      </c>
      <c r="J70" s="85"/>
      <c r="K70" s="85"/>
      <c r="L70" s="85"/>
      <c r="M70" s="86"/>
      <c r="N70" s="85"/>
      <c r="O70" s="85"/>
      <c r="P70" s="85"/>
      <c r="Q70" s="85"/>
      <c r="R70" s="209">
        <f t="shared" si="1"/>
        <v>0</v>
      </c>
      <c r="S70" s="237">
        <f t="shared" si="2"/>
        <v>0</v>
      </c>
      <c r="T70" s="237" t="str">
        <f>IF(S70&gt;0,_xlfn.RANK.EQ(S70,$S$7:$S$500,0)+COUNTIF(S$6:S69,S70),"")</f>
        <v/>
      </c>
    </row>
    <row r="71" spans="2:20">
      <c r="B71" s="189"/>
      <c r="C71" s="84"/>
      <c r="D71" s="84"/>
      <c r="E71" s="85"/>
      <c r="F71" s="84"/>
      <c r="G71" s="85"/>
      <c r="H71" s="85"/>
      <c r="I71" s="208">
        <f t="shared" si="0"/>
        <v>0</v>
      </c>
      <c r="J71" s="85"/>
      <c r="K71" s="85"/>
      <c r="L71" s="85"/>
      <c r="M71" s="86"/>
      <c r="N71" s="85"/>
      <c r="O71" s="85"/>
      <c r="P71" s="85"/>
      <c r="Q71" s="85"/>
      <c r="R71" s="209">
        <f t="shared" si="1"/>
        <v>0</v>
      </c>
      <c r="S71" s="237">
        <f t="shared" si="2"/>
        <v>0</v>
      </c>
      <c r="T71" s="237" t="str">
        <f>IF(S71&gt;0,_xlfn.RANK.EQ(S71,$S$7:$S$500,0)+COUNTIF(S$6:S70,S71),"")</f>
        <v/>
      </c>
    </row>
    <row r="72" spans="2:20">
      <c r="B72" s="189"/>
      <c r="C72" s="84"/>
      <c r="D72" s="84"/>
      <c r="E72" s="85"/>
      <c r="F72" s="84"/>
      <c r="G72" s="85"/>
      <c r="H72" s="85"/>
      <c r="I72" s="208">
        <f t="shared" ref="I72:I135" si="4">G72*H72</f>
        <v>0</v>
      </c>
      <c r="J72" s="85"/>
      <c r="K72" s="85"/>
      <c r="L72" s="85"/>
      <c r="M72" s="86"/>
      <c r="N72" s="85"/>
      <c r="O72" s="85"/>
      <c r="P72" s="85"/>
      <c r="Q72" s="85"/>
      <c r="R72" s="209">
        <f t="shared" ref="R72:R135" si="5">P72*Q72</f>
        <v>0</v>
      </c>
      <c r="S72" s="237">
        <f t="shared" si="2"/>
        <v>0</v>
      </c>
      <c r="T72" s="237" t="str">
        <f>IF(S72&gt;0,_xlfn.RANK.EQ(S72,$S$7:$S$500,0)+COUNTIF(S$6:S71,S72),"")</f>
        <v/>
      </c>
    </row>
    <row r="73" spans="2:20">
      <c r="B73" s="189"/>
      <c r="C73" s="84"/>
      <c r="D73" s="84"/>
      <c r="E73" s="85"/>
      <c r="F73" s="84"/>
      <c r="G73" s="85"/>
      <c r="H73" s="85"/>
      <c r="I73" s="208">
        <f t="shared" si="4"/>
        <v>0</v>
      </c>
      <c r="J73" s="85"/>
      <c r="K73" s="85"/>
      <c r="L73" s="85"/>
      <c r="M73" s="86"/>
      <c r="N73" s="85"/>
      <c r="O73" s="85"/>
      <c r="P73" s="85"/>
      <c r="Q73" s="85"/>
      <c r="R73" s="209">
        <f t="shared" si="5"/>
        <v>0</v>
      </c>
      <c r="S73" s="237">
        <f t="shared" ref="S73:S136" si="6">IF(R73&gt;0,R73,I73)</f>
        <v>0</v>
      </c>
      <c r="T73" s="237" t="str">
        <f>IF(S73&gt;0,_xlfn.RANK.EQ(S73,$S$7:$S$500,0)+COUNTIF(S$6:S72,S73),"")</f>
        <v/>
      </c>
    </row>
    <row r="74" spans="2:20">
      <c r="B74" s="189"/>
      <c r="C74" s="84"/>
      <c r="D74" s="84"/>
      <c r="E74" s="85"/>
      <c r="F74" s="84"/>
      <c r="G74" s="85"/>
      <c r="H74" s="85"/>
      <c r="I74" s="208">
        <f t="shared" si="4"/>
        <v>0</v>
      </c>
      <c r="J74" s="85"/>
      <c r="K74" s="85"/>
      <c r="L74" s="85"/>
      <c r="M74" s="86"/>
      <c r="N74" s="85"/>
      <c r="O74" s="85"/>
      <c r="P74" s="85"/>
      <c r="Q74" s="85"/>
      <c r="R74" s="209">
        <f t="shared" si="5"/>
        <v>0</v>
      </c>
      <c r="S74" s="237">
        <f t="shared" si="6"/>
        <v>0</v>
      </c>
      <c r="T74" s="237" t="str">
        <f>IF(S74&gt;0,_xlfn.RANK.EQ(S74,$S$7:$S$500,0)+COUNTIF(S$6:S73,S74),"")</f>
        <v/>
      </c>
    </row>
    <row r="75" spans="2:20">
      <c r="B75" s="189"/>
      <c r="C75" s="84"/>
      <c r="D75" s="84"/>
      <c r="E75" s="85"/>
      <c r="F75" s="84"/>
      <c r="G75" s="85"/>
      <c r="H75" s="85"/>
      <c r="I75" s="208">
        <f t="shared" si="4"/>
        <v>0</v>
      </c>
      <c r="J75" s="85"/>
      <c r="K75" s="85"/>
      <c r="L75" s="85"/>
      <c r="M75" s="86"/>
      <c r="N75" s="85"/>
      <c r="O75" s="85"/>
      <c r="P75" s="85"/>
      <c r="Q75" s="85"/>
      <c r="R75" s="209">
        <f t="shared" si="5"/>
        <v>0</v>
      </c>
      <c r="S75" s="237">
        <f t="shared" si="6"/>
        <v>0</v>
      </c>
      <c r="T75" s="237" t="str">
        <f>IF(S75&gt;0,_xlfn.RANK.EQ(S75,$S$7:$S$500,0)+COUNTIF(S$6:S74,S75),"")</f>
        <v/>
      </c>
    </row>
    <row r="76" spans="2:20">
      <c r="B76" s="189"/>
      <c r="C76" s="84"/>
      <c r="D76" s="84"/>
      <c r="E76" s="85"/>
      <c r="F76" s="84"/>
      <c r="G76" s="85"/>
      <c r="H76" s="85"/>
      <c r="I76" s="208">
        <f t="shared" si="4"/>
        <v>0</v>
      </c>
      <c r="J76" s="85"/>
      <c r="K76" s="85"/>
      <c r="L76" s="85"/>
      <c r="M76" s="86"/>
      <c r="N76" s="85"/>
      <c r="O76" s="85"/>
      <c r="P76" s="85"/>
      <c r="Q76" s="85"/>
      <c r="R76" s="209">
        <f t="shared" si="5"/>
        <v>0</v>
      </c>
      <c r="S76" s="237">
        <f t="shared" si="6"/>
        <v>0</v>
      </c>
      <c r="T76" s="237" t="str">
        <f>IF(S76&gt;0,_xlfn.RANK.EQ(S76,$S$7:$S$500,0)+COUNTIF(S$6:S75,S76),"")</f>
        <v/>
      </c>
    </row>
    <row r="77" spans="2:20">
      <c r="B77" s="189"/>
      <c r="C77" s="84"/>
      <c r="D77" s="84"/>
      <c r="E77" s="85"/>
      <c r="F77" s="84"/>
      <c r="G77" s="85"/>
      <c r="H77" s="85"/>
      <c r="I77" s="208">
        <f t="shared" si="4"/>
        <v>0</v>
      </c>
      <c r="J77" s="85"/>
      <c r="K77" s="85"/>
      <c r="L77" s="85"/>
      <c r="M77" s="86"/>
      <c r="N77" s="85"/>
      <c r="O77" s="85"/>
      <c r="P77" s="85"/>
      <c r="Q77" s="85"/>
      <c r="R77" s="209">
        <f t="shared" si="5"/>
        <v>0</v>
      </c>
      <c r="S77" s="237">
        <f t="shared" si="6"/>
        <v>0</v>
      </c>
      <c r="T77" s="237" t="str">
        <f>IF(S77&gt;0,_xlfn.RANK.EQ(S77,$S$7:$S$500,0)+COUNTIF(S$6:S76,S77),"")</f>
        <v/>
      </c>
    </row>
    <row r="78" spans="2:20">
      <c r="B78" s="189"/>
      <c r="C78" s="84"/>
      <c r="D78" s="84"/>
      <c r="E78" s="85"/>
      <c r="F78" s="84"/>
      <c r="G78" s="85"/>
      <c r="H78" s="85"/>
      <c r="I78" s="208">
        <f t="shared" si="4"/>
        <v>0</v>
      </c>
      <c r="J78" s="85"/>
      <c r="K78" s="85"/>
      <c r="L78" s="85"/>
      <c r="M78" s="86"/>
      <c r="N78" s="85"/>
      <c r="O78" s="85"/>
      <c r="P78" s="85"/>
      <c r="Q78" s="85"/>
      <c r="R78" s="209">
        <f t="shared" si="5"/>
        <v>0</v>
      </c>
      <c r="S78" s="237">
        <f t="shared" si="6"/>
        <v>0</v>
      </c>
      <c r="T78" s="237" t="str">
        <f>IF(S78&gt;0,_xlfn.RANK.EQ(S78,$S$7:$S$500,0)+COUNTIF(S$6:S77,S78),"")</f>
        <v/>
      </c>
    </row>
    <row r="79" spans="2:20">
      <c r="B79" s="189"/>
      <c r="C79" s="84"/>
      <c r="D79" s="84"/>
      <c r="E79" s="85"/>
      <c r="F79" s="84"/>
      <c r="G79" s="85"/>
      <c r="H79" s="85"/>
      <c r="I79" s="208">
        <f t="shared" si="4"/>
        <v>0</v>
      </c>
      <c r="J79" s="85"/>
      <c r="K79" s="85"/>
      <c r="L79" s="85"/>
      <c r="M79" s="86"/>
      <c r="N79" s="85"/>
      <c r="O79" s="85"/>
      <c r="P79" s="85"/>
      <c r="Q79" s="85"/>
      <c r="R79" s="209">
        <f t="shared" si="5"/>
        <v>0</v>
      </c>
      <c r="S79" s="237">
        <f t="shared" si="6"/>
        <v>0</v>
      </c>
      <c r="T79" s="237" t="str">
        <f>IF(S79&gt;0,_xlfn.RANK.EQ(S79,$S$7:$S$500,0)+COUNTIF(S$6:S78,S79),"")</f>
        <v/>
      </c>
    </row>
    <row r="80" spans="2:20">
      <c r="B80" s="189"/>
      <c r="C80" s="84"/>
      <c r="D80" s="84"/>
      <c r="E80" s="85"/>
      <c r="F80" s="84"/>
      <c r="G80" s="85"/>
      <c r="H80" s="85"/>
      <c r="I80" s="208">
        <f t="shared" si="4"/>
        <v>0</v>
      </c>
      <c r="J80" s="85"/>
      <c r="K80" s="85"/>
      <c r="L80" s="85"/>
      <c r="M80" s="86"/>
      <c r="N80" s="85"/>
      <c r="O80" s="85"/>
      <c r="P80" s="85"/>
      <c r="Q80" s="85"/>
      <c r="R80" s="209">
        <f t="shared" si="5"/>
        <v>0</v>
      </c>
      <c r="S80" s="237">
        <f t="shared" si="6"/>
        <v>0</v>
      </c>
      <c r="T80" s="237" t="str">
        <f>IF(S80&gt;0,_xlfn.RANK.EQ(S80,$S$7:$S$500,0)+COUNTIF(S$6:S79,S80),"")</f>
        <v/>
      </c>
    </row>
    <row r="81" spans="2:20">
      <c r="B81" s="189"/>
      <c r="C81" s="84"/>
      <c r="D81" s="84"/>
      <c r="E81" s="85"/>
      <c r="F81" s="84"/>
      <c r="G81" s="85"/>
      <c r="H81" s="85"/>
      <c r="I81" s="208">
        <f t="shared" si="4"/>
        <v>0</v>
      </c>
      <c r="J81" s="85"/>
      <c r="K81" s="85"/>
      <c r="L81" s="85"/>
      <c r="M81" s="86"/>
      <c r="N81" s="85"/>
      <c r="O81" s="85"/>
      <c r="P81" s="85"/>
      <c r="Q81" s="85"/>
      <c r="R81" s="209">
        <f t="shared" si="5"/>
        <v>0</v>
      </c>
      <c r="S81" s="237">
        <f t="shared" si="6"/>
        <v>0</v>
      </c>
      <c r="T81" s="237" t="str">
        <f>IF(S81&gt;0,_xlfn.RANK.EQ(S81,$S$7:$S$500,0)+COUNTIF(S$6:S80,S81),"")</f>
        <v/>
      </c>
    </row>
    <row r="82" spans="2:20">
      <c r="B82" s="189"/>
      <c r="C82" s="84"/>
      <c r="D82" s="84"/>
      <c r="E82" s="85"/>
      <c r="F82" s="84"/>
      <c r="G82" s="85"/>
      <c r="H82" s="85"/>
      <c r="I82" s="208">
        <f t="shared" si="4"/>
        <v>0</v>
      </c>
      <c r="J82" s="85"/>
      <c r="K82" s="85"/>
      <c r="L82" s="85"/>
      <c r="M82" s="86"/>
      <c r="N82" s="85"/>
      <c r="O82" s="85"/>
      <c r="P82" s="85"/>
      <c r="Q82" s="85"/>
      <c r="R82" s="209">
        <f t="shared" si="5"/>
        <v>0</v>
      </c>
      <c r="S82" s="237">
        <f t="shared" si="6"/>
        <v>0</v>
      </c>
      <c r="T82" s="237" t="str">
        <f>IF(S82&gt;0,_xlfn.RANK.EQ(S82,$S$7:$S$500,0)+COUNTIF(S$6:S81,S82),"")</f>
        <v/>
      </c>
    </row>
    <row r="83" spans="2:20">
      <c r="B83" s="189"/>
      <c r="C83" s="84"/>
      <c r="D83" s="84"/>
      <c r="E83" s="85"/>
      <c r="F83" s="84"/>
      <c r="G83" s="85"/>
      <c r="H83" s="85"/>
      <c r="I83" s="208">
        <f t="shared" si="4"/>
        <v>0</v>
      </c>
      <c r="J83" s="85"/>
      <c r="K83" s="85"/>
      <c r="L83" s="85"/>
      <c r="M83" s="86"/>
      <c r="N83" s="85"/>
      <c r="O83" s="85"/>
      <c r="P83" s="85"/>
      <c r="Q83" s="85"/>
      <c r="R83" s="209">
        <f t="shared" si="5"/>
        <v>0</v>
      </c>
      <c r="S83" s="237">
        <f t="shared" si="6"/>
        <v>0</v>
      </c>
      <c r="T83" s="237" t="str">
        <f>IF(S83&gt;0,_xlfn.RANK.EQ(S83,$S$7:$S$500,0)+COUNTIF(S$6:S82,S83),"")</f>
        <v/>
      </c>
    </row>
    <row r="84" spans="2:20">
      <c r="B84" s="189"/>
      <c r="C84" s="84"/>
      <c r="D84" s="84"/>
      <c r="E84" s="85"/>
      <c r="F84" s="84"/>
      <c r="G84" s="85"/>
      <c r="H84" s="85"/>
      <c r="I84" s="208">
        <f t="shared" si="4"/>
        <v>0</v>
      </c>
      <c r="J84" s="85"/>
      <c r="K84" s="85"/>
      <c r="L84" s="85"/>
      <c r="M84" s="86"/>
      <c r="N84" s="85"/>
      <c r="O84" s="85"/>
      <c r="P84" s="85"/>
      <c r="Q84" s="85"/>
      <c r="R84" s="209">
        <f t="shared" si="5"/>
        <v>0</v>
      </c>
      <c r="S84" s="237">
        <f t="shared" si="6"/>
        <v>0</v>
      </c>
      <c r="T84" s="237" t="str">
        <f>IF(S84&gt;0,_xlfn.RANK.EQ(S84,$S$7:$S$500,0)+COUNTIF(S$6:S83,S84),"")</f>
        <v/>
      </c>
    </row>
    <row r="85" spans="2:20">
      <c r="B85" s="189"/>
      <c r="C85" s="84"/>
      <c r="D85" s="84"/>
      <c r="E85" s="85"/>
      <c r="F85" s="84"/>
      <c r="G85" s="85"/>
      <c r="H85" s="85"/>
      <c r="I85" s="208">
        <f t="shared" si="4"/>
        <v>0</v>
      </c>
      <c r="J85" s="85"/>
      <c r="K85" s="85"/>
      <c r="L85" s="85"/>
      <c r="M85" s="86"/>
      <c r="N85" s="85"/>
      <c r="O85" s="85"/>
      <c r="P85" s="85"/>
      <c r="Q85" s="85"/>
      <c r="R85" s="209">
        <f t="shared" si="5"/>
        <v>0</v>
      </c>
      <c r="S85" s="237">
        <f t="shared" si="6"/>
        <v>0</v>
      </c>
      <c r="T85" s="237" t="str">
        <f>IF(S85&gt;0,_xlfn.RANK.EQ(S85,$S$7:$S$500,0)+COUNTIF(S$6:S84,S85),"")</f>
        <v/>
      </c>
    </row>
    <row r="86" spans="2:20">
      <c r="B86" s="189"/>
      <c r="C86" s="84"/>
      <c r="D86" s="84"/>
      <c r="E86" s="85"/>
      <c r="F86" s="84"/>
      <c r="G86" s="85"/>
      <c r="H86" s="85"/>
      <c r="I86" s="208">
        <f t="shared" si="4"/>
        <v>0</v>
      </c>
      <c r="J86" s="85"/>
      <c r="K86" s="85"/>
      <c r="L86" s="85"/>
      <c r="M86" s="86"/>
      <c r="N86" s="85"/>
      <c r="O86" s="85"/>
      <c r="P86" s="85"/>
      <c r="Q86" s="85"/>
      <c r="R86" s="209">
        <f t="shared" si="5"/>
        <v>0</v>
      </c>
      <c r="S86" s="237">
        <f t="shared" si="6"/>
        <v>0</v>
      </c>
      <c r="T86" s="237" t="str">
        <f>IF(S86&gt;0,_xlfn.RANK.EQ(S86,$S$7:$S$500,0)+COUNTIF(S$6:S85,S86),"")</f>
        <v/>
      </c>
    </row>
    <row r="87" spans="2:20">
      <c r="B87" s="189"/>
      <c r="C87" s="84"/>
      <c r="D87" s="84"/>
      <c r="E87" s="85"/>
      <c r="F87" s="84"/>
      <c r="G87" s="85"/>
      <c r="H87" s="85"/>
      <c r="I87" s="208">
        <f t="shared" si="4"/>
        <v>0</v>
      </c>
      <c r="J87" s="85"/>
      <c r="K87" s="85"/>
      <c r="L87" s="85"/>
      <c r="M87" s="86"/>
      <c r="N87" s="85"/>
      <c r="O87" s="85"/>
      <c r="P87" s="85"/>
      <c r="Q87" s="85"/>
      <c r="R87" s="209">
        <f t="shared" si="5"/>
        <v>0</v>
      </c>
      <c r="S87" s="237">
        <f t="shared" si="6"/>
        <v>0</v>
      </c>
      <c r="T87" s="237" t="str">
        <f>IF(S87&gt;0,_xlfn.RANK.EQ(S87,$S$7:$S$500,0)+COUNTIF(S$6:S86,S87),"")</f>
        <v/>
      </c>
    </row>
    <row r="88" spans="2:20">
      <c r="B88" s="189"/>
      <c r="C88" s="84"/>
      <c r="D88" s="84"/>
      <c r="E88" s="85"/>
      <c r="F88" s="84"/>
      <c r="G88" s="85"/>
      <c r="H88" s="85"/>
      <c r="I88" s="208">
        <f t="shared" si="4"/>
        <v>0</v>
      </c>
      <c r="J88" s="85"/>
      <c r="K88" s="85"/>
      <c r="L88" s="85"/>
      <c r="M88" s="86"/>
      <c r="N88" s="85"/>
      <c r="O88" s="85"/>
      <c r="P88" s="85"/>
      <c r="Q88" s="85"/>
      <c r="R88" s="209">
        <f t="shared" si="5"/>
        <v>0</v>
      </c>
      <c r="S88" s="237">
        <f t="shared" si="6"/>
        <v>0</v>
      </c>
      <c r="T88" s="237" t="str">
        <f>IF(S88&gt;0,_xlfn.RANK.EQ(S88,$S$7:$S$500,0)+COUNTIF(S$6:S87,S88),"")</f>
        <v/>
      </c>
    </row>
    <row r="89" spans="2:20">
      <c r="B89" s="189"/>
      <c r="C89" s="84"/>
      <c r="D89" s="84"/>
      <c r="E89" s="85"/>
      <c r="F89" s="84"/>
      <c r="G89" s="85"/>
      <c r="H89" s="85"/>
      <c r="I89" s="208">
        <f t="shared" si="4"/>
        <v>0</v>
      </c>
      <c r="J89" s="85"/>
      <c r="K89" s="85"/>
      <c r="L89" s="85"/>
      <c r="M89" s="86"/>
      <c r="N89" s="85"/>
      <c r="O89" s="85"/>
      <c r="P89" s="85"/>
      <c r="Q89" s="85"/>
      <c r="R89" s="209">
        <f t="shared" si="5"/>
        <v>0</v>
      </c>
      <c r="S89" s="237">
        <f t="shared" si="6"/>
        <v>0</v>
      </c>
      <c r="T89" s="237" t="str">
        <f>IF(S89&gt;0,_xlfn.RANK.EQ(S89,$S$7:$S$500,0)+COUNTIF(S$6:S88,S89),"")</f>
        <v/>
      </c>
    </row>
    <row r="90" spans="2:20">
      <c r="B90" s="189"/>
      <c r="C90" s="84"/>
      <c r="D90" s="84"/>
      <c r="E90" s="85"/>
      <c r="F90" s="84"/>
      <c r="G90" s="85"/>
      <c r="H90" s="85"/>
      <c r="I90" s="208">
        <f t="shared" si="4"/>
        <v>0</v>
      </c>
      <c r="J90" s="85"/>
      <c r="K90" s="85"/>
      <c r="L90" s="85"/>
      <c r="M90" s="86"/>
      <c r="N90" s="85"/>
      <c r="O90" s="85"/>
      <c r="P90" s="85"/>
      <c r="Q90" s="85"/>
      <c r="R90" s="209">
        <f t="shared" si="5"/>
        <v>0</v>
      </c>
      <c r="S90" s="237">
        <f t="shared" si="6"/>
        <v>0</v>
      </c>
      <c r="T90" s="237" t="str">
        <f>IF(S90&gt;0,_xlfn.RANK.EQ(S90,$S$7:$S$500,0)+COUNTIF(S$6:S89,S90),"")</f>
        <v/>
      </c>
    </row>
    <row r="91" spans="2:20">
      <c r="B91" s="189"/>
      <c r="C91" s="84"/>
      <c r="D91" s="84"/>
      <c r="E91" s="85"/>
      <c r="F91" s="84"/>
      <c r="G91" s="85"/>
      <c r="H91" s="85"/>
      <c r="I91" s="208">
        <f t="shared" si="4"/>
        <v>0</v>
      </c>
      <c r="J91" s="85"/>
      <c r="K91" s="85"/>
      <c r="L91" s="85"/>
      <c r="M91" s="86"/>
      <c r="N91" s="85"/>
      <c r="O91" s="85"/>
      <c r="P91" s="85"/>
      <c r="Q91" s="85"/>
      <c r="R91" s="209">
        <f t="shared" si="5"/>
        <v>0</v>
      </c>
      <c r="S91" s="237">
        <f t="shared" si="6"/>
        <v>0</v>
      </c>
      <c r="T91" s="237" t="str">
        <f>IF(S91&gt;0,_xlfn.RANK.EQ(S91,$S$7:$S$500,0)+COUNTIF(S$6:S90,S91),"")</f>
        <v/>
      </c>
    </row>
    <row r="92" spans="2:20">
      <c r="B92" s="189"/>
      <c r="C92" s="84"/>
      <c r="D92" s="84"/>
      <c r="E92" s="85"/>
      <c r="F92" s="84"/>
      <c r="G92" s="85"/>
      <c r="H92" s="85"/>
      <c r="I92" s="208">
        <f t="shared" si="4"/>
        <v>0</v>
      </c>
      <c r="J92" s="85"/>
      <c r="K92" s="85"/>
      <c r="L92" s="85"/>
      <c r="M92" s="86"/>
      <c r="N92" s="85"/>
      <c r="O92" s="85"/>
      <c r="P92" s="85"/>
      <c r="Q92" s="85"/>
      <c r="R92" s="209">
        <f t="shared" si="5"/>
        <v>0</v>
      </c>
      <c r="S92" s="237">
        <f t="shared" si="6"/>
        <v>0</v>
      </c>
      <c r="T92" s="237" t="str">
        <f>IF(S92&gt;0,_xlfn.RANK.EQ(S92,$S$7:$S$500,0)+COUNTIF(S$6:S91,S92),"")</f>
        <v/>
      </c>
    </row>
    <row r="93" spans="2:20">
      <c r="B93" s="189"/>
      <c r="C93" s="84"/>
      <c r="D93" s="84"/>
      <c r="E93" s="85"/>
      <c r="F93" s="84"/>
      <c r="G93" s="85"/>
      <c r="H93" s="85"/>
      <c r="I93" s="208">
        <f t="shared" si="4"/>
        <v>0</v>
      </c>
      <c r="J93" s="85"/>
      <c r="K93" s="85"/>
      <c r="L93" s="85"/>
      <c r="M93" s="86"/>
      <c r="N93" s="85"/>
      <c r="O93" s="85"/>
      <c r="P93" s="85"/>
      <c r="Q93" s="85"/>
      <c r="R93" s="209">
        <f t="shared" si="5"/>
        <v>0</v>
      </c>
      <c r="S93" s="237">
        <f t="shared" si="6"/>
        <v>0</v>
      </c>
      <c r="T93" s="237" t="str">
        <f>IF(S93&gt;0,_xlfn.RANK.EQ(S93,$S$7:$S$500,0)+COUNTIF(S$6:S92,S93),"")</f>
        <v/>
      </c>
    </row>
    <row r="94" spans="2:20">
      <c r="B94" s="189"/>
      <c r="C94" s="84"/>
      <c r="D94" s="84"/>
      <c r="E94" s="85"/>
      <c r="F94" s="84"/>
      <c r="G94" s="85"/>
      <c r="H94" s="85"/>
      <c r="I94" s="208">
        <f t="shared" si="4"/>
        <v>0</v>
      </c>
      <c r="J94" s="85"/>
      <c r="K94" s="85"/>
      <c r="L94" s="85"/>
      <c r="M94" s="86"/>
      <c r="N94" s="85"/>
      <c r="O94" s="85"/>
      <c r="P94" s="85"/>
      <c r="Q94" s="85"/>
      <c r="R94" s="209">
        <f t="shared" si="5"/>
        <v>0</v>
      </c>
      <c r="S94" s="237">
        <f t="shared" si="6"/>
        <v>0</v>
      </c>
      <c r="T94" s="237" t="str">
        <f>IF(S94&gt;0,_xlfn.RANK.EQ(S94,$S$7:$S$500,0)+COUNTIF(S$6:S93,S94),"")</f>
        <v/>
      </c>
    </row>
    <row r="95" spans="2:20">
      <c r="B95" s="189"/>
      <c r="C95" s="84"/>
      <c r="D95" s="84"/>
      <c r="E95" s="85"/>
      <c r="F95" s="84"/>
      <c r="G95" s="85"/>
      <c r="H95" s="85"/>
      <c r="I95" s="208">
        <f t="shared" si="4"/>
        <v>0</v>
      </c>
      <c r="J95" s="85"/>
      <c r="K95" s="85"/>
      <c r="L95" s="85"/>
      <c r="M95" s="86"/>
      <c r="N95" s="85"/>
      <c r="O95" s="85"/>
      <c r="P95" s="85"/>
      <c r="Q95" s="85"/>
      <c r="R95" s="209">
        <f t="shared" si="5"/>
        <v>0</v>
      </c>
      <c r="S95" s="237">
        <f t="shared" si="6"/>
        <v>0</v>
      </c>
      <c r="T95" s="237" t="str">
        <f>IF(S95&gt;0,_xlfn.RANK.EQ(S95,$S$7:$S$500,0)+COUNTIF(S$6:S94,S95),"")</f>
        <v/>
      </c>
    </row>
    <row r="96" spans="2:20">
      <c r="B96" s="189"/>
      <c r="C96" s="84"/>
      <c r="D96" s="84"/>
      <c r="E96" s="85"/>
      <c r="F96" s="84"/>
      <c r="G96" s="85"/>
      <c r="H96" s="85"/>
      <c r="I96" s="208">
        <f t="shared" si="4"/>
        <v>0</v>
      </c>
      <c r="J96" s="85"/>
      <c r="K96" s="85"/>
      <c r="L96" s="85"/>
      <c r="M96" s="86"/>
      <c r="N96" s="85"/>
      <c r="O96" s="85"/>
      <c r="P96" s="85"/>
      <c r="Q96" s="85"/>
      <c r="R96" s="209">
        <f t="shared" si="5"/>
        <v>0</v>
      </c>
      <c r="S96" s="237">
        <f t="shared" si="6"/>
        <v>0</v>
      </c>
      <c r="T96" s="237" t="str">
        <f>IF(S96&gt;0,_xlfn.RANK.EQ(S96,$S$7:$S$500,0)+COUNTIF(S$6:S95,S96),"")</f>
        <v/>
      </c>
    </row>
    <row r="97" spans="2:20">
      <c r="B97" s="189"/>
      <c r="C97" s="84"/>
      <c r="D97" s="84"/>
      <c r="E97" s="85"/>
      <c r="F97" s="84"/>
      <c r="G97" s="85"/>
      <c r="H97" s="85"/>
      <c r="I97" s="208">
        <f t="shared" si="4"/>
        <v>0</v>
      </c>
      <c r="J97" s="85"/>
      <c r="K97" s="85"/>
      <c r="L97" s="85"/>
      <c r="M97" s="86"/>
      <c r="N97" s="85"/>
      <c r="O97" s="85"/>
      <c r="P97" s="85"/>
      <c r="Q97" s="85"/>
      <c r="R97" s="209">
        <f t="shared" si="5"/>
        <v>0</v>
      </c>
      <c r="S97" s="237">
        <f t="shared" si="6"/>
        <v>0</v>
      </c>
      <c r="T97" s="237" t="str">
        <f>IF(S97&gt;0,_xlfn.RANK.EQ(S97,$S$7:$S$500,0)+COUNTIF(S$6:S96,S97),"")</f>
        <v/>
      </c>
    </row>
    <row r="98" spans="2:20">
      <c r="B98" s="189"/>
      <c r="C98" s="84"/>
      <c r="D98" s="84"/>
      <c r="E98" s="85"/>
      <c r="F98" s="84"/>
      <c r="G98" s="85"/>
      <c r="H98" s="85"/>
      <c r="I98" s="208">
        <f t="shared" si="4"/>
        <v>0</v>
      </c>
      <c r="J98" s="85"/>
      <c r="K98" s="85"/>
      <c r="L98" s="85"/>
      <c r="M98" s="86"/>
      <c r="N98" s="85"/>
      <c r="O98" s="85"/>
      <c r="P98" s="85"/>
      <c r="Q98" s="85"/>
      <c r="R98" s="209">
        <f t="shared" si="5"/>
        <v>0</v>
      </c>
      <c r="S98" s="237">
        <f t="shared" si="6"/>
        <v>0</v>
      </c>
      <c r="T98" s="237" t="str">
        <f>IF(S98&gt;0,_xlfn.RANK.EQ(S98,$S$7:$S$500,0)+COUNTIF(S$6:S97,S98),"")</f>
        <v/>
      </c>
    </row>
    <row r="99" spans="2:20">
      <c r="B99" s="189"/>
      <c r="C99" s="84"/>
      <c r="D99" s="84"/>
      <c r="E99" s="85"/>
      <c r="F99" s="84"/>
      <c r="G99" s="85"/>
      <c r="H99" s="85"/>
      <c r="I99" s="208">
        <f t="shared" si="4"/>
        <v>0</v>
      </c>
      <c r="J99" s="85"/>
      <c r="K99" s="85"/>
      <c r="L99" s="85"/>
      <c r="M99" s="86"/>
      <c r="N99" s="85"/>
      <c r="O99" s="85"/>
      <c r="P99" s="85"/>
      <c r="Q99" s="85"/>
      <c r="R99" s="209">
        <f t="shared" si="5"/>
        <v>0</v>
      </c>
      <c r="S99" s="237">
        <f t="shared" si="6"/>
        <v>0</v>
      </c>
      <c r="T99" s="237" t="str">
        <f>IF(S99&gt;0,_xlfn.RANK.EQ(S99,$S$7:$S$500,0)+COUNTIF(S$6:S98,S99),"")</f>
        <v/>
      </c>
    </row>
    <row r="100" spans="2:20">
      <c r="B100" s="189"/>
      <c r="C100" s="84"/>
      <c r="D100" s="84"/>
      <c r="E100" s="85"/>
      <c r="F100" s="84"/>
      <c r="G100" s="85"/>
      <c r="H100" s="85"/>
      <c r="I100" s="208">
        <f t="shared" si="4"/>
        <v>0</v>
      </c>
      <c r="J100" s="85"/>
      <c r="K100" s="85"/>
      <c r="L100" s="85"/>
      <c r="M100" s="86"/>
      <c r="N100" s="85"/>
      <c r="O100" s="85"/>
      <c r="P100" s="85"/>
      <c r="Q100" s="85"/>
      <c r="R100" s="209">
        <f t="shared" si="5"/>
        <v>0</v>
      </c>
      <c r="S100" s="237">
        <f t="shared" si="6"/>
        <v>0</v>
      </c>
      <c r="T100" s="237" t="str">
        <f>IF(S100&gt;0,_xlfn.RANK.EQ(S100,$S$7:$S$500,0)+COUNTIF(S$6:S99,S100),"")</f>
        <v/>
      </c>
    </row>
    <row r="101" spans="2:20">
      <c r="B101" s="189"/>
      <c r="C101" s="84"/>
      <c r="D101" s="84"/>
      <c r="E101" s="85"/>
      <c r="F101" s="84"/>
      <c r="G101" s="85"/>
      <c r="H101" s="85"/>
      <c r="I101" s="208">
        <f t="shared" si="4"/>
        <v>0</v>
      </c>
      <c r="J101" s="85"/>
      <c r="K101" s="85"/>
      <c r="L101" s="85"/>
      <c r="M101" s="86"/>
      <c r="N101" s="85"/>
      <c r="O101" s="85"/>
      <c r="P101" s="85"/>
      <c r="Q101" s="85"/>
      <c r="R101" s="209">
        <f t="shared" si="5"/>
        <v>0</v>
      </c>
      <c r="S101" s="237">
        <f t="shared" si="6"/>
        <v>0</v>
      </c>
      <c r="T101" s="237" t="str">
        <f>IF(S101&gt;0,_xlfn.RANK.EQ(S101,$S$7:$S$500,0)+COUNTIF(S$6:S100,S101),"")</f>
        <v/>
      </c>
    </row>
    <row r="102" spans="2:20">
      <c r="B102" s="189"/>
      <c r="C102" s="84"/>
      <c r="D102" s="84"/>
      <c r="E102" s="85"/>
      <c r="F102" s="84"/>
      <c r="G102" s="85"/>
      <c r="H102" s="85"/>
      <c r="I102" s="208">
        <f t="shared" si="4"/>
        <v>0</v>
      </c>
      <c r="J102" s="85"/>
      <c r="K102" s="85"/>
      <c r="L102" s="85"/>
      <c r="M102" s="86"/>
      <c r="N102" s="85"/>
      <c r="O102" s="85"/>
      <c r="P102" s="85"/>
      <c r="Q102" s="85"/>
      <c r="R102" s="209">
        <f t="shared" si="5"/>
        <v>0</v>
      </c>
      <c r="S102" s="237">
        <f t="shared" si="6"/>
        <v>0</v>
      </c>
      <c r="T102" s="237" t="str">
        <f>IF(S102&gt;0,_xlfn.RANK.EQ(S102,$S$7:$S$500,0)+COUNTIF(S$6:S101,S102),"")</f>
        <v/>
      </c>
    </row>
    <row r="103" spans="2:20">
      <c r="B103" s="189"/>
      <c r="C103" s="84"/>
      <c r="D103" s="84"/>
      <c r="E103" s="85"/>
      <c r="F103" s="84"/>
      <c r="G103" s="85"/>
      <c r="H103" s="85"/>
      <c r="I103" s="208">
        <f t="shared" si="4"/>
        <v>0</v>
      </c>
      <c r="J103" s="85"/>
      <c r="K103" s="85"/>
      <c r="L103" s="85"/>
      <c r="M103" s="86"/>
      <c r="N103" s="85"/>
      <c r="O103" s="85"/>
      <c r="P103" s="85"/>
      <c r="Q103" s="85"/>
      <c r="R103" s="209">
        <f t="shared" si="5"/>
        <v>0</v>
      </c>
      <c r="S103" s="237">
        <f t="shared" si="6"/>
        <v>0</v>
      </c>
      <c r="T103" s="237" t="str">
        <f>IF(S103&gt;0,_xlfn.RANK.EQ(S103,$S$7:$S$500,0)+COUNTIF(S$6:S102,S103),"")</f>
        <v/>
      </c>
    </row>
    <row r="104" spans="2:20">
      <c r="B104" s="189"/>
      <c r="C104" s="84"/>
      <c r="D104" s="84"/>
      <c r="E104" s="85"/>
      <c r="F104" s="84"/>
      <c r="G104" s="85"/>
      <c r="H104" s="85"/>
      <c r="I104" s="208">
        <f t="shared" si="4"/>
        <v>0</v>
      </c>
      <c r="J104" s="85"/>
      <c r="K104" s="85"/>
      <c r="L104" s="85"/>
      <c r="M104" s="86"/>
      <c r="N104" s="85"/>
      <c r="O104" s="85"/>
      <c r="P104" s="85"/>
      <c r="Q104" s="85"/>
      <c r="R104" s="209">
        <f t="shared" si="5"/>
        <v>0</v>
      </c>
      <c r="S104" s="237">
        <f t="shared" si="6"/>
        <v>0</v>
      </c>
      <c r="T104" s="237" t="str">
        <f>IF(S104&gt;0,_xlfn.RANK.EQ(S104,$S$7:$S$500,0)+COUNTIF(S$6:S103,S104),"")</f>
        <v/>
      </c>
    </row>
    <row r="105" spans="2:20">
      <c r="B105" s="189"/>
      <c r="C105" s="84"/>
      <c r="D105" s="84"/>
      <c r="E105" s="85"/>
      <c r="F105" s="84"/>
      <c r="G105" s="85"/>
      <c r="H105" s="85"/>
      <c r="I105" s="208">
        <f t="shared" si="4"/>
        <v>0</v>
      </c>
      <c r="J105" s="85"/>
      <c r="K105" s="85"/>
      <c r="L105" s="85"/>
      <c r="M105" s="86"/>
      <c r="N105" s="85"/>
      <c r="O105" s="85"/>
      <c r="P105" s="85"/>
      <c r="Q105" s="85"/>
      <c r="R105" s="209">
        <f t="shared" si="5"/>
        <v>0</v>
      </c>
      <c r="S105" s="237">
        <f t="shared" si="6"/>
        <v>0</v>
      </c>
      <c r="T105" s="237" t="str">
        <f>IF(S105&gt;0,_xlfn.RANK.EQ(S105,$S$7:$S$500,0)+COUNTIF(S$6:S104,S105),"")</f>
        <v/>
      </c>
    </row>
    <row r="106" spans="2:20">
      <c r="B106" s="189"/>
      <c r="C106" s="84"/>
      <c r="D106" s="84"/>
      <c r="E106" s="85"/>
      <c r="F106" s="84"/>
      <c r="G106" s="85"/>
      <c r="H106" s="85"/>
      <c r="I106" s="208">
        <f t="shared" si="4"/>
        <v>0</v>
      </c>
      <c r="J106" s="85"/>
      <c r="K106" s="85"/>
      <c r="L106" s="85"/>
      <c r="M106" s="86"/>
      <c r="N106" s="85"/>
      <c r="O106" s="85"/>
      <c r="P106" s="85"/>
      <c r="Q106" s="85"/>
      <c r="R106" s="209">
        <f t="shared" si="5"/>
        <v>0</v>
      </c>
      <c r="S106" s="237">
        <f t="shared" si="6"/>
        <v>0</v>
      </c>
      <c r="T106" s="237" t="str">
        <f>IF(S106&gt;0,_xlfn.RANK.EQ(S106,$S$7:$S$500,0)+COUNTIF(S$6:S105,S106),"")</f>
        <v/>
      </c>
    </row>
    <row r="107" spans="2:20">
      <c r="B107" s="189"/>
      <c r="C107" s="84"/>
      <c r="D107" s="84"/>
      <c r="E107" s="85"/>
      <c r="F107" s="84"/>
      <c r="G107" s="85"/>
      <c r="H107" s="85"/>
      <c r="I107" s="208">
        <f t="shared" si="4"/>
        <v>0</v>
      </c>
      <c r="J107" s="85"/>
      <c r="K107" s="85"/>
      <c r="L107" s="85"/>
      <c r="M107" s="86"/>
      <c r="N107" s="85"/>
      <c r="O107" s="85"/>
      <c r="P107" s="85"/>
      <c r="Q107" s="85"/>
      <c r="R107" s="209">
        <f t="shared" si="5"/>
        <v>0</v>
      </c>
      <c r="S107" s="237">
        <f t="shared" si="6"/>
        <v>0</v>
      </c>
      <c r="T107" s="237" t="str">
        <f>IF(S107&gt;0,_xlfn.RANK.EQ(S107,$S$7:$S$500,0)+COUNTIF(S$6:S106,S107),"")</f>
        <v/>
      </c>
    </row>
    <row r="108" spans="2:20">
      <c r="B108" s="189"/>
      <c r="C108" s="84"/>
      <c r="D108" s="84"/>
      <c r="E108" s="85"/>
      <c r="F108" s="84"/>
      <c r="G108" s="85"/>
      <c r="H108" s="85"/>
      <c r="I108" s="208">
        <f t="shared" si="4"/>
        <v>0</v>
      </c>
      <c r="J108" s="85"/>
      <c r="K108" s="85"/>
      <c r="L108" s="85"/>
      <c r="M108" s="86"/>
      <c r="N108" s="85"/>
      <c r="O108" s="85"/>
      <c r="P108" s="85"/>
      <c r="Q108" s="85"/>
      <c r="R108" s="209">
        <f t="shared" si="5"/>
        <v>0</v>
      </c>
      <c r="S108" s="237">
        <f t="shared" si="6"/>
        <v>0</v>
      </c>
      <c r="T108" s="237" t="str">
        <f>IF(S108&gt;0,_xlfn.RANK.EQ(S108,$S$7:$S$500,0)+COUNTIF(S$6:S107,S108),"")</f>
        <v/>
      </c>
    </row>
    <row r="109" spans="2:20">
      <c r="B109" s="189"/>
      <c r="C109" s="84"/>
      <c r="D109" s="84"/>
      <c r="E109" s="85"/>
      <c r="F109" s="84"/>
      <c r="G109" s="85"/>
      <c r="H109" s="85"/>
      <c r="I109" s="208">
        <f t="shared" si="4"/>
        <v>0</v>
      </c>
      <c r="J109" s="85"/>
      <c r="K109" s="85"/>
      <c r="L109" s="85"/>
      <c r="M109" s="86"/>
      <c r="N109" s="85"/>
      <c r="O109" s="85"/>
      <c r="P109" s="85"/>
      <c r="Q109" s="85"/>
      <c r="R109" s="209">
        <f t="shared" si="5"/>
        <v>0</v>
      </c>
      <c r="S109" s="237">
        <f t="shared" si="6"/>
        <v>0</v>
      </c>
      <c r="T109" s="237" t="str">
        <f>IF(S109&gt;0,_xlfn.RANK.EQ(S109,$S$7:$S$500,0)+COUNTIF(S$6:S108,S109),"")</f>
        <v/>
      </c>
    </row>
    <row r="110" spans="2:20">
      <c r="B110" s="189"/>
      <c r="C110" s="84"/>
      <c r="D110" s="84"/>
      <c r="E110" s="85"/>
      <c r="F110" s="84"/>
      <c r="G110" s="85"/>
      <c r="H110" s="85"/>
      <c r="I110" s="208">
        <f t="shared" si="4"/>
        <v>0</v>
      </c>
      <c r="J110" s="85"/>
      <c r="K110" s="85"/>
      <c r="L110" s="85"/>
      <c r="M110" s="86"/>
      <c r="N110" s="85"/>
      <c r="O110" s="85"/>
      <c r="P110" s="85"/>
      <c r="Q110" s="85"/>
      <c r="R110" s="209">
        <f t="shared" si="5"/>
        <v>0</v>
      </c>
      <c r="S110" s="237">
        <f t="shared" si="6"/>
        <v>0</v>
      </c>
      <c r="T110" s="237" t="str">
        <f>IF(S110&gt;0,_xlfn.RANK.EQ(S110,$S$7:$S$500,0)+COUNTIF(S$6:S109,S110),"")</f>
        <v/>
      </c>
    </row>
    <row r="111" spans="2:20">
      <c r="B111" s="189"/>
      <c r="C111" s="84"/>
      <c r="D111" s="84"/>
      <c r="E111" s="85"/>
      <c r="F111" s="84"/>
      <c r="G111" s="85"/>
      <c r="H111" s="85"/>
      <c r="I111" s="208">
        <f t="shared" si="4"/>
        <v>0</v>
      </c>
      <c r="J111" s="85"/>
      <c r="K111" s="85"/>
      <c r="L111" s="85"/>
      <c r="M111" s="86"/>
      <c r="N111" s="85"/>
      <c r="O111" s="85"/>
      <c r="P111" s="85"/>
      <c r="Q111" s="85"/>
      <c r="R111" s="209">
        <f t="shared" si="5"/>
        <v>0</v>
      </c>
      <c r="S111" s="237">
        <f t="shared" si="6"/>
        <v>0</v>
      </c>
      <c r="T111" s="237" t="str">
        <f>IF(S111&gt;0,_xlfn.RANK.EQ(S111,$S$7:$S$500,0)+COUNTIF(S$6:S110,S111),"")</f>
        <v/>
      </c>
    </row>
    <row r="112" spans="2:20">
      <c r="B112" s="189"/>
      <c r="C112" s="84"/>
      <c r="D112" s="84"/>
      <c r="E112" s="85"/>
      <c r="F112" s="84"/>
      <c r="G112" s="85"/>
      <c r="H112" s="85"/>
      <c r="I112" s="208">
        <f t="shared" si="4"/>
        <v>0</v>
      </c>
      <c r="J112" s="85"/>
      <c r="K112" s="85"/>
      <c r="L112" s="85"/>
      <c r="M112" s="86"/>
      <c r="N112" s="85"/>
      <c r="O112" s="85"/>
      <c r="P112" s="85"/>
      <c r="Q112" s="85"/>
      <c r="R112" s="209">
        <f t="shared" si="5"/>
        <v>0</v>
      </c>
      <c r="S112" s="237">
        <f t="shared" si="6"/>
        <v>0</v>
      </c>
      <c r="T112" s="237" t="str">
        <f>IF(S112&gt;0,_xlfn.RANK.EQ(S112,$S$7:$S$500,0)+COUNTIF(S$6:S111,S112),"")</f>
        <v/>
      </c>
    </row>
    <row r="113" spans="2:20">
      <c r="B113" s="189"/>
      <c r="C113" s="84"/>
      <c r="D113" s="84"/>
      <c r="E113" s="85"/>
      <c r="F113" s="84"/>
      <c r="G113" s="85"/>
      <c r="H113" s="85"/>
      <c r="I113" s="208">
        <f t="shared" si="4"/>
        <v>0</v>
      </c>
      <c r="J113" s="85"/>
      <c r="K113" s="85"/>
      <c r="L113" s="85"/>
      <c r="M113" s="86"/>
      <c r="N113" s="85"/>
      <c r="O113" s="85"/>
      <c r="P113" s="85"/>
      <c r="Q113" s="85"/>
      <c r="R113" s="209">
        <f t="shared" si="5"/>
        <v>0</v>
      </c>
      <c r="S113" s="237">
        <f t="shared" si="6"/>
        <v>0</v>
      </c>
      <c r="T113" s="237" t="str">
        <f>IF(S113&gt;0,_xlfn.RANK.EQ(S113,$S$7:$S$500,0)+COUNTIF(S$6:S112,S113),"")</f>
        <v/>
      </c>
    </row>
    <row r="114" spans="2:20">
      <c r="B114" s="189"/>
      <c r="C114" s="84"/>
      <c r="D114" s="84"/>
      <c r="E114" s="85"/>
      <c r="F114" s="84"/>
      <c r="G114" s="85"/>
      <c r="H114" s="85"/>
      <c r="I114" s="208">
        <f t="shared" si="4"/>
        <v>0</v>
      </c>
      <c r="J114" s="85"/>
      <c r="K114" s="85"/>
      <c r="L114" s="85"/>
      <c r="M114" s="86"/>
      <c r="N114" s="85"/>
      <c r="O114" s="85"/>
      <c r="P114" s="85"/>
      <c r="Q114" s="85"/>
      <c r="R114" s="209">
        <f t="shared" si="5"/>
        <v>0</v>
      </c>
      <c r="S114" s="237">
        <f t="shared" si="6"/>
        <v>0</v>
      </c>
      <c r="T114" s="237" t="str">
        <f>IF(S114&gt;0,_xlfn.RANK.EQ(S114,$S$7:$S$500,0)+COUNTIF(S$6:S113,S114),"")</f>
        <v/>
      </c>
    </row>
    <row r="115" spans="2:20">
      <c r="B115" s="189"/>
      <c r="C115" s="84"/>
      <c r="D115" s="84"/>
      <c r="E115" s="85"/>
      <c r="F115" s="84"/>
      <c r="G115" s="85"/>
      <c r="H115" s="85"/>
      <c r="I115" s="208">
        <f t="shared" si="4"/>
        <v>0</v>
      </c>
      <c r="J115" s="85"/>
      <c r="K115" s="85"/>
      <c r="L115" s="85"/>
      <c r="M115" s="86"/>
      <c r="N115" s="85"/>
      <c r="O115" s="85"/>
      <c r="P115" s="85"/>
      <c r="Q115" s="85"/>
      <c r="R115" s="209">
        <f t="shared" si="5"/>
        <v>0</v>
      </c>
      <c r="S115" s="237">
        <f t="shared" si="6"/>
        <v>0</v>
      </c>
      <c r="T115" s="237" t="str">
        <f>IF(S115&gt;0,_xlfn.RANK.EQ(S115,$S$7:$S$500,0)+COUNTIF(S$6:S114,S115),"")</f>
        <v/>
      </c>
    </row>
    <row r="116" spans="2:20">
      <c r="B116" s="189"/>
      <c r="C116" s="84"/>
      <c r="D116" s="84"/>
      <c r="E116" s="85"/>
      <c r="F116" s="84"/>
      <c r="G116" s="85"/>
      <c r="H116" s="85"/>
      <c r="I116" s="208">
        <f t="shared" si="4"/>
        <v>0</v>
      </c>
      <c r="J116" s="85"/>
      <c r="K116" s="85"/>
      <c r="L116" s="85"/>
      <c r="M116" s="86"/>
      <c r="N116" s="85"/>
      <c r="O116" s="85"/>
      <c r="P116" s="85"/>
      <c r="Q116" s="85"/>
      <c r="R116" s="209">
        <f t="shared" si="5"/>
        <v>0</v>
      </c>
      <c r="S116" s="237">
        <f t="shared" si="6"/>
        <v>0</v>
      </c>
      <c r="T116" s="237" t="str">
        <f>IF(S116&gt;0,_xlfn.RANK.EQ(S116,$S$7:$S$500,0)+COUNTIF(S$6:S115,S116),"")</f>
        <v/>
      </c>
    </row>
    <row r="117" spans="2:20">
      <c r="B117" s="189"/>
      <c r="C117" s="84"/>
      <c r="D117" s="84"/>
      <c r="E117" s="85"/>
      <c r="F117" s="84"/>
      <c r="G117" s="85"/>
      <c r="H117" s="85"/>
      <c r="I117" s="208">
        <f t="shared" si="4"/>
        <v>0</v>
      </c>
      <c r="J117" s="85"/>
      <c r="K117" s="85"/>
      <c r="L117" s="85"/>
      <c r="M117" s="86"/>
      <c r="N117" s="85"/>
      <c r="O117" s="85"/>
      <c r="P117" s="85"/>
      <c r="Q117" s="85"/>
      <c r="R117" s="209">
        <f t="shared" si="5"/>
        <v>0</v>
      </c>
      <c r="S117" s="237">
        <f t="shared" si="6"/>
        <v>0</v>
      </c>
      <c r="T117" s="237" t="str">
        <f>IF(S117&gt;0,_xlfn.RANK.EQ(S117,$S$7:$S$500,0)+COUNTIF(S$6:S116,S117),"")</f>
        <v/>
      </c>
    </row>
    <row r="118" spans="2:20">
      <c r="B118" s="189"/>
      <c r="C118" s="84"/>
      <c r="D118" s="84"/>
      <c r="E118" s="85"/>
      <c r="F118" s="84"/>
      <c r="G118" s="85"/>
      <c r="H118" s="85"/>
      <c r="I118" s="208">
        <f t="shared" si="4"/>
        <v>0</v>
      </c>
      <c r="J118" s="85"/>
      <c r="K118" s="85"/>
      <c r="L118" s="85"/>
      <c r="M118" s="86"/>
      <c r="N118" s="85"/>
      <c r="O118" s="85"/>
      <c r="P118" s="85"/>
      <c r="Q118" s="85"/>
      <c r="R118" s="209">
        <f t="shared" si="5"/>
        <v>0</v>
      </c>
      <c r="S118" s="237">
        <f t="shared" si="6"/>
        <v>0</v>
      </c>
      <c r="T118" s="237" t="str">
        <f>IF(S118&gt;0,_xlfn.RANK.EQ(S118,$S$7:$S$500,0)+COUNTIF(S$6:S117,S118),"")</f>
        <v/>
      </c>
    </row>
    <row r="119" spans="2:20">
      <c r="B119" s="189"/>
      <c r="C119" s="84"/>
      <c r="D119" s="84"/>
      <c r="E119" s="85"/>
      <c r="F119" s="84"/>
      <c r="G119" s="85"/>
      <c r="H119" s="85"/>
      <c r="I119" s="208">
        <f t="shared" si="4"/>
        <v>0</v>
      </c>
      <c r="J119" s="85"/>
      <c r="K119" s="85"/>
      <c r="L119" s="85"/>
      <c r="M119" s="86"/>
      <c r="N119" s="85"/>
      <c r="O119" s="85"/>
      <c r="P119" s="85"/>
      <c r="Q119" s="85"/>
      <c r="R119" s="209">
        <f t="shared" si="5"/>
        <v>0</v>
      </c>
      <c r="S119" s="237">
        <f t="shared" si="6"/>
        <v>0</v>
      </c>
      <c r="T119" s="237" t="str">
        <f>IF(S119&gt;0,_xlfn.RANK.EQ(S119,$S$7:$S$500,0)+COUNTIF(S$6:S118,S119),"")</f>
        <v/>
      </c>
    </row>
    <row r="120" spans="2:20">
      <c r="B120" s="189"/>
      <c r="C120" s="84"/>
      <c r="D120" s="84"/>
      <c r="E120" s="85"/>
      <c r="F120" s="84"/>
      <c r="G120" s="85"/>
      <c r="H120" s="85"/>
      <c r="I120" s="208">
        <f t="shared" si="4"/>
        <v>0</v>
      </c>
      <c r="J120" s="85"/>
      <c r="K120" s="85"/>
      <c r="L120" s="85"/>
      <c r="M120" s="86"/>
      <c r="N120" s="85"/>
      <c r="O120" s="85"/>
      <c r="P120" s="85"/>
      <c r="Q120" s="85"/>
      <c r="R120" s="209">
        <f t="shared" si="5"/>
        <v>0</v>
      </c>
      <c r="S120" s="237">
        <f t="shared" si="6"/>
        <v>0</v>
      </c>
      <c r="T120" s="237" t="str">
        <f>IF(S120&gt;0,_xlfn.RANK.EQ(S120,$S$7:$S$500,0)+COUNTIF(S$6:S119,S120),"")</f>
        <v/>
      </c>
    </row>
    <row r="121" spans="2:20">
      <c r="B121" s="189"/>
      <c r="C121" s="84"/>
      <c r="D121" s="84"/>
      <c r="E121" s="85"/>
      <c r="F121" s="84"/>
      <c r="G121" s="85"/>
      <c r="H121" s="85"/>
      <c r="I121" s="208">
        <f t="shared" si="4"/>
        <v>0</v>
      </c>
      <c r="J121" s="85"/>
      <c r="K121" s="85"/>
      <c r="L121" s="85"/>
      <c r="M121" s="86"/>
      <c r="N121" s="85"/>
      <c r="O121" s="85"/>
      <c r="P121" s="85"/>
      <c r="Q121" s="85"/>
      <c r="R121" s="209">
        <f t="shared" si="5"/>
        <v>0</v>
      </c>
      <c r="S121" s="237">
        <f t="shared" si="6"/>
        <v>0</v>
      </c>
      <c r="T121" s="237" t="str">
        <f>IF(S121&gt;0,_xlfn.RANK.EQ(S121,$S$7:$S$500,0)+COUNTIF(S$6:S120,S121),"")</f>
        <v/>
      </c>
    </row>
    <row r="122" spans="2:20">
      <c r="B122" s="189"/>
      <c r="C122" s="84"/>
      <c r="D122" s="84"/>
      <c r="E122" s="85"/>
      <c r="F122" s="84"/>
      <c r="G122" s="85"/>
      <c r="H122" s="85"/>
      <c r="I122" s="208">
        <f t="shared" si="4"/>
        <v>0</v>
      </c>
      <c r="J122" s="85"/>
      <c r="K122" s="85"/>
      <c r="L122" s="85"/>
      <c r="M122" s="86"/>
      <c r="N122" s="85"/>
      <c r="O122" s="85"/>
      <c r="P122" s="85"/>
      <c r="Q122" s="85"/>
      <c r="R122" s="209">
        <f t="shared" si="5"/>
        <v>0</v>
      </c>
      <c r="S122" s="237">
        <f t="shared" si="6"/>
        <v>0</v>
      </c>
      <c r="T122" s="237" t="str">
        <f>IF(S122&gt;0,_xlfn.RANK.EQ(S122,$S$7:$S$500,0)+COUNTIF(S$6:S121,S122),"")</f>
        <v/>
      </c>
    </row>
    <row r="123" spans="2:20">
      <c r="B123" s="189"/>
      <c r="C123" s="84"/>
      <c r="D123" s="84"/>
      <c r="E123" s="85"/>
      <c r="F123" s="84"/>
      <c r="G123" s="85"/>
      <c r="H123" s="85"/>
      <c r="I123" s="208">
        <f t="shared" si="4"/>
        <v>0</v>
      </c>
      <c r="J123" s="85"/>
      <c r="K123" s="85"/>
      <c r="L123" s="85"/>
      <c r="M123" s="86"/>
      <c r="N123" s="85"/>
      <c r="O123" s="85"/>
      <c r="P123" s="85"/>
      <c r="Q123" s="85"/>
      <c r="R123" s="209">
        <f t="shared" si="5"/>
        <v>0</v>
      </c>
      <c r="S123" s="237">
        <f t="shared" si="6"/>
        <v>0</v>
      </c>
      <c r="T123" s="237" t="str">
        <f>IF(S123&gt;0,_xlfn.RANK.EQ(S123,$S$7:$S$500,0)+COUNTIF(S$6:S122,S123),"")</f>
        <v/>
      </c>
    </row>
    <row r="124" spans="2:20">
      <c r="B124" s="189"/>
      <c r="C124" s="84"/>
      <c r="D124" s="84"/>
      <c r="E124" s="85"/>
      <c r="F124" s="84"/>
      <c r="G124" s="85"/>
      <c r="H124" s="85"/>
      <c r="I124" s="208">
        <f t="shared" si="4"/>
        <v>0</v>
      </c>
      <c r="J124" s="85"/>
      <c r="K124" s="85"/>
      <c r="L124" s="85"/>
      <c r="M124" s="86"/>
      <c r="N124" s="85"/>
      <c r="O124" s="85"/>
      <c r="P124" s="85"/>
      <c r="Q124" s="85"/>
      <c r="R124" s="209">
        <f t="shared" si="5"/>
        <v>0</v>
      </c>
      <c r="S124" s="237">
        <f t="shared" si="6"/>
        <v>0</v>
      </c>
      <c r="T124" s="237" t="str">
        <f>IF(S124&gt;0,_xlfn.RANK.EQ(S124,$S$7:$S$500,0)+COUNTIF(S$6:S123,S124),"")</f>
        <v/>
      </c>
    </row>
    <row r="125" spans="2:20">
      <c r="B125" s="189"/>
      <c r="C125" s="84"/>
      <c r="D125" s="84"/>
      <c r="E125" s="85"/>
      <c r="F125" s="84"/>
      <c r="G125" s="85"/>
      <c r="H125" s="85"/>
      <c r="I125" s="208">
        <f t="shared" si="4"/>
        <v>0</v>
      </c>
      <c r="J125" s="85"/>
      <c r="K125" s="85"/>
      <c r="L125" s="85"/>
      <c r="M125" s="86"/>
      <c r="N125" s="85"/>
      <c r="O125" s="85"/>
      <c r="P125" s="85"/>
      <c r="Q125" s="85"/>
      <c r="R125" s="209">
        <f t="shared" si="5"/>
        <v>0</v>
      </c>
      <c r="S125" s="237">
        <f t="shared" si="6"/>
        <v>0</v>
      </c>
      <c r="T125" s="237" t="str">
        <f>IF(S125&gt;0,_xlfn.RANK.EQ(S125,$S$7:$S$500,0)+COUNTIF(S$6:S124,S125),"")</f>
        <v/>
      </c>
    </row>
    <row r="126" spans="2:20">
      <c r="B126" s="189"/>
      <c r="C126" s="84"/>
      <c r="D126" s="84"/>
      <c r="E126" s="85"/>
      <c r="F126" s="84"/>
      <c r="G126" s="85"/>
      <c r="H126" s="85"/>
      <c r="I126" s="208">
        <f t="shared" si="4"/>
        <v>0</v>
      </c>
      <c r="J126" s="85"/>
      <c r="K126" s="85"/>
      <c r="L126" s="85"/>
      <c r="M126" s="86"/>
      <c r="N126" s="85"/>
      <c r="O126" s="85"/>
      <c r="P126" s="85"/>
      <c r="Q126" s="85"/>
      <c r="R126" s="209">
        <f t="shared" si="5"/>
        <v>0</v>
      </c>
      <c r="S126" s="237">
        <f t="shared" si="6"/>
        <v>0</v>
      </c>
      <c r="T126" s="237" t="str">
        <f>IF(S126&gt;0,_xlfn.RANK.EQ(S126,$S$7:$S$500,0)+COUNTIF(S$6:S125,S126),"")</f>
        <v/>
      </c>
    </row>
    <row r="127" spans="2:20">
      <c r="B127" s="189"/>
      <c r="C127" s="84"/>
      <c r="D127" s="84"/>
      <c r="E127" s="85"/>
      <c r="F127" s="84"/>
      <c r="G127" s="85"/>
      <c r="H127" s="85"/>
      <c r="I127" s="208">
        <f t="shared" si="4"/>
        <v>0</v>
      </c>
      <c r="J127" s="85"/>
      <c r="K127" s="85"/>
      <c r="L127" s="85"/>
      <c r="M127" s="86"/>
      <c r="N127" s="85"/>
      <c r="O127" s="85"/>
      <c r="P127" s="85"/>
      <c r="Q127" s="85"/>
      <c r="R127" s="209">
        <f t="shared" si="5"/>
        <v>0</v>
      </c>
      <c r="S127" s="237">
        <f t="shared" si="6"/>
        <v>0</v>
      </c>
      <c r="T127" s="237" t="str">
        <f>IF(S127&gt;0,_xlfn.RANK.EQ(S127,$S$7:$S$500,0)+COUNTIF(S$6:S126,S127),"")</f>
        <v/>
      </c>
    </row>
    <row r="128" spans="2:20">
      <c r="B128" s="189"/>
      <c r="C128" s="84"/>
      <c r="D128" s="84"/>
      <c r="E128" s="85"/>
      <c r="F128" s="84"/>
      <c r="G128" s="85"/>
      <c r="H128" s="85"/>
      <c r="I128" s="208">
        <f t="shared" si="4"/>
        <v>0</v>
      </c>
      <c r="J128" s="85"/>
      <c r="K128" s="85"/>
      <c r="L128" s="85"/>
      <c r="M128" s="86"/>
      <c r="N128" s="85"/>
      <c r="O128" s="85"/>
      <c r="P128" s="85"/>
      <c r="Q128" s="85"/>
      <c r="R128" s="209">
        <f t="shared" si="5"/>
        <v>0</v>
      </c>
      <c r="S128" s="237">
        <f t="shared" si="6"/>
        <v>0</v>
      </c>
      <c r="T128" s="237" t="str">
        <f>IF(S128&gt;0,_xlfn.RANK.EQ(S128,$S$7:$S$500,0)+COUNTIF(S$6:S127,S128),"")</f>
        <v/>
      </c>
    </row>
    <row r="129" spans="2:20">
      <c r="B129" s="189"/>
      <c r="C129" s="84"/>
      <c r="D129" s="84"/>
      <c r="E129" s="85"/>
      <c r="F129" s="84"/>
      <c r="G129" s="85"/>
      <c r="H129" s="85"/>
      <c r="I129" s="208">
        <f t="shared" si="4"/>
        <v>0</v>
      </c>
      <c r="J129" s="85"/>
      <c r="K129" s="85"/>
      <c r="L129" s="85"/>
      <c r="M129" s="86"/>
      <c r="N129" s="85"/>
      <c r="O129" s="85"/>
      <c r="P129" s="85"/>
      <c r="Q129" s="85"/>
      <c r="R129" s="209">
        <f t="shared" si="5"/>
        <v>0</v>
      </c>
      <c r="S129" s="237">
        <f t="shared" si="6"/>
        <v>0</v>
      </c>
      <c r="T129" s="237" t="str">
        <f>IF(S129&gt;0,_xlfn.RANK.EQ(S129,$S$7:$S$500,0)+COUNTIF(S$6:S128,S129),"")</f>
        <v/>
      </c>
    </row>
    <row r="130" spans="2:20">
      <c r="B130" s="189"/>
      <c r="C130" s="84"/>
      <c r="D130" s="84"/>
      <c r="E130" s="85"/>
      <c r="F130" s="84"/>
      <c r="G130" s="85"/>
      <c r="H130" s="85"/>
      <c r="I130" s="208">
        <f t="shared" si="4"/>
        <v>0</v>
      </c>
      <c r="J130" s="85"/>
      <c r="K130" s="85"/>
      <c r="L130" s="85"/>
      <c r="M130" s="86"/>
      <c r="N130" s="85"/>
      <c r="O130" s="85"/>
      <c r="P130" s="85"/>
      <c r="Q130" s="85"/>
      <c r="R130" s="209">
        <f t="shared" si="5"/>
        <v>0</v>
      </c>
      <c r="S130" s="237">
        <f t="shared" si="6"/>
        <v>0</v>
      </c>
      <c r="T130" s="237" t="str">
        <f>IF(S130&gt;0,_xlfn.RANK.EQ(S130,$S$7:$S$500,0)+COUNTIF(S$6:S129,S130),"")</f>
        <v/>
      </c>
    </row>
    <row r="131" spans="2:20">
      <c r="B131" s="189"/>
      <c r="C131" s="84"/>
      <c r="D131" s="84"/>
      <c r="E131" s="85"/>
      <c r="F131" s="84"/>
      <c r="G131" s="85"/>
      <c r="H131" s="85"/>
      <c r="I131" s="208">
        <f t="shared" si="4"/>
        <v>0</v>
      </c>
      <c r="J131" s="85"/>
      <c r="K131" s="85"/>
      <c r="L131" s="85"/>
      <c r="M131" s="86"/>
      <c r="N131" s="85"/>
      <c r="O131" s="85"/>
      <c r="P131" s="85"/>
      <c r="Q131" s="85"/>
      <c r="R131" s="209">
        <f t="shared" si="5"/>
        <v>0</v>
      </c>
      <c r="S131" s="237">
        <f t="shared" si="6"/>
        <v>0</v>
      </c>
      <c r="T131" s="237" t="str">
        <f>IF(S131&gt;0,_xlfn.RANK.EQ(S131,$S$7:$S$500,0)+COUNTIF(S$6:S130,S131),"")</f>
        <v/>
      </c>
    </row>
    <row r="132" spans="2:20">
      <c r="B132" s="189"/>
      <c r="C132" s="84"/>
      <c r="D132" s="84"/>
      <c r="E132" s="85"/>
      <c r="F132" s="84"/>
      <c r="G132" s="85"/>
      <c r="H132" s="85"/>
      <c r="I132" s="208">
        <f t="shared" si="4"/>
        <v>0</v>
      </c>
      <c r="J132" s="85"/>
      <c r="K132" s="85"/>
      <c r="L132" s="85"/>
      <c r="M132" s="86"/>
      <c r="N132" s="85"/>
      <c r="O132" s="85"/>
      <c r="P132" s="85"/>
      <c r="Q132" s="85"/>
      <c r="R132" s="209">
        <f t="shared" si="5"/>
        <v>0</v>
      </c>
      <c r="S132" s="237">
        <f t="shared" si="6"/>
        <v>0</v>
      </c>
      <c r="T132" s="237" t="str">
        <f>IF(S132&gt;0,_xlfn.RANK.EQ(S132,$S$7:$S$500,0)+COUNTIF(S$6:S131,S132),"")</f>
        <v/>
      </c>
    </row>
    <row r="133" spans="2:20">
      <c r="B133" s="189"/>
      <c r="C133" s="84"/>
      <c r="D133" s="84"/>
      <c r="E133" s="85"/>
      <c r="F133" s="84"/>
      <c r="G133" s="85"/>
      <c r="H133" s="85"/>
      <c r="I133" s="208">
        <f t="shared" si="4"/>
        <v>0</v>
      </c>
      <c r="J133" s="85"/>
      <c r="K133" s="85"/>
      <c r="L133" s="85"/>
      <c r="M133" s="86"/>
      <c r="N133" s="85"/>
      <c r="O133" s="85"/>
      <c r="P133" s="85"/>
      <c r="Q133" s="85"/>
      <c r="R133" s="209">
        <f t="shared" si="5"/>
        <v>0</v>
      </c>
      <c r="S133" s="237">
        <f t="shared" si="6"/>
        <v>0</v>
      </c>
      <c r="T133" s="237" t="str">
        <f>IF(S133&gt;0,_xlfn.RANK.EQ(S133,$S$7:$S$500,0)+COUNTIF(S$6:S132,S133),"")</f>
        <v/>
      </c>
    </row>
    <row r="134" spans="2:20">
      <c r="B134" s="189"/>
      <c r="C134" s="84"/>
      <c r="D134" s="84"/>
      <c r="E134" s="85"/>
      <c r="F134" s="84"/>
      <c r="G134" s="85"/>
      <c r="H134" s="85"/>
      <c r="I134" s="208">
        <f t="shared" si="4"/>
        <v>0</v>
      </c>
      <c r="J134" s="85"/>
      <c r="K134" s="85"/>
      <c r="L134" s="85"/>
      <c r="M134" s="86"/>
      <c r="N134" s="85"/>
      <c r="O134" s="85"/>
      <c r="P134" s="85"/>
      <c r="Q134" s="85"/>
      <c r="R134" s="209">
        <f t="shared" si="5"/>
        <v>0</v>
      </c>
      <c r="S134" s="237">
        <f t="shared" si="6"/>
        <v>0</v>
      </c>
      <c r="T134" s="237" t="str">
        <f>IF(S134&gt;0,_xlfn.RANK.EQ(S134,$S$7:$S$500,0)+COUNTIF(S$6:S133,S134),"")</f>
        <v/>
      </c>
    </row>
    <row r="135" spans="2:20">
      <c r="B135" s="189"/>
      <c r="C135" s="84"/>
      <c r="D135" s="84"/>
      <c r="E135" s="85"/>
      <c r="F135" s="84"/>
      <c r="G135" s="85"/>
      <c r="H135" s="85"/>
      <c r="I135" s="208">
        <f t="shared" si="4"/>
        <v>0</v>
      </c>
      <c r="J135" s="85"/>
      <c r="K135" s="85"/>
      <c r="L135" s="85"/>
      <c r="M135" s="86"/>
      <c r="N135" s="85"/>
      <c r="O135" s="85"/>
      <c r="P135" s="85"/>
      <c r="Q135" s="85"/>
      <c r="R135" s="209">
        <f t="shared" si="5"/>
        <v>0</v>
      </c>
      <c r="S135" s="237">
        <f t="shared" si="6"/>
        <v>0</v>
      </c>
      <c r="T135" s="237" t="str">
        <f>IF(S135&gt;0,_xlfn.RANK.EQ(S135,$S$7:$S$500,0)+COUNTIF(S$6:S134,S135),"")</f>
        <v/>
      </c>
    </row>
    <row r="136" spans="2:20">
      <c r="B136" s="189"/>
      <c r="C136" s="84"/>
      <c r="D136" s="84"/>
      <c r="E136" s="85"/>
      <c r="F136" s="84"/>
      <c r="G136" s="85"/>
      <c r="H136" s="85"/>
      <c r="I136" s="208">
        <f t="shared" ref="I136:I199" si="7">G136*H136</f>
        <v>0</v>
      </c>
      <c r="J136" s="85"/>
      <c r="K136" s="85"/>
      <c r="L136" s="85"/>
      <c r="M136" s="86"/>
      <c r="N136" s="85"/>
      <c r="O136" s="85"/>
      <c r="P136" s="85"/>
      <c r="Q136" s="85"/>
      <c r="R136" s="209">
        <f t="shared" ref="R136:R199" si="8">P136*Q136</f>
        <v>0</v>
      </c>
      <c r="S136" s="237">
        <f t="shared" si="6"/>
        <v>0</v>
      </c>
      <c r="T136" s="237" t="str">
        <f>IF(S136&gt;0,_xlfn.RANK.EQ(S136,$S$7:$S$500,0)+COUNTIF(S$6:S135,S136),"")</f>
        <v/>
      </c>
    </row>
    <row r="137" spans="2:20">
      <c r="B137" s="189"/>
      <c r="C137" s="84"/>
      <c r="D137" s="84"/>
      <c r="E137" s="85"/>
      <c r="F137" s="84"/>
      <c r="G137" s="85"/>
      <c r="H137" s="85"/>
      <c r="I137" s="208">
        <f t="shared" si="7"/>
        <v>0</v>
      </c>
      <c r="J137" s="85"/>
      <c r="K137" s="85"/>
      <c r="L137" s="85"/>
      <c r="M137" s="86"/>
      <c r="N137" s="85"/>
      <c r="O137" s="85"/>
      <c r="P137" s="85"/>
      <c r="Q137" s="85"/>
      <c r="R137" s="209">
        <f t="shared" si="8"/>
        <v>0</v>
      </c>
      <c r="S137" s="237">
        <f t="shared" ref="S137:S200" si="9">IF(R137&gt;0,R137,I137)</f>
        <v>0</v>
      </c>
      <c r="T137" s="237" t="str">
        <f>IF(S137&gt;0,_xlfn.RANK.EQ(S137,$S$7:$S$500,0)+COUNTIF(S$6:S136,S137),"")</f>
        <v/>
      </c>
    </row>
    <row r="138" spans="2:20">
      <c r="B138" s="189"/>
      <c r="C138" s="84"/>
      <c r="D138" s="84"/>
      <c r="E138" s="85"/>
      <c r="F138" s="84"/>
      <c r="G138" s="85"/>
      <c r="H138" s="85"/>
      <c r="I138" s="208">
        <f t="shared" si="7"/>
        <v>0</v>
      </c>
      <c r="J138" s="85"/>
      <c r="K138" s="85"/>
      <c r="L138" s="85"/>
      <c r="M138" s="86"/>
      <c r="N138" s="85"/>
      <c r="O138" s="85"/>
      <c r="P138" s="85"/>
      <c r="Q138" s="85"/>
      <c r="R138" s="209">
        <f t="shared" si="8"/>
        <v>0</v>
      </c>
      <c r="S138" s="237">
        <f t="shared" si="9"/>
        <v>0</v>
      </c>
      <c r="T138" s="237" t="str">
        <f>IF(S138&gt;0,_xlfn.RANK.EQ(S138,$S$7:$S$500,0)+COUNTIF(S$6:S137,S138),"")</f>
        <v/>
      </c>
    </row>
    <row r="139" spans="2:20">
      <c r="B139" s="189"/>
      <c r="C139" s="84"/>
      <c r="D139" s="84"/>
      <c r="E139" s="85"/>
      <c r="F139" s="84"/>
      <c r="G139" s="85"/>
      <c r="H139" s="85"/>
      <c r="I139" s="208">
        <f t="shared" si="7"/>
        <v>0</v>
      </c>
      <c r="J139" s="85"/>
      <c r="K139" s="85"/>
      <c r="L139" s="85"/>
      <c r="M139" s="86"/>
      <c r="N139" s="85"/>
      <c r="O139" s="85"/>
      <c r="P139" s="85"/>
      <c r="Q139" s="85"/>
      <c r="R139" s="209">
        <f t="shared" si="8"/>
        <v>0</v>
      </c>
      <c r="S139" s="237">
        <f t="shared" si="9"/>
        <v>0</v>
      </c>
      <c r="T139" s="237" t="str">
        <f>IF(S139&gt;0,_xlfn.RANK.EQ(S139,$S$7:$S$500,0)+COUNTIF(S$6:S138,S139),"")</f>
        <v/>
      </c>
    </row>
    <row r="140" spans="2:20">
      <c r="B140" s="189"/>
      <c r="C140" s="84"/>
      <c r="D140" s="84"/>
      <c r="E140" s="85"/>
      <c r="F140" s="84"/>
      <c r="G140" s="85"/>
      <c r="H140" s="85"/>
      <c r="I140" s="208">
        <f t="shared" si="7"/>
        <v>0</v>
      </c>
      <c r="J140" s="85"/>
      <c r="K140" s="85"/>
      <c r="L140" s="85"/>
      <c r="M140" s="86"/>
      <c r="N140" s="85"/>
      <c r="O140" s="85"/>
      <c r="P140" s="85"/>
      <c r="Q140" s="85"/>
      <c r="R140" s="209">
        <f t="shared" si="8"/>
        <v>0</v>
      </c>
      <c r="S140" s="237">
        <f t="shared" si="9"/>
        <v>0</v>
      </c>
      <c r="T140" s="237" t="str">
        <f>IF(S140&gt;0,_xlfn.RANK.EQ(S140,$S$7:$S$500,0)+COUNTIF(S$6:S139,S140),"")</f>
        <v/>
      </c>
    </row>
    <row r="141" spans="2:20">
      <c r="B141" s="189"/>
      <c r="C141" s="84"/>
      <c r="D141" s="84"/>
      <c r="E141" s="85"/>
      <c r="F141" s="84"/>
      <c r="G141" s="85"/>
      <c r="H141" s="85"/>
      <c r="I141" s="208">
        <f t="shared" si="7"/>
        <v>0</v>
      </c>
      <c r="J141" s="85"/>
      <c r="K141" s="85"/>
      <c r="L141" s="85"/>
      <c r="M141" s="86"/>
      <c r="N141" s="85"/>
      <c r="O141" s="85"/>
      <c r="P141" s="85"/>
      <c r="Q141" s="85"/>
      <c r="R141" s="209">
        <f t="shared" si="8"/>
        <v>0</v>
      </c>
      <c r="S141" s="237">
        <f t="shared" si="9"/>
        <v>0</v>
      </c>
      <c r="T141" s="237" t="str">
        <f>IF(S141&gt;0,_xlfn.RANK.EQ(S141,$S$7:$S$500,0)+COUNTIF(S$6:S140,S141),"")</f>
        <v/>
      </c>
    </row>
    <row r="142" spans="2:20">
      <c r="B142" s="189"/>
      <c r="C142" s="84"/>
      <c r="D142" s="84"/>
      <c r="E142" s="85"/>
      <c r="F142" s="84"/>
      <c r="G142" s="85"/>
      <c r="H142" s="85"/>
      <c r="I142" s="208">
        <f t="shared" si="7"/>
        <v>0</v>
      </c>
      <c r="J142" s="85"/>
      <c r="K142" s="85"/>
      <c r="L142" s="85"/>
      <c r="M142" s="86"/>
      <c r="N142" s="85"/>
      <c r="O142" s="85"/>
      <c r="P142" s="85"/>
      <c r="Q142" s="85"/>
      <c r="R142" s="209">
        <f t="shared" si="8"/>
        <v>0</v>
      </c>
      <c r="S142" s="237">
        <f t="shared" si="9"/>
        <v>0</v>
      </c>
      <c r="T142" s="237" t="str">
        <f>IF(S142&gt;0,_xlfn.RANK.EQ(S142,$S$7:$S$500,0)+COUNTIF(S$6:S141,S142),"")</f>
        <v/>
      </c>
    </row>
    <row r="143" spans="2:20">
      <c r="B143" s="189"/>
      <c r="C143" s="84"/>
      <c r="D143" s="84"/>
      <c r="E143" s="85"/>
      <c r="F143" s="84"/>
      <c r="G143" s="85"/>
      <c r="H143" s="85"/>
      <c r="I143" s="208">
        <f t="shared" si="7"/>
        <v>0</v>
      </c>
      <c r="J143" s="85"/>
      <c r="K143" s="85"/>
      <c r="L143" s="85"/>
      <c r="M143" s="86"/>
      <c r="N143" s="85"/>
      <c r="O143" s="85"/>
      <c r="P143" s="85"/>
      <c r="Q143" s="85"/>
      <c r="R143" s="209">
        <f t="shared" si="8"/>
        <v>0</v>
      </c>
      <c r="S143" s="237">
        <f t="shared" si="9"/>
        <v>0</v>
      </c>
      <c r="T143" s="237" t="str">
        <f>IF(S143&gt;0,_xlfn.RANK.EQ(S143,$S$7:$S$500,0)+COUNTIF(S$6:S142,S143),"")</f>
        <v/>
      </c>
    </row>
    <row r="144" spans="2:20">
      <c r="B144" s="189"/>
      <c r="C144" s="84"/>
      <c r="D144" s="84"/>
      <c r="E144" s="85"/>
      <c r="F144" s="84"/>
      <c r="G144" s="85"/>
      <c r="H144" s="85"/>
      <c r="I144" s="208">
        <f t="shared" si="7"/>
        <v>0</v>
      </c>
      <c r="J144" s="85"/>
      <c r="K144" s="85"/>
      <c r="L144" s="85"/>
      <c r="M144" s="86"/>
      <c r="N144" s="85"/>
      <c r="O144" s="85"/>
      <c r="P144" s="85"/>
      <c r="Q144" s="85"/>
      <c r="R144" s="209">
        <f t="shared" si="8"/>
        <v>0</v>
      </c>
      <c r="S144" s="237">
        <f t="shared" si="9"/>
        <v>0</v>
      </c>
      <c r="T144" s="237" t="str">
        <f>IF(S144&gt;0,_xlfn.RANK.EQ(S144,$S$7:$S$500,0)+COUNTIF(S$6:S143,S144),"")</f>
        <v/>
      </c>
    </row>
    <row r="145" spans="2:20">
      <c r="B145" s="189"/>
      <c r="C145" s="84"/>
      <c r="D145" s="84"/>
      <c r="E145" s="85"/>
      <c r="F145" s="84"/>
      <c r="G145" s="85"/>
      <c r="H145" s="85"/>
      <c r="I145" s="208">
        <f t="shared" si="7"/>
        <v>0</v>
      </c>
      <c r="J145" s="85"/>
      <c r="K145" s="85"/>
      <c r="L145" s="85"/>
      <c r="M145" s="86"/>
      <c r="N145" s="85"/>
      <c r="O145" s="85"/>
      <c r="P145" s="85"/>
      <c r="Q145" s="85"/>
      <c r="R145" s="209">
        <f t="shared" si="8"/>
        <v>0</v>
      </c>
      <c r="S145" s="237">
        <f t="shared" si="9"/>
        <v>0</v>
      </c>
      <c r="T145" s="237" t="str">
        <f>IF(S145&gt;0,_xlfn.RANK.EQ(S145,$S$7:$S$500,0)+COUNTIF(S$6:S144,S145),"")</f>
        <v/>
      </c>
    </row>
    <row r="146" spans="2:20">
      <c r="B146" s="189"/>
      <c r="C146" s="84"/>
      <c r="D146" s="84"/>
      <c r="E146" s="85"/>
      <c r="F146" s="84"/>
      <c r="G146" s="85"/>
      <c r="H146" s="85"/>
      <c r="I146" s="208">
        <f t="shared" si="7"/>
        <v>0</v>
      </c>
      <c r="J146" s="85"/>
      <c r="K146" s="85"/>
      <c r="L146" s="85"/>
      <c r="M146" s="86"/>
      <c r="N146" s="85"/>
      <c r="O146" s="85"/>
      <c r="P146" s="85"/>
      <c r="Q146" s="85"/>
      <c r="R146" s="209">
        <f t="shared" si="8"/>
        <v>0</v>
      </c>
      <c r="S146" s="237">
        <f t="shared" si="9"/>
        <v>0</v>
      </c>
      <c r="T146" s="237" t="str">
        <f>IF(S146&gt;0,_xlfn.RANK.EQ(S146,$S$7:$S$500,0)+COUNTIF(S$6:S145,S146),"")</f>
        <v/>
      </c>
    </row>
    <row r="147" spans="2:20">
      <c r="B147" s="189"/>
      <c r="C147" s="84"/>
      <c r="D147" s="84"/>
      <c r="E147" s="85"/>
      <c r="F147" s="84"/>
      <c r="G147" s="85"/>
      <c r="H147" s="85"/>
      <c r="I147" s="208">
        <f t="shared" si="7"/>
        <v>0</v>
      </c>
      <c r="J147" s="85"/>
      <c r="K147" s="85"/>
      <c r="L147" s="85"/>
      <c r="M147" s="86"/>
      <c r="N147" s="85"/>
      <c r="O147" s="85"/>
      <c r="P147" s="85"/>
      <c r="Q147" s="85"/>
      <c r="R147" s="209">
        <f t="shared" si="8"/>
        <v>0</v>
      </c>
      <c r="S147" s="237">
        <f t="shared" si="9"/>
        <v>0</v>
      </c>
      <c r="T147" s="237" t="str">
        <f>IF(S147&gt;0,_xlfn.RANK.EQ(S147,$S$7:$S$500,0)+COUNTIF(S$6:S146,S147),"")</f>
        <v/>
      </c>
    </row>
    <row r="148" spans="2:20">
      <c r="B148" s="189"/>
      <c r="C148" s="84"/>
      <c r="D148" s="84"/>
      <c r="E148" s="85"/>
      <c r="F148" s="84"/>
      <c r="G148" s="85"/>
      <c r="H148" s="85"/>
      <c r="I148" s="208">
        <f t="shared" si="7"/>
        <v>0</v>
      </c>
      <c r="J148" s="85"/>
      <c r="K148" s="85"/>
      <c r="L148" s="85"/>
      <c r="M148" s="86"/>
      <c r="N148" s="85"/>
      <c r="O148" s="85"/>
      <c r="P148" s="85"/>
      <c r="Q148" s="85"/>
      <c r="R148" s="209">
        <f t="shared" si="8"/>
        <v>0</v>
      </c>
      <c r="S148" s="237">
        <f t="shared" si="9"/>
        <v>0</v>
      </c>
      <c r="T148" s="237" t="str">
        <f>IF(S148&gt;0,_xlfn.RANK.EQ(S148,$S$7:$S$500,0)+COUNTIF(S$6:S147,S148),"")</f>
        <v/>
      </c>
    </row>
    <row r="149" spans="2:20">
      <c r="B149" s="189"/>
      <c r="C149" s="84"/>
      <c r="D149" s="84"/>
      <c r="E149" s="85"/>
      <c r="F149" s="84"/>
      <c r="G149" s="85"/>
      <c r="H149" s="85"/>
      <c r="I149" s="208">
        <f t="shared" si="7"/>
        <v>0</v>
      </c>
      <c r="J149" s="85"/>
      <c r="K149" s="85"/>
      <c r="L149" s="85"/>
      <c r="M149" s="86"/>
      <c r="N149" s="85"/>
      <c r="O149" s="85"/>
      <c r="P149" s="85"/>
      <c r="Q149" s="85"/>
      <c r="R149" s="209">
        <f t="shared" si="8"/>
        <v>0</v>
      </c>
      <c r="S149" s="237">
        <f t="shared" si="9"/>
        <v>0</v>
      </c>
      <c r="T149" s="237" t="str">
        <f>IF(S149&gt;0,_xlfn.RANK.EQ(S149,$S$7:$S$500,0)+COUNTIF(S$6:S148,S149),"")</f>
        <v/>
      </c>
    </row>
    <row r="150" spans="2:20">
      <c r="B150" s="189"/>
      <c r="C150" s="84"/>
      <c r="D150" s="84"/>
      <c r="E150" s="85"/>
      <c r="F150" s="84"/>
      <c r="G150" s="85"/>
      <c r="H150" s="85"/>
      <c r="I150" s="208">
        <f t="shared" si="7"/>
        <v>0</v>
      </c>
      <c r="J150" s="85"/>
      <c r="K150" s="85"/>
      <c r="L150" s="85"/>
      <c r="M150" s="86"/>
      <c r="N150" s="85"/>
      <c r="O150" s="85"/>
      <c r="P150" s="85"/>
      <c r="Q150" s="85"/>
      <c r="R150" s="209">
        <f t="shared" si="8"/>
        <v>0</v>
      </c>
      <c r="S150" s="237">
        <f t="shared" si="9"/>
        <v>0</v>
      </c>
      <c r="T150" s="237" t="str">
        <f>IF(S150&gt;0,_xlfn.RANK.EQ(S150,$S$7:$S$500,0)+COUNTIF(S$6:S149,S150),"")</f>
        <v/>
      </c>
    </row>
    <row r="151" spans="2:20">
      <c r="B151" s="189"/>
      <c r="C151" s="84"/>
      <c r="D151" s="84"/>
      <c r="E151" s="85"/>
      <c r="F151" s="84"/>
      <c r="G151" s="85"/>
      <c r="H151" s="85"/>
      <c r="I151" s="208">
        <f t="shared" si="7"/>
        <v>0</v>
      </c>
      <c r="J151" s="85"/>
      <c r="K151" s="85"/>
      <c r="L151" s="85"/>
      <c r="M151" s="86"/>
      <c r="N151" s="85"/>
      <c r="O151" s="85"/>
      <c r="P151" s="85"/>
      <c r="Q151" s="85"/>
      <c r="R151" s="209">
        <f t="shared" si="8"/>
        <v>0</v>
      </c>
      <c r="S151" s="237">
        <f t="shared" si="9"/>
        <v>0</v>
      </c>
      <c r="T151" s="237" t="str">
        <f>IF(S151&gt;0,_xlfn.RANK.EQ(S151,$S$7:$S$500,0)+COUNTIF(S$6:S150,S151),"")</f>
        <v/>
      </c>
    </row>
    <row r="152" spans="2:20">
      <c r="B152" s="189"/>
      <c r="C152" s="84"/>
      <c r="D152" s="84"/>
      <c r="E152" s="85"/>
      <c r="F152" s="84"/>
      <c r="G152" s="85"/>
      <c r="H152" s="85"/>
      <c r="I152" s="208">
        <f t="shared" si="7"/>
        <v>0</v>
      </c>
      <c r="J152" s="85"/>
      <c r="K152" s="85"/>
      <c r="L152" s="85"/>
      <c r="M152" s="86"/>
      <c r="N152" s="85"/>
      <c r="O152" s="85"/>
      <c r="P152" s="85"/>
      <c r="Q152" s="85"/>
      <c r="R152" s="209">
        <f t="shared" si="8"/>
        <v>0</v>
      </c>
      <c r="S152" s="237">
        <f t="shared" si="9"/>
        <v>0</v>
      </c>
      <c r="T152" s="237" t="str">
        <f>IF(S152&gt;0,_xlfn.RANK.EQ(S152,$S$7:$S$500,0)+COUNTIF(S$6:S151,S152),"")</f>
        <v/>
      </c>
    </row>
    <row r="153" spans="2:20">
      <c r="B153" s="189"/>
      <c r="C153" s="84"/>
      <c r="D153" s="84"/>
      <c r="E153" s="85"/>
      <c r="F153" s="84"/>
      <c r="G153" s="85"/>
      <c r="H153" s="85"/>
      <c r="I153" s="208">
        <f t="shared" si="7"/>
        <v>0</v>
      </c>
      <c r="J153" s="85"/>
      <c r="K153" s="85"/>
      <c r="L153" s="85"/>
      <c r="M153" s="86"/>
      <c r="N153" s="85"/>
      <c r="O153" s="85"/>
      <c r="P153" s="85"/>
      <c r="Q153" s="85"/>
      <c r="R153" s="209">
        <f t="shared" si="8"/>
        <v>0</v>
      </c>
      <c r="S153" s="237">
        <f t="shared" si="9"/>
        <v>0</v>
      </c>
      <c r="T153" s="237" t="str">
        <f>IF(S153&gt;0,_xlfn.RANK.EQ(S153,$S$7:$S$500,0)+COUNTIF(S$6:S152,S153),"")</f>
        <v/>
      </c>
    </row>
    <row r="154" spans="2:20">
      <c r="B154" s="189"/>
      <c r="C154" s="84"/>
      <c r="D154" s="84"/>
      <c r="E154" s="85"/>
      <c r="F154" s="84"/>
      <c r="G154" s="85"/>
      <c r="H154" s="85"/>
      <c r="I154" s="208">
        <f t="shared" si="7"/>
        <v>0</v>
      </c>
      <c r="J154" s="85"/>
      <c r="K154" s="85"/>
      <c r="L154" s="85"/>
      <c r="M154" s="86"/>
      <c r="N154" s="85"/>
      <c r="O154" s="85"/>
      <c r="P154" s="85"/>
      <c r="Q154" s="85"/>
      <c r="R154" s="209">
        <f t="shared" si="8"/>
        <v>0</v>
      </c>
      <c r="S154" s="237">
        <f t="shared" si="9"/>
        <v>0</v>
      </c>
      <c r="T154" s="237" t="str">
        <f>IF(S154&gt;0,_xlfn.RANK.EQ(S154,$S$7:$S$500,0)+COUNTIF(S$6:S153,S154),"")</f>
        <v/>
      </c>
    </row>
    <row r="155" spans="2:20">
      <c r="B155" s="189"/>
      <c r="C155" s="84"/>
      <c r="D155" s="84"/>
      <c r="E155" s="85"/>
      <c r="F155" s="84"/>
      <c r="G155" s="85"/>
      <c r="H155" s="85"/>
      <c r="I155" s="208">
        <f t="shared" si="7"/>
        <v>0</v>
      </c>
      <c r="J155" s="85"/>
      <c r="K155" s="85"/>
      <c r="L155" s="85"/>
      <c r="M155" s="86"/>
      <c r="N155" s="85"/>
      <c r="O155" s="85"/>
      <c r="P155" s="85"/>
      <c r="Q155" s="85"/>
      <c r="R155" s="209">
        <f t="shared" si="8"/>
        <v>0</v>
      </c>
      <c r="S155" s="237">
        <f t="shared" si="9"/>
        <v>0</v>
      </c>
      <c r="T155" s="237" t="str">
        <f>IF(S155&gt;0,_xlfn.RANK.EQ(S155,$S$7:$S$500,0)+COUNTIF(S$6:S154,S155),"")</f>
        <v/>
      </c>
    </row>
    <row r="156" spans="2:20">
      <c r="B156" s="189"/>
      <c r="C156" s="84"/>
      <c r="D156" s="84"/>
      <c r="E156" s="85"/>
      <c r="F156" s="84"/>
      <c r="G156" s="85"/>
      <c r="H156" s="85"/>
      <c r="I156" s="208">
        <f t="shared" si="7"/>
        <v>0</v>
      </c>
      <c r="J156" s="85"/>
      <c r="K156" s="85"/>
      <c r="L156" s="85"/>
      <c r="M156" s="86"/>
      <c r="N156" s="85"/>
      <c r="O156" s="85"/>
      <c r="P156" s="85"/>
      <c r="Q156" s="85"/>
      <c r="R156" s="209">
        <f t="shared" si="8"/>
        <v>0</v>
      </c>
      <c r="S156" s="237">
        <f t="shared" si="9"/>
        <v>0</v>
      </c>
      <c r="T156" s="237" t="str">
        <f>IF(S156&gt;0,_xlfn.RANK.EQ(S156,$S$7:$S$500,0)+COUNTIF(S$6:S155,S156),"")</f>
        <v/>
      </c>
    </row>
    <row r="157" spans="2:20">
      <c r="B157" s="189"/>
      <c r="C157" s="84"/>
      <c r="D157" s="84"/>
      <c r="E157" s="85"/>
      <c r="F157" s="84"/>
      <c r="G157" s="85"/>
      <c r="H157" s="85"/>
      <c r="I157" s="208">
        <f t="shared" si="7"/>
        <v>0</v>
      </c>
      <c r="J157" s="85"/>
      <c r="K157" s="85"/>
      <c r="L157" s="85"/>
      <c r="M157" s="86"/>
      <c r="N157" s="85"/>
      <c r="O157" s="85"/>
      <c r="P157" s="85"/>
      <c r="Q157" s="85"/>
      <c r="R157" s="209">
        <f t="shared" si="8"/>
        <v>0</v>
      </c>
      <c r="S157" s="237">
        <f t="shared" si="9"/>
        <v>0</v>
      </c>
      <c r="T157" s="237" t="str">
        <f>IF(S157&gt;0,_xlfn.RANK.EQ(S157,$S$7:$S$500,0)+COUNTIF(S$6:S156,S157),"")</f>
        <v/>
      </c>
    </row>
    <row r="158" spans="2:20">
      <c r="B158" s="189"/>
      <c r="C158" s="84"/>
      <c r="D158" s="84"/>
      <c r="E158" s="85"/>
      <c r="F158" s="84"/>
      <c r="G158" s="85"/>
      <c r="H158" s="85"/>
      <c r="I158" s="208">
        <f t="shared" si="7"/>
        <v>0</v>
      </c>
      <c r="J158" s="85"/>
      <c r="K158" s="85"/>
      <c r="L158" s="85"/>
      <c r="M158" s="86"/>
      <c r="N158" s="85"/>
      <c r="O158" s="85"/>
      <c r="P158" s="85"/>
      <c r="Q158" s="85"/>
      <c r="R158" s="209">
        <f t="shared" si="8"/>
        <v>0</v>
      </c>
      <c r="S158" s="237">
        <f t="shared" si="9"/>
        <v>0</v>
      </c>
      <c r="T158" s="237" t="str">
        <f>IF(S158&gt;0,_xlfn.RANK.EQ(S158,$S$7:$S$500,0)+COUNTIF(S$6:S157,S158),"")</f>
        <v/>
      </c>
    </row>
    <row r="159" spans="2:20">
      <c r="B159" s="189"/>
      <c r="C159" s="84"/>
      <c r="D159" s="84"/>
      <c r="E159" s="85"/>
      <c r="F159" s="84"/>
      <c r="G159" s="85"/>
      <c r="H159" s="85"/>
      <c r="I159" s="208">
        <f t="shared" si="7"/>
        <v>0</v>
      </c>
      <c r="J159" s="85"/>
      <c r="K159" s="85"/>
      <c r="L159" s="85"/>
      <c r="M159" s="86"/>
      <c r="N159" s="85"/>
      <c r="O159" s="85"/>
      <c r="P159" s="85"/>
      <c r="Q159" s="85"/>
      <c r="R159" s="209">
        <f t="shared" si="8"/>
        <v>0</v>
      </c>
      <c r="S159" s="237">
        <f t="shared" si="9"/>
        <v>0</v>
      </c>
      <c r="T159" s="237" t="str">
        <f>IF(S159&gt;0,_xlfn.RANK.EQ(S159,$S$7:$S$500,0)+COUNTIF(S$6:S158,S159),"")</f>
        <v/>
      </c>
    </row>
    <row r="160" spans="2:20">
      <c r="B160" s="189"/>
      <c r="C160" s="84"/>
      <c r="D160" s="84"/>
      <c r="E160" s="85"/>
      <c r="F160" s="84"/>
      <c r="G160" s="85"/>
      <c r="H160" s="85"/>
      <c r="I160" s="208">
        <f t="shared" si="7"/>
        <v>0</v>
      </c>
      <c r="J160" s="85"/>
      <c r="K160" s="85"/>
      <c r="L160" s="85"/>
      <c r="M160" s="86"/>
      <c r="N160" s="85"/>
      <c r="O160" s="85"/>
      <c r="P160" s="85"/>
      <c r="Q160" s="85"/>
      <c r="R160" s="209">
        <f t="shared" si="8"/>
        <v>0</v>
      </c>
      <c r="S160" s="237">
        <f t="shared" si="9"/>
        <v>0</v>
      </c>
      <c r="T160" s="237" t="str">
        <f>IF(S160&gt;0,_xlfn.RANK.EQ(S160,$S$7:$S$500,0)+COUNTIF(S$6:S159,S160),"")</f>
        <v/>
      </c>
    </row>
    <row r="161" spans="2:20">
      <c r="B161" s="189"/>
      <c r="C161" s="84"/>
      <c r="D161" s="84"/>
      <c r="E161" s="85"/>
      <c r="F161" s="84"/>
      <c r="G161" s="85"/>
      <c r="H161" s="85"/>
      <c r="I161" s="208">
        <f t="shared" si="7"/>
        <v>0</v>
      </c>
      <c r="J161" s="85"/>
      <c r="K161" s="85"/>
      <c r="L161" s="85"/>
      <c r="M161" s="86"/>
      <c r="N161" s="85"/>
      <c r="O161" s="85"/>
      <c r="P161" s="85"/>
      <c r="Q161" s="85"/>
      <c r="R161" s="209">
        <f t="shared" si="8"/>
        <v>0</v>
      </c>
      <c r="S161" s="237">
        <f t="shared" si="9"/>
        <v>0</v>
      </c>
      <c r="T161" s="237" t="str">
        <f>IF(S161&gt;0,_xlfn.RANK.EQ(S161,$S$7:$S$500,0)+COUNTIF(S$6:S160,S161),"")</f>
        <v/>
      </c>
    </row>
    <row r="162" spans="2:20">
      <c r="B162" s="189"/>
      <c r="C162" s="84"/>
      <c r="D162" s="84"/>
      <c r="E162" s="85"/>
      <c r="F162" s="84"/>
      <c r="G162" s="85"/>
      <c r="H162" s="85"/>
      <c r="I162" s="208">
        <f t="shared" si="7"/>
        <v>0</v>
      </c>
      <c r="J162" s="85"/>
      <c r="K162" s="85"/>
      <c r="L162" s="85"/>
      <c r="M162" s="86"/>
      <c r="N162" s="85"/>
      <c r="O162" s="85"/>
      <c r="P162" s="85"/>
      <c r="Q162" s="85"/>
      <c r="R162" s="209">
        <f t="shared" si="8"/>
        <v>0</v>
      </c>
      <c r="S162" s="237">
        <f t="shared" si="9"/>
        <v>0</v>
      </c>
      <c r="T162" s="237" t="str">
        <f>IF(S162&gt;0,_xlfn.RANK.EQ(S162,$S$7:$S$500,0)+COUNTIF(S$6:S161,S162),"")</f>
        <v/>
      </c>
    </row>
    <row r="163" spans="2:20">
      <c r="B163" s="189"/>
      <c r="C163" s="84"/>
      <c r="D163" s="84"/>
      <c r="E163" s="85"/>
      <c r="F163" s="84"/>
      <c r="G163" s="85"/>
      <c r="H163" s="85"/>
      <c r="I163" s="208">
        <f t="shared" si="7"/>
        <v>0</v>
      </c>
      <c r="J163" s="85"/>
      <c r="K163" s="85"/>
      <c r="L163" s="85"/>
      <c r="M163" s="86"/>
      <c r="N163" s="85"/>
      <c r="O163" s="85"/>
      <c r="P163" s="85"/>
      <c r="Q163" s="85"/>
      <c r="R163" s="209">
        <f t="shared" si="8"/>
        <v>0</v>
      </c>
      <c r="S163" s="237">
        <f t="shared" si="9"/>
        <v>0</v>
      </c>
      <c r="T163" s="237" t="str">
        <f>IF(S163&gt;0,_xlfn.RANK.EQ(S163,$S$7:$S$500,0)+COUNTIF(S$6:S162,S163),"")</f>
        <v/>
      </c>
    </row>
    <row r="164" spans="2:20">
      <c r="B164" s="189"/>
      <c r="C164" s="84"/>
      <c r="D164" s="84"/>
      <c r="E164" s="85"/>
      <c r="F164" s="84"/>
      <c r="G164" s="85"/>
      <c r="H164" s="85"/>
      <c r="I164" s="208">
        <f t="shared" si="7"/>
        <v>0</v>
      </c>
      <c r="J164" s="85"/>
      <c r="K164" s="85"/>
      <c r="L164" s="85"/>
      <c r="M164" s="86"/>
      <c r="N164" s="85"/>
      <c r="O164" s="85"/>
      <c r="P164" s="85"/>
      <c r="Q164" s="85"/>
      <c r="R164" s="209">
        <f t="shared" si="8"/>
        <v>0</v>
      </c>
      <c r="S164" s="237">
        <f t="shared" si="9"/>
        <v>0</v>
      </c>
      <c r="T164" s="237" t="str">
        <f>IF(S164&gt;0,_xlfn.RANK.EQ(S164,$S$7:$S$500,0)+COUNTIF(S$6:S163,S164),"")</f>
        <v/>
      </c>
    </row>
    <row r="165" spans="2:20">
      <c r="B165" s="189"/>
      <c r="C165" s="84"/>
      <c r="D165" s="84"/>
      <c r="E165" s="85"/>
      <c r="F165" s="84"/>
      <c r="G165" s="85"/>
      <c r="H165" s="85"/>
      <c r="I165" s="208">
        <f t="shared" si="7"/>
        <v>0</v>
      </c>
      <c r="J165" s="85"/>
      <c r="K165" s="85"/>
      <c r="L165" s="85"/>
      <c r="M165" s="86"/>
      <c r="N165" s="85"/>
      <c r="O165" s="85"/>
      <c r="P165" s="85"/>
      <c r="Q165" s="85"/>
      <c r="R165" s="209">
        <f t="shared" si="8"/>
        <v>0</v>
      </c>
      <c r="S165" s="237">
        <f t="shared" si="9"/>
        <v>0</v>
      </c>
      <c r="T165" s="237" t="str">
        <f>IF(S165&gt;0,_xlfn.RANK.EQ(S165,$S$7:$S$500,0)+COUNTIF(S$6:S164,S165),"")</f>
        <v/>
      </c>
    </row>
    <row r="166" spans="2:20">
      <c r="B166" s="189"/>
      <c r="C166" s="84"/>
      <c r="D166" s="84"/>
      <c r="E166" s="85"/>
      <c r="F166" s="84"/>
      <c r="G166" s="85"/>
      <c r="H166" s="85"/>
      <c r="I166" s="208">
        <f t="shared" si="7"/>
        <v>0</v>
      </c>
      <c r="J166" s="85"/>
      <c r="K166" s="85"/>
      <c r="L166" s="85"/>
      <c r="M166" s="86"/>
      <c r="N166" s="85"/>
      <c r="O166" s="85"/>
      <c r="P166" s="85"/>
      <c r="Q166" s="85"/>
      <c r="R166" s="209">
        <f t="shared" si="8"/>
        <v>0</v>
      </c>
      <c r="S166" s="237">
        <f t="shared" si="9"/>
        <v>0</v>
      </c>
      <c r="T166" s="237" t="str">
        <f>IF(S166&gt;0,_xlfn.RANK.EQ(S166,$S$7:$S$500,0)+COUNTIF(S$6:S165,S166),"")</f>
        <v/>
      </c>
    </row>
    <row r="167" spans="2:20">
      <c r="B167" s="189"/>
      <c r="C167" s="84"/>
      <c r="D167" s="84"/>
      <c r="E167" s="85"/>
      <c r="F167" s="84"/>
      <c r="G167" s="85"/>
      <c r="H167" s="85"/>
      <c r="I167" s="208">
        <f t="shared" si="7"/>
        <v>0</v>
      </c>
      <c r="J167" s="85"/>
      <c r="K167" s="85"/>
      <c r="L167" s="85"/>
      <c r="M167" s="86"/>
      <c r="N167" s="85"/>
      <c r="O167" s="85"/>
      <c r="P167" s="85"/>
      <c r="Q167" s="85"/>
      <c r="R167" s="209">
        <f t="shared" si="8"/>
        <v>0</v>
      </c>
      <c r="S167" s="237">
        <f t="shared" si="9"/>
        <v>0</v>
      </c>
      <c r="T167" s="237" t="str">
        <f>IF(S167&gt;0,_xlfn.RANK.EQ(S167,$S$7:$S$500,0)+COUNTIF(S$6:S166,S167),"")</f>
        <v/>
      </c>
    </row>
    <row r="168" spans="2:20">
      <c r="B168" s="189"/>
      <c r="C168" s="84"/>
      <c r="D168" s="84"/>
      <c r="E168" s="85"/>
      <c r="F168" s="84"/>
      <c r="G168" s="85"/>
      <c r="H168" s="85"/>
      <c r="I168" s="208">
        <f t="shared" si="7"/>
        <v>0</v>
      </c>
      <c r="J168" s="85"/>
      <c r="K168" s="85"/>
      <c r="L168" s="85"/>
      <c r="M168" s="86"/>
      <c r="N168" s="85"/>
      <c r="O168" s="85"/>
      <c r="P168" s="85"/>
      <c r="Q168" s="85"/>
      <c r="R168" s="209">
        <f t="shared" si="8"/>
        <v>0</v>
      </c>
      <c r="S168" s="237">
        <f t="shared" si="9"/>
        <v>0</v>
      </c>
      <c r="T168" s="237" t="str">
        <f>IF(S168&gt;0,_xlfn.RANK.EQ(S168,$S$7:$S$500,0)+COUNTIF(S$6:S167,S168),"")</f>
        <v/>
      </c>
    </row>
    <row r="169" spans="2:20">
      <c r="B169" s="189"/>
      <c r="C169" s="84"/>
      <c r="D169" s="84"/>
      <c r="E169" s="85"/>
      <c r="F169" s="84"/>
      <c r="G169" s="85"/>
      <c r="H169" s="85"/>
      <c r="I169" s="208">
        <f t="shared" si="7"/>
        <v>0</v>
      </c>
      <c r="J169" s="85"/>
      <c r="K169" s="85"/>
      <c r="L169" s="85"/>
      <c r="M169" s="86"/>
      <c r="N169" s="85"/>
      <c r="O169" s="85"/>
      <c r="P169" s="85"/>
      <c r="Q169" s="85"/>
      <c r="R169" s="209">
        <f t="shared" si="8"/>
        <v>0</v>
      </c>
      <c r="S169" s="237">
        <f t="shared" si="9"/>
        <v>0</v>
      </c>
      <c r="T169" s="237" t="str">
        <f>IF(S169&gt;0,_xlfn.RANK.EQ(S169,$S$7:$S$500,0)+COUNTIF(S$6:S168,S169),"")</f>
        <v/>
      </c>
    </row>
    <row r="170" spans="2:20">
      <c r="B170" s="189"/>
      <c r="C170" s="84"/>
      <c r="D170" s="84"/>
      <c r="E170" s="85"/>
      <c r="F170" s="84"/>
      <c r="G170" s="85"/>
      <c r="H170" s="85"/>
      <c r="I170" s="208">
        <f t="shared" si="7"/>
        <v>0</v>
      </c>
      <c r="J170" s="85"/>
      <c r="K170" s="85"/>
      <c r="L170" s="85"/>
      <c r="M170" s="86"/>
      <c r="N170" s="85"/>
      <c r="O170" s="85"/>
      <c r="P170" s="85"/>
      <c r="Q170" s="85"/>
      <c r="R170" s="209">
        <f t="shared" si="8"/>
        <v>0</v>
      </c>
      <c r="S170" s="237">
        <f t="shared" si="9"/>
        <v>0</v>
      </c>
      <c r="T170" s="237" t="str">
        <f>IF(S170&gt;0,_xlfn.RANK.EQ(S170,$S$7:$S$500,0)+COUNTIF(S$6:S169,S170),"")</f>
        <v/>
      </c>
    </row>
    <row r="171" spans="2:20">
      <c r="B171" s="189"/>
      <c r="C171" s="84"/>
      <c r="D171" s="84"/>
      <c r="E171" s="85"/>
      <c r="F171" s="84"/>
      <c r="G171" s="85"/>
      <c r="H171" s="85"/>
      <c r="I171" s="208">
        <f t="shared" si="7"/>
        <v>0</v>
      </c>
      <c r="J171" s="85"/>
      <c r="K171" s="85"/>
      <c r="L171" s="85"/>
      <c r="M171" s="86"/>
      <c r="N171" s="85"/>
      <c r="O171" s="85"/>
      <c r="P171" s="85"/>
      <c r="Q171" s="85"/>
      <c r="R171" s="209">
        <f t="shared" si="8"/>
        <v>0</v>
      </c>
      <c r="S171" s="237">
        <f t="shared" si="9"/>
        <v>0</v>
      </c>
      <c r="T171" s="237" t="str">
        <f>IF(S171&gt;0,_xlfn.RANK.EQ(S171,$S$7:$S$500,0)+COUNTIF(S$6:S170,S171),"")</f>
        <v/>
      </c>
    </row>
    <row r="172" spans="2:20">
      <c r="B172" s="189"/>
      <c r="C172" s="84"/>
      <c r="D172" s="84"/>
      <c r="E172" s="85"/>
      <c r="F172" s="84"/>
      <c r="G172" s="85"/>
      <c r="H172" s="85"/>
      <c r="I172" s="208">
        <f t="shared" si="7"/>
        <v>0</v>
      </c>
      <c r="J172" s="85"/>
      <c r="K172" s="85"/>
      <c r="L172" s="85"/>
      <c r="M172" s="86"/>
      <c r="N172" s="85"/>
      <c r="O172" s="85"/>
      <c r="P172" s="85"/>
      <c r="Q172" s="85"/>
      <c r="R172" s="209">
        <f t="shared" si="8"/>
        <v>0</v>
      </c>
      <c r="S172" s="237">
        <f t="shared" si="9"/>
        <v>0</v>
      </c>
      <c r="T172" s="237" t="str">
        <f>IF(S172&gt;0,_xlfn.RANK.EQ(S172,$S$7:$S$500,0)+COUNTIF(S$6:S171,S172),"")</f>
        <v/>
      </c>
    </row>
    <row r="173" spans="2:20">
      <c r="B173" s="189"/>
      <c r="C173" s="84"/>
      <c r="D173" s="84"/>
      <c r="E173" s="85"/>
      <c r="F173" s="84"/>
      <c r="G173" s="85"/>
      <c r="H173" s="85"/>
      <c r="I173" s="208">
        <f t="shared" si="7"/>
        <v>0</v>
      </c>
      <c r="J173" s="85"/>
      <c r="K173" s="85"/>
      <c r="L173" s="85"/>
      <c r="M173" s="86"/>
      <c r="N173" s="85"/>
      <c r="O173" s="85"/>
      <c r="P173" s="85"/>
      <c r="Q173" s="85"/>
      <c r="R173" s="209">
        <f t="shared" si="8"/>
        <v>0</v>
      </c>
      <c r="S173" s="237">
        <f t="shared" si="9"/>
        <v>0</v>
      </c>
      <c r="T173" s="237" t="str">
        <f>IF(S173&gt;0,_xlfn.RANK.EQ(S173,$S$7:$S$500,0)+COUNTIF(S$6:S172,S173),"")</f>
        <v/>
      </c>
    </row>
    <row r="174" spans="2:20">
      <c r="B174" s="189"/>
      <c r="C174" s="84"/>
      <c r="D174" s="84"/>
      <c r="E174" s="85"/>
      <c r="F174" s="84"/>
      <c r="G174" s="85"/>
      <c r="H174" s="85"/>
      <c r="I174" s="208">
        <f t="shared" si="7"/>
        <v>0</v>
      </c>
      <c r="J174" s="85"/>
      <c r="K174" s="85"/>
      <c r="L174" s="85"/>
      <c r="M174" s="86"/>
      <c r="N174" s="85"/>
      <c r="O174" s="85"/>
      <c r="P174" s="85"/>
      <c r="Q174" s="85"/>
      <c r="R174" s="209">
        <f t="shared" si="8"/>
        <v>0</v>
      </c>
      <c r="S174" s="237">
        <f t="shared" si="9"/>
        <v>0</v>
      </c>
      <c r="T174" s="237" t="str">
        <f>IF(S174&gt;0,_xlfn.RANK.EQ(S174,$S$7:$S$500,0)+COUNTIF(S$6:S173,S174),"")</f>
        <v/>
      </c>
    </row>
    <row r="175" spans="2:20">
      <c r="B175" s="189"/>
      <c r="C175" s="84"/>
      <c r="D175" s="84"/>
      <c r="E175" s="85"/>
      <c r="F175" s="84"/>
      <c r="G175" s="85"/>
      <c r="H175" s="85"/>
      <c r="I175" s="208">
        <f t="shared" si="7"/>
        <v>0</v>
      </c>
      <c r="J175" s="85"/>
      <c r="K175" s="85"/>
      <c r="L175" s="85"/>
      <c r="M175" s="86"/>
      <c r="N175" s="85"/>
      <c r="O175" s="85"/>
      <c r="P175" s="85"/>
      <c r="Q175" s="85"/>
      <c r="R175" s="209">
        <f t="shared" si="8"/>
        <v>0</v>
      </c>
      <c r="S175" s="237">
        <f t="shared" si="9"/>
        <v>0</v>
      </c>
      <c r="T175" s="237" t="str">
        <f>IF(S175&gt;0,_xlfn.RANK.EQ(S175,$S$7:$S$500,0)+COUNTIF(S$6:S174,S175),"")</f>
        <v/>
      </c>
    </row>
    <row r="176" spans="2:20">
      <c r="B176" s="189"/>
      <c r="C176" s="84"/>
      <c r="D176" s="84"/>
      <c r="E176" s="85"/>
      <c r="F176" s="84"/>
      <c r="G176" s="85"/>
      <c r="H176" s="85"/>
      <c r="I176" s="208">
        <f t="shared" si="7"/>
        <v>0</v>
      </c>
      <c r="J176" s="85"/>
      <c r="K176" s="85"/>
      <c r="L176" s="85"/>
      <c r="M176" s="86"/>
      <c r="N176" s="85"/>
      <c r="O176" s="85"/>
      <c r="P176" s="85"/>
      <c r="Q176" s="85"/>
      <c r="R176" s="209">
        <f t="shared" si="8"/>
        <v>0</v>
      </c>
      <c r="S176" s="237">
        <f t="shared" si="9"/>
        <v>0</v>
      </c>
      <c r="T176" s="237" t="str">
        <f>IF(S176&gt;0,_xlfn.RANK.EQ(S176,$S$7:$S$500,0)+COUNTIF(S$6:S175,S176),"")</f>
        <v/>
      </c>
    </row>
    <row r="177" spans="2:20">
      <c r="B177" s="189"/>
      <c r="C177" s="84"/>
      <c r="D177" s="84"/>
      <c r="E177" s="85"/>
      <c r="F177" s="84"/>
      <c r="G177" s="85"/>
      <c r="H177" s="85"/>
      <c r="I177" s="208">
        <f t="shared" si="7"/>
        <v>0</v>
      </c>
      <c r="J177" s="85"/>
      <c r="K177" s="85"/>
      <c r="L177" s="85"/>
      <c r="M177" s="86"/>
      <c r="N177" s="85"/>
      <c r="O177" s="85"/>
      <c r="P177" s="85"/>
      <c r="Q177" s="85"/>
      <c r="R177" s="209">
        <f t="shared" si="8"/>
        <v>0</v>
      </c>
      <c r="S177" s="237">
        <f t="shared" si="9"/>
        <v>0</v>
      </c>
      <c r="T177" s="237" t="str">
        <f>IF(S177&gt;0,_xlfn.RANK.EQ(S177,$S$7:$S$500,0)+COUNTIF(S$6:S176,S177),"")</f>
        <v/>
      </c>
    </row>
    <row r="178" spans="2:20">
      <c r="B178" s="189"/>
      <c r="C178" s="84"/>
      <c r="D178" s="84"/>
      <c r="E178" s="85"/>
      <c r="F178" s="84"/>
      <c r="G178" s="85"/>
      <c r="H178" s="85"/>
      <c r="I178" s="208">
        <f t="shared" si="7"/>
        <v>0</v>
      </c>
      <c r="J178" s="85"/>
      <c r="K178" s="85"/>
      <c r="L178" s="85"/>
      <c r="M178" s="86"/>
      <c r="N178" s="85"/>
      <c r="O178" s="85"/>
      <c r="P178" s="85"/>
      <c r="Q178" s="85"/>
      <c r="R178" s="209">
        <f t="shared" si="8"/>
        <v>0</v>
      </c>
      <c r="S178" s="237">
        <f t="shared" si="9"/>
        <v>0</v>
      </c>
      <c r="T178" s="237" t="str">
        <f>IF(S178&gt;0,_xlfn.RANK.EQ(S178,$S$7:$S$500,0)+COUNTIF(S$6:S177,S178),"")</f>
        <v/>
      </c>
    </row>
    <row r="179" spans="2:20">
      <c r="B179" s="189"/>
      <c r="C179" s="84"/>
      <c r="D179" s="84"/>
      <c r="E179" s="85"/>
      <c r="F179" s="84"/>
      <c r="G179" s="85"/>
      <c r="H179" s="85"/>
      <c r="I179" s="208">
        <f t="shared" si="7"/>
        <v>0</v>
      </c>
      <c r="J179" s="85"/>
      <c r="K179" s="85"/>
      <c r="L179" s="85"/>
      <c r="M179" s="86"/>
      <c r="N179" s="85"/>
      <c r="O179" s="85"/>
      <c r="P179" s="85"/>
      <c r="Q179" s="85"/>
      <c r="R179" s="209">
        <f t="shared" si="8"/>
        <v>0</v>
      </c>
      <c r="S179" s="237">
        <f t="shared" si="9"/>
        <v>0</v>
      </c>
      <c r="T179" s="237" t="str">
        <f>IF(S179&gt;0,_xlfn.RANK.EQ(S179,$S$7:$S$500,0)+COUNTIF(S$6:S178,S179),"")</f>
        <v/>
      </c>
    </row>
    <row r="180" spans="2:20">
      <c r="B180" s="189"/>
      <c r="C180" s="84"/>
      <c r="D180" s="84"/>
      <c r="E180" s="85"/>
      <c r="F180" s="84"/>
      <c r="G180" s="85"/>
      <c r="H180" s="85"/>
      <c r="I180" s="208">
        <f t="shared" si="7"/>
        <v>0</v>
      </c>
      <c r="J180" s="85"/>
      <c r="K180" s="85"/>
      <c r="L180" s="85"/>
      <c r="M180" s="86"/>
      <c r="N180" s="85"/>
      <c r="O180" s="85"/>
      <c r="P180" s="85"/>
      <c r="Q180" s="85"/>
      <c r="R180" s="209">
        <f t="shared" si="8"/>
        <v>0</v>
      </c>
      <c r="S180" s="237">
        <f t="shared" si="9"/>
        <v>0</v>
      </c>
      <c r="T180" s="237" t="str">
        <f>IF(S180&gt;0,_xlfn.RANK.EQ(S180,$S$7:$S$500,0)+COUNTIF(S$6:S179,S180),"")</f>
        <v/>
      </c>
    </row>
    <row r="181" spans="2:20">
      <c r="B181" s="189"/>
      <c r="C181" s="84"/>
      <c r="D181" s="84"/>
      <c r="E181" s="85"/>
      <c r="F181" s="84"/>
      <c r="G181" s="85"/>
      <c r="H181" s="85"/>
      <c r="I181" s="208">
        <f t="shared" si="7"/>
        <v>0</v>
      </c>
      <c r="J181" s="85"/>
      <c r="K181" s="85"/>
      <c r="L181" s="85"/>
      <c r="M181" s="86"/>
      <c r="N181" s="85"/>
      <c r="O181" s="85"/>
      <c r="P181" s="85"/>
      <c r="Q181" s="85"/>
      <c r="R181" s="209">
        <f t="shared" si="8"/>
        <v>0</v>
      </c>
      <c r="S181" s="237">
        <f t="shared" si="9"/>
        <v>0</v>
      </c>
      <c r="T181" s="237" t="str">
        <f>IF(S181&gt;0,_xlfn.RANK.EQ(S181,$S$7:$S$500,0)+COUNTIF(S$6:S180,S181),"")</f>
        <v/>
      </c>
    </row>
    <row r="182" spans="2:20">
      <c r="B182" s="189"/>
      <c r="C182" s="84"/>
      <c r="D182" s="84"/>
      <c r="E182" s="85"/>
      <c r="F182" s="84"/>
      <c r="G182" s="85"/>
      <c r="H182" s="85"/>
      <c r="I182" s="208">
        <f t="shared" si="7"/>
        <v>0</v>
      </c>
      <c r="J182" s="85"/>
      <c r="K182" s="85"/>
      <c r="L182" s="85"/>
      <c r="M182" s="86"/>
      <c r="N182" s="85"/>
      <c r="O182" s="85"/>
      <c r="P182" s="85"/>
      <c r="Q182" s="85"/>
      <c r="R182" s="209">
        <f t="shared" si="8"/>
        <v>0</v>
      </c>
      <c r="S182" s="237">
        <f t="shared" si="9"/>
        <v>0</v>
      </c>
      <c r="T182" s="237" t="str">
        <f>IF(S182&gt;0,_xlfn.RANK.EQ(S182,$S$7:$S$500,0)+COUNTIF(S$6:S181,S182),"")</f>
        <v/>
      </c>
    </row>
    <row r="183" spans="2:20">
      <c r="B183" s="189"/>
      <c r="C183" s="84"/>
      <c r="D183" s="84"/>
      <c r="E183" s="85"/>
      <c r="F183" s="84"/>
      <c r="G183" s="85"/>
      <c r="H183" s="85"/>
      <c r="I183" s="208">
        <f t="shared" si="7"/>
        <v>0</v>
      </c>
      <c r="J183" s="85"/>
      <c r="K183" s="85"/>
      <c r="L183" s="85"/>
      <c r="M183" s="86"/>
      <c r="N183" s="85"/>
      <c r="O183" s="85"/>
      <c r="P183" s="85"/>
      <c r="Q183" s="85"/>
      <c r="R183" s="209">
        <f t="shared" si="8"/>
        <v>0</v>
      </c>
      <c r="S183" s="237">
        <f t="shared" si="9"/>
        <v>0</v>
      </c>
      <c r="T183" s="237" t="str">
        <f>IF(S183&gt;0,_xlfn.RANK.EQ(S183,$S$7:$S$500,0)+COUNTIF(S$6:S182,S183),"")</f>
        <v/>
      </c>
    </row>
    <row r="184" spans="2:20">
      <c r="B184" s="189"/>
      <c r="C184" s="84"/>
      <c r="D184" s="84"/>
      <c r="E184" s="85"/>
      <c r="F184" s="84"/>
      <c r="G184" s="85"/>
      <c r="H184" s="85"/>
      <c r="I184" s="208">
        <f t="shared" si="7"/>
        <v>0</v>
      </c>
      <c r="J184" s="85"/>
      <c r="K184" s="85"/>
      <c r="L184" s="85"/>
      <c r="M184" s="86"/>
      <c r="N184" s="85"/>
      <c r="O184" s="85"/>
      <c r="P184" s="85"/>
      <c r="Q184" s="85"/>
      <c r="R184" s="209">
        <f t="shared" si="8"/>
        <v>0</v>
      </c>
      <c r="S184" s="237">
        <f t="shared" si="9"/>
        <v>0</v>
      </c>
      <c r="T184" s="237" t="str">
        <f>IF(S184&gt;0,_xlfn.RANK.EQ(S184,$S$7:$S$500,0)+COUNTIF(S$6:S183,S184),"")</f>
        <v/>
      </c>
    </row>
    <row r="185" spans="2:20">
      <c r="B185" s="189"/>
      <c r="C185" s="84"/>
      <c r="D185" s="84"/>
      <c r="E185" s="85"/>
      <c r="F185" s="84"/>
      <c r="G185" s="85"/>
      <c r="H185" s="85"/>
      <c r="I185" s="208">
        <f t="shared" si="7"/>
        <v>0</v>
      </c>
      <c r="J185" s="85"/>
      <c r="K185" s="85"/>
      <c r="L185" s="85"/>
      <c r="M185" s="86"/>
      <c r="N185" s="85"/>
      <c r="O185" s="85"/>
      <c r="P185" s="85"/>
      <c r="Q185" s="85"/>
      <c r="R185" s="209">
        <f t="shared" si="8"/>
        <v>0</v>
      </c>
      <c r="S185" s="237">
        <f t="shared" si="9"/>
        <v>0</v>
      </c>
      <c r="T185" s="237" t="str">
        <f>IF(S185&gt;0,_xlfn.RANK.EQ(S185,$S$7:$S$500,0)+COUNTIF(S$6:S184,S185),"")</f>
        <v/>
      </c>
    </row>
    <row r="186" spans="2:20">
      <c r="B186" s="189"/>
      <c r="C186" s="84"/>
      <c r="D186" s="84"/>
      <c r="E186" s="85"/>
      <c r="F186" s="84"/>
      <c r="G186" s="85"/>
      <c r="H186" s="85"/>
      <c r="I186" s="208">
        <f t="shared" si="7"/>
        <v>0</v>
      </c>
      <c r="J186" s="85"/>
      <c r="K186" s="85"/>
      <c r="L186" s="85"/>
      <c r="M186" s="86"/>
      <c r="N186" s="85"/>
      <c r="O186" s="85"/>
      <c r="P186" s="85"/>
      <c r="Q186" s="85"/>
      <c r="R186" s="209">
        <f t="shared" si="8"/>
        <v>0</v>
      </c>
      <c r="S186" s="237">
        <f t="shared" si="9"/>
        <v>0</v>
      </c>
      <c r="T186" s="237" t="str">
        <f>IF(S186&gt;0,_xlfn.RANK.EQ(S186,$S$7:$S$500,0)+COUNTIF(S$6:S185,S186),"")</f>
        <v/>
      </c>
    </row>
    <row r="187" spans="2:20">
      <c r="B187" s="189"/>
      <c r="C187" s="84"/>
      <c r="D187" s="84"/>
      <c r="E187" s="85"/>
      <c r="F187" s="84"/>
      <c r="G187" s="85"/>
      <c r="H187" s="85"/>
      <c r="I187" s="208">
        <f t="shared" si="7"/>
        <v>0</v>
      </c>
      <c r="J187" s="85"/>
      <c r="K187" s="85"/>
      <c r="L187" s="85"/>
      <c r="M187" s="86"/>
      <c r="N187" s="85"/>
      <c r="O187" s="85"/>
      <c r="P187" s="85"/>
      <c r="Q187" s="85"/>
      <c r="R187" s="209">
        <f t="shared" si="8"/>
        <v>0</v>
      </c>
      <c r="S187" s="237">
        <f t="shared" si="9"/>
        <v>0</v>
      </c>
      <c r="T187" s="237" t="str">
        <f>IF(S187&gt;0,_xlfn.RANK.EQ(S187,$S$7:$S$500,0)+COUNTIF(S$6:S186,S187),"")</f>
        <v/>
      </c>
    </row>
    <row r="188" spans="2:20">
      <c r="B188" s="189"/>
      <c r="C188" s="84"/>
      <c r="D188" s="84"/>
      <c r="E188" s="85"/>
      <c r="F188" s="84"/>
      <c r="G188" s="85"/>
      <c r="H188" s="85"/>
      <c r="I188" s="208">
        <f t="shared" si="7"/>
        <v>0</v>
      </c>
      <c r="J188" s="85"/>
      <c r="K188" s="85"/>
      <c r="L188" s="85"/>
      <c r="M188" s="86"/>
      <c r="N188" s="85"/>
      <c r="O188" s="85"/>
      <c r="P188" s="85"/>
      <c r="Q188" s="85"/>
      <c r="R188" s="209">
        <f t="shared" si="8"/>
        <v>0</v>
      </c>
      <c r="S188" s="237">
        <f t="shared" si="9"/>
        <v>0</v>
      </c>
      <c r="T188" s="237" t="str">
        <f>IF(S188&gt;0,_xlfn.RANK.EQ(S188,$S$7:$S$500,0)+COUNTIF(S$6:S187,S188),"")</f>
        <v/>
      </c>
    </row>
    <row r="189" spans="2:20">
      <c r="B189" s="189"/>
      <c r="C189" s="84"/>
      <c r="D189" s="84"/>
      <c r="E189" s="85"/>
      <c r="F189" s="84"/>
      <c r="G189" s="85"/>
      <c r="H189" s="85"/>
      <c r="I189" s="208">
        <f t="shared" si="7"/>
        <v>0</v>
      </c>
      <c r="J189" s="85"/>
      <c r="K189" s="85"/>
      <c r="L189" s="85"/>
      <c r="M189" s="86"/>
      <c r="N189" s="85"/>
      <c r="O189" s="85"/>
      <c r="P189" s="85"/>
      <c r="Q189" s="85"/>
      <c r="R189" s="209">
        <f t="shared" si="8"/>
        <v>0</v>
      </c>
      <c r="S189" s="237">
        <f t="shared" si="9"/>
        <v>0</v>
      </c>
      <c r="T189" s="237" t="str">
        <f>IF(S189&gt;0,_xlfn.RANK.EQ(S189,$S$7:$S$500,0)+COUNTIF(S$6:S188,S189),"")</f>
        <v/>
      </c>
    </row>
    <row r="190" spans="2:20">
      <c r="B190" s="189"/>
      <c r="C190" s="84"/>
      <c r="D190" s="84"/>
      <c r="E190" s="85"/>
      <c r="F190" s="84"/>
      <c r="G190" s="85"/>
      <c r="H190" s="85"/>
      <c r="I190" s="208">
        <f t="shared" si="7"/>
        <v>0</v>
      </c>
      <c r="J190" s="85"/>
      <c r="K190" s="85"/>
      <c r="L190" s="85"/>
      <c r="M190" s="86"/>
      <c r="N190" s="85"/>
      <c r="O190" s="85"/>
      <c r="P190" s="85"/>
      <c r="Q190" s="85"/>
      <c r="R190" s="209">
        <f t="shared" si="8"/>
        <v>0</v>
      </c>
      <c r="S190" s="237">
        <f t="shared" si="9"/>
        <v>0</v>
      </c>
      <c r="T190" s="237" t="str">
        <f>IF(S190&gt;0,_xlfn.RANK.EQ(S190,$S$7:$S$500,0)+COUNTIF(S$6:S189,S190),"")</f>
        <v/>
      </c>
    </row>
    <row r="191" spans="2:20">
      <c r="B191" s="189"/>
      <c r="C191" s="84"/>
      <c r="D191" s="84"/>
      <c r="E191" s="85"/>
      <c r="F191" s="84"/>
      <c r="G191" s="85"/>
      <c r="H191" s="85"/>
      <c r="I191" s="208">
        <f t="shared" si="7"/>
        <v>0</v>
      </c>
      <c r="J191" s="85"/>
      <c r="K191" s="85"/>
      <c r="L191" s="85"/>
      <c r="M191" s="86"/>
      <c r="N191" s="85"/>
      <c r="O191" s="85"/>
      <c r="P191" s="85"/>
      <c r="Q191" s="85"/>
      <c r="R191" s="209">
        <f t="shared" si="8"/>
        <v>0</v>
      </c>
      <c r="S191" s="237">
        <f t="shared" si="9"/>
        <v>0</v>
      </c>
      <c r="T191" s="237" t="str">
        <f>IF(S191&gt;0,_xlfn.RANK.EQ(S191,$S$7:$S$500,0)+COUNTIF(S$6:S190,S191),"")</f>
        <v/>
      </c>
    </row>
    <row r="192" spans="2:20">
      <c r="B192" s="189"/>
      <c r="C192" s="84"/>
      <c r="D192" s="84"/>
      <c r="E192" s="85"/>
      <c r="F192" s="84"/>
      <c r="G192" s="85"/>
      <c r="H192" s="85"/>
      <c r="I192" s="208">
        <f t="shared" si="7"/>
        <v>0</v>
      </c>
      <c r="J192" s="85"/>
      <c r="K192" s="85"/>
      <c r="L192" s="85"/>
      <c r="M192" s="86"/>
      <c r="N192" s="85"/>
      <c r="O192" s="85"/>
      <c r="P192" s="85"/>
      <c r="Q192" s="85"/>
      <c r="R192" s="209">
        <f t="shared" si="8"/>
        <v>0</v>
      </c>
      <c r="S192" s="237">
        <f t="shared" si="9"/>
        <v>0</v>
      </c>
      <c r="T192" s="237" t="str">
        <f>IF(S192&gt;0,_xlfn.RANK.EQ(S192,$S$7:$S$500,0)+COUNTIF(S$6:S191,S192),"")</f>
        <v/>
      </c>
    </row>
    <row r="193" spans="2:20">
      <c r="B193" s="189"/>
      <c r="C193" s="84"/>
      <c r="D193" s="84"/>
      <c r="E193" s="85"/>
      <c r="F193" s="84"/>
      <c r="G193" s="85"/>
      <c r="H193" s="85"/>
      <c r="I193" s="208">
        <f t="shared" si="7"/>
        <v>0</v>
      </c>
      <c r="J193" s="85"/>
      <c r="K193" s="85"/>
      <c r="L193" s="85"/>
      <c r="M193" s="86"/>
      <c r="N193" s="85"/>
      <c r="O193" s="85"/>
      <c r="P193" s="85"/>
      <c r="Q193" s="85"/>
      <c r="R193" s="209">
        <f t="shared" si="8"/>
        <v>0</v>
      </c>
      <c r="S193" s="237">
        <f t="shared" si="9"/>
        <v>0</v>
      </c>
      <c r="T193" s="237" t="str">
        <f>IF(S193&gt;0,_xlfn.RANK.EQ(S193,$S$7:$S$500,0)+COUNTIF(S$6:S192,S193),"")</f>
        <v/>
      </c>
    </row>
    <row r="194" spans="2:20">
      <c r="B194" s="189"/>
      <c r="C194" s="84"/>
      <c r="D194" s="84"/>
      <c r="E194" s="85"/>
      <c r="F194" s="84"/>
      <c r="G194" s="85"/>
      <c r="H194" s="85"/>
      <c r="I194" s="208">
        <f t="shared" si="7"/>
        <v>0</v>
      </c>
      <c r="J194" s="85"/>
      <c r="K194" s="85"/>
      <c r="L194" s="85"/>
      <c r="M194" s="86"/>
      <c r="N194" s="85"/>
      <c r="O194" s="85"/>
      <c r="P194" s="85"/>
      <c r="Q194" s="85"/>
      <c r="R194" s="209">
        <f t="shared" si="8"/>
        <v>0</v>
      </c>
      <c r="S194" s="237">
        <f t="shared" si="9"/>
        <v>0</v>
      </c>
      <c r="T194" s="237" t="str">
        <f>IF(S194&gt;0,_xlfn.RANK.EQ(S194,$S$7:$S$500,0)+COUNTIF(S$6:S193,S194),"")</f>
        <v/>
      </c>
    </row>
    <row r="195" spans="2:20">
      <c r="B195" s="189"/>
      <c r="C195" s="84"/>
      <c r="D195" s="84"/>
      <c r="E195" s="85"/>
      <c r="F195" s="84"/>
      <c r="G195" s="85"/>
      <c r="H195" s="85"/>
      <c r="I195" s="208">
        <f t="shared" si="7"/>
        <v>0</v>
      </c>
      <c r="J195" s="85"/>
      <c r="K195" s="85"/>
      <c r="L195" s="85"/>
      <c r="M195" s="86"/>
      <c r="N195" s="85"/>
      <c r="O195" s="85"/>
      <c r="P195" s="85"/>
      <c r="Q195" s="85"/>
      <c r="R195" s="209">
        <f t="shared" si="8"/>
        <v>0</v>
      </c>
      <c r="S195" s="237">
        <f t="shared" si="9"/>
        <v>0</v>
      </c>
      <c r="T195" s="237" t="str">
        <f>IF(S195&gt;0,_xlfn.RANK.EQ(S195,$S$7:$S$500,0)+COUNTIF(S$6:S194,S195),"")</f>
        <v/>
      </c>
    </row>
    <row r="196" spans="2:20">
      <c r="B196" s="189"/>
      <c r="C196" s="84"/>
      <c r="D196" s="84"/>
      <c r="E196" s="85"/>
      <c r="F196" s="84"/>
      <c r="G196" s="85"/>
      <c r="H196" s="85"/>
      <c r="I196" s="208">
        <f t="shared" si="7"/>
        <v>0</v>
      </c>
      <c r="J196" s="85"/>
      <c r="K196" s="85"/>
      <c r="L196" s="85"/>
      <c r="M196" s="86"/>
      <c r="N196" s="85"/>
      <c r="O196" s="85"/>
      <c r="P196" s="85"/>
      <c r="Q196" s="85"/>
      <c r="R196" s="209">
        <f t="shared" si="8"/>
        <v>0</v>
      </c>
      <c r="S196" s="237">
        <f t="shared" si="9"/>
        <v>0</v>
      </c>
      <c r="T196" s="237" t="str">
        <f>IF(S196&gt;0,_xlfn.RANK.EQ(S196,$S$7:$S$500,0)+COUNTIF(S$6:S195,S196),"")</f>
        <v/>
      </c>
    </row>
    <row r="197" spans="2:20">
      <c r="B197" s="189"/>
      <c r="C197" s="84"/>
      <c r="D197" s="84"/>
      <c r="E197" s="85"/>
      <c r="F197" s="84"/>
      <c r="G197" s="85"/>
      <c r="H197" s="85"/>
      <c r="I197" s="208">
        <f t="shared" si="7"/>
        <v>0</v>
      </c>
      <c r="J197" s="85"/>
      <c r="K197" s="85"/>
      <c r="L197" s="85"/>
      <c r="M197" s="86"/>
      <c r="N197" s="85"/>
      <c r="O197" s="85"/>
      <c r="P197" s="85"/>
      <c r="Q197" s="85"/>
      <c r="R197" s="209">
        <f t="shared" si="8"/>
        <v>0</v>
      </c>
      <c r="S197" s="237">
        <f t="shared" si="9"/>
        <v>0</v>
      </c>
      <c r="T197" s="237" t="str">
        <f>IF(S197&gt;0,_xlfn.RANK.EQ(S197,$S$7:$S$500,0)+COUNTIF(S$6:S196,S197),"")</f>
        <v/>
      </c>
    </row>
    <row r="198" spans="2:20">
      <c r="B198" s="189"/>
      <c r="C198" s="84"/>
      <c r="D198" s="84"/>
      <c r="E198" s="85"/>
      <c r="F198" s="84"/>
      <c r="G198" s="85"/>
      <c r="H198" s="85"/>
      <c r="I198" s="208">
        <f t="shared" si="7"/>
        <v>0</v>
      </c>
      <c r="J198" s="85"/>
      <c r="K198" s="85"/>
      <c r="L198" s="85"/>
      <c r="M198" s="86"/>
      <c r="N198" s="85"/>
      <c r="O198" s="85"/>
      <c r="P198" s="85"/>
      <c r="Q198" s="85"/>
      <c r="R198" s="209">
        <f t="shared" si="8"/>
        <v>0</v>
      </c>
      <c r="S198" s="237">
        <f t="shared" si="9"/>
        <v>0</v>
      </c>
      <c r="T198" s="237" t="str">
        <f>IF(S198&gt;0,_xlfn.RANK.EQ(S198,$S$7:$S$500,0)+COUNTIF(S$6:S197,S198),"")</f>
        <v/>
      </c>
    </row>
    <row r="199" spans="2:20">
      <c r="B199" s="189"/>
      <c r="C199" s="84"/>
      <c r="D199" s="84"/>
      <c r="E199" s="85"/>
      <c r="F199" s="84"/>
      <c r="G199" s="85"/>
      <c r="H199" s="85"/>
      <c r="I199" s="208">
        <f t="shared" si="7"/>
        <v>0</v>
      </c>
      <c r="J199" s="85"/>
      <c r="K199" s="85"/>
      <c r="L199" s="85"/>
      <c r="M199" s="86"/>
      <c r="N199" s="85"/>
      <c r="O199" s="85"/>
      <c r="P199" s="85"/>
      <c r="Q199" s="85"/>
      <c r="R199" s="209">
        <f t="shared" si="8"/>
        <v>0</v>
      </c>
      <c r="S199" s="237">
        <f t="shared" si="9"/>
        <v>0</v>
      </c>
      <c r="T199" s="237" t="str">
        <f>IF(S199&gt;0,_xlfn.RANK.EQ(S199,$S$7:$S$500,0)+COUNTIF(S$6:S198,S199),"")</f>
        <v/>
      </c>
    </row>
    <row r="200" spans="2:20">
      <c r="B200" s="189"/>
      <c r="C200" s="84"/>
      <c r="D200" s="84"/>
      <c r="E200" s="85"/>
      <c r="F200" s="84"/>
      <c r="G200" s="85"/>
      <c r="H200" s="85"/>
      <c r="I200" s="208">
        <f t="shared" ref="I200:I263" si="10">G200*H200</f>
        <v>0</v>
      </c>
      <c r="J200" s="85"/>
      <c r="K200" s="85"/>
      <c r="L200" s="85"/>
      <c r="M200" s="86"/>
      <c r="N200" s="85"/>
      <c r="O200" s="85"/>
      <c r="P200" s="85"/>
      <c r="Q200" s="85"/>
      <c r="R200" s="209">
        <f t="shared" ref="R200:R263" si="11">P200*Q200</f>
        <v>0</v>
      </c>
      <c r="S200" s="237">
        <f t="shared" si="9"/>
        <v>0</v>
      </c>
      <c r="T200" s="237" t="str">
        <f>IF(S200&gt;0,_xlfn.RANK.EQ(S200,$S$7:$S$500,0)+COUNTIF(S$6:S199,S200),"")</f>
        <v/>
      </c>
    </row>
    <row r="201" spans="2:20">
      <c r="B201" s="189"/>
      <c r="C201" s="84"/>
      <c r="D201" s="84"/>
      <c r="E201" s="85"/>
      <c r="F201" s="84"/>
      <c r="G201" s="85"/>
      <c r="H201" s="85"/>
      <c r="I201" s="208">
        <f t="shared" si="10"/>
        <v>0</v>
      </c>
      <c r="J201" s="85"/>
      <c r="K201" s="85"/>
      <c r="L201" s="85"/>
      <c r="M201" s="86"/>
      <c r="N201" s="85"/>
      <c r="O201" s="85"/>
      <c r="P201" s="85"/>
      <c r="Q201" s="85"/>
      <c r="R201" s="209">
        <f t="shared" si="11"/>
        <v>0</v>
      </c>
      <c r="S201" s="237">
        <f t="shared" ref="S201:S264" si="12">IF(R201&gt;0,R201,I201)</f>
        <v>0</v>
      </c>
      <c r="T201" s="237" t="str">
        <f>IF(S201&gt;0,_xlfn.RANK.EQ(S201,$S$7:$S$500,0)+COUNTIF(S$6:S200,S201),"")</f>
        <v/>
      </c>
    </row>
    <row r="202" spans="2:20">
      <c r="B202" s="189"/>
      <c r="C202" s="84"/>
      <c r="D202" s="84"/>
      <c r="E202" s="85"/>
      <c r="F202" s="84"/>
      <c r="G202" s="85"/>
      <c r="H202" s="85"/>
      <c r="I202" s="208">
        <f t="shared" si="10"/>
        <v>0</v>
      </c>
      <c r="J202" s="85"/>
      <c r="K202" s="85"/>
      <c r="L202" s="85"/>
      <c r="M202" s="86"/>
      <c r="N202" s="85"/>
      <c r="O202" s="85"/>
      <c r="P202" s="85"/>
      <c r="Q202" s="85"/>
      <c r="R202" s="209">
        <f t="shared" si="11"/>
        <v>0</v>
      </c>
      <c r="S202" s="237">
        <f t="shared" si="12"/>
        <v>0</v>
      </c>
      <c r="T202" s="237" t="str">
        <f>IF(S202&gt;0,_xlfn.RANK.EQ(S202,$S$7:$S$500,0)+COUNTIF(S$6:S201,S202),"")</f>
        <v/>
      </c>
    </row>
    <row r="203" spans="2:20">
      <c r="B203" s="189"/>
      <c r="C203" s="84"/>
      <c r="D203" s="84"/>
      <c r="E203" s="85"/>
      <c r="F203" s="84"/>
      <c r="G203" s="85"/>
      <c r="H203" s="85"/>
      <c r="I203" s="208">
        <f t="shared" si="10"/>
        <v>0</v>
      </c>
      <c r="J203" s="85"/>
      <c r="K203" s="85"/>
      <c r="L203" s="85"/>
      <c r="M203" s="86"/>
      <c r="N203" s="85"/>
      <c r="O203" s="85"/>
      <c r="P203" s="85"/>
      <c r="Q203" s="85"/>
      <c r="R203" s="209">
        <f t="shared" si="11"/>
        <v>0</v>
      </c>
      <c r="S203" s="237">
        <f t="shared" si="12"/>
        <v>0</v>
      </c>
      <c r="T203" s="237" t="str">
        <f>IF(S203&gt;0,_xlfn.RANK.EQ(S203,$S$7:$S$500,0)+COUNTIF(S$6:S202,S203),"")</f>
        <v/>
      </c>
    </row>
    <row r="204" spans="2:20">
      <c r="B204" s="189"/>
      <c r="C204" s="84"/>
      <c r="D204" s="84"/>
      <c r="E204" s="85"/>
      <c r="F204" s="84"/>
      <c r="G204" s="85"/>
      <c r="H204" s="85"/>
      <c r="I204" s="208">
        <f t="shared" si="10"/>
        <v>0</v>
      </c>
      <c r="J204" s="85"/>
      <c r="K204" s="85"/>
      <c r="L204" s="85"/>
      <c r="M204" s="86"/>
      <c r="N204" s="85"/>
      <c r="O204" s="85"/>
      <c r="P204" s="85"/>
      <c r="Q204" s="85"/>
      <c r="R204" s="209">
        <f t="shared" si="11"/>
        <v>0</v>
      </c>
      <c r="S204" s="237">
        <f t="shared" si="12"/>
        <v>0</v>
      </c>
      <c r="T204" s="237" t="str">
        <f>IF(S204&gt;0,_xlfn.RANK.EQ(S204,$S$7:$S$500,0)+COUNTIF(S$6:S203,S204),"")</f>
        <v/>
      </c>
    </row>
    <row r="205" spans="2:20">
      <c r="B205" s="189"/>
      <c r="C205" s="84"/>
      <c r="D205" s="84"/>
      <c r="E205" s="85"/>
      <c r="F205" s="84"/>
      <c r="G205" s="85"/>
      <c r="H205" s="85"/>
      <c r="I205" s="208">
        <f t="shared" si="10"/>
        <v>0</v>
      </c>
      <c r="J205" s="85"/>
      <c r="K205" s="85"/>
      <c r="L205" s="85"/>
      <c r="M205" s="86"/>
      <c r="N205" s="85"/>
      <c r="O205" s="85"/>
      <c r="P205" s="85"/>
      <c r="Q205" s="85"/>
      <c r="R205" s="209">
        <f t="shared" si="11"/>
        <v>0</v>
      </c>
      <c r="S205" s="237">
        <f t="shared" si="12"/>
        <v>0</v>
      </c>
      <c r="T205" s="237" t="str">
        <f>IF(S205&gt;0,_xlfn.RANK.EQ(S205,$S$7:$S$500,0)+COUNTIF(S$6:S204,S205),"")</f>
        <v/>
      </c>
    </row>
    <row r="206" spans="2:20">
      <c r="B206" s="189"/>
      <c r="C206" s="84"/>
      <c r="D206" s="84"/>
      <c r="E206" s="85"/>
      <c r="F206" s="84"/>
      <c r="G206" s="85"/>
      <c r="H206" s="85"/>
      <c r="I206" s="208">
        <f t="shared" si="10"/>
        <v>0</v>
      </c>
      <c r="J206" s="85"/>
      <c r="K206" s="85"/>
      <c r="L206" s="85"/>
      <c r="M206" s="86"/>
      <c r="N206" s="85"/>
      <c r="O206" s="85"/>
      <c r="P206" s="85"/>
      <c r="Q206" s="85"/>
      <c r="R206" s="209">
        <f t="shared" si="11"/>
        <v>0</v>
      </c>
      <c r="S206" s="237">
        <f t="shared" si="12"/>
        <v>0</v>
      </c>
      <c r="T206" s="237" t="str">
        <f>IF(S206&gt;0,_xlfn.RANK.EQ(S206,$S$7:$S$500,0)+COUNTIF(S$6:S205,S206),"")</f>
        <v/>
      </c>
    </row>
    <row r="207" spans="2:20">
      <c r="B207" s="189"/>
      <c r="C207" s="84"/>
      <c r="D207" s="84"/>
      <c r="E207" s="85"/>
      <c r="F207" s="84"/>
      <c r="G207" s="85"/>
      <c r="H207" s="85"/>
      <c r="I207" s="208">
        <f t="shared" si="10"/>
        <v>0</v>
      </c>
      <c r="J207" s="85"/>
      <c r="K207" s="85"/>
      <c r="L207" s="85"/>
      <c r="M207" s="86"/>
      <c r="N207" s="85"/>
      <c r="O207" s="85"/>
      <c r="P207" s="85"/>
      <c r="Q207" s="85"/>
      <c r="R207" s="209">
        <f t="shared" si="11"/>
        <v>0</v>
      </c>
      <c r="S207" s="237">
        <f t="shared" si="12"/>
        <v>0</v>
      </c>
      <c r="T207" s="237" t="str">
        <f>IF(S207&gt;0,_xlfn.RANK.EQ(S207,$S$7:$S$500,0)+COUNTIF(S$6:S206,S207),"")</f>
        <v/>
      </c>
    </row>
    <row r="208" spans="2:20">
      <c r="B208" s="189"/>
      <c r="C208" s="84"/>
      <c r="D208" s="84"/>
      <c r="E208" s="85"/>
      <c r="F208" s="86"/>
      <c r="G208" s="85"/>
      <c r="H208" s="85"/>
      <c r="I208" s="208">
        <f t="shared" si="10"/>
        <v>0</v>
      </c>
      <c r="J208" s="85"/>
      <c r="K208" s="85"/>
      <c r="L208" s="85"/>
      <c r="M208" s="86"/>
      <c r="N208" s="85"/>
      <c r="O208" s="85"/>
      <c r="P208" s="85"/>
      <c r="Q208" s="85"/>
      <c r="R208" s="209">
        <f t="shared" si="11"/>
        <v>0</v>
      </c>
      <c r="S208" s="237">
        <f t="shared" si="12"/>
        <v>0</v>
      </c>
      <c r="T208" s="237" t="str">
        <f>IF(S208&gt;0,_xlfn.RANK.EQ(S208,$S$7:$S$500,0)+COUNTIF(S$6:S207,S208),"")</f>
        <v/>
      </c>
    </row>
    <row r="209" spans="2:20">
      <c r="B209" s="189"/>
      <c r="C209" s="84"/>
      <c r="D209" s="84"/>
      <c r="E209" s="85"/>
      <c r="F209" s="86"/>
      <c r="G209" s="85"/>
      <c r="H209" s="85"/>
      <c r="I209" s="208">
        <f t="shared" si="10"/>
        <v>0</v>
      </c>
      <c r="J209" s="85"/>
      <c r="K209" s="85"/>
      <c r="L209" s="85"/>
      <c r="M209" s="86"/>
      <c r="N209" s="85"/>
      <c r="O209" s="85"/>
      <c r="P209" s="85"/>
      <c r="Q209" s="85"/>
      <c r="R209" s="209">
        <f t="shared" si="11"/>
        <v>0</v>
      </c>
      <c r="S209" s="237">
        <f t="shared" si="12"/>
        <v>0</v>
      </c>
      <c r="T209" s="237" t="str">
        <f>IF(S209&gt;0,_xlfn.RANK.EQ(S209,$S$7:$S$500,0)+COUNTIF(S$6:S208,S209),"")</f>
        <v/>
      </c>
    </row>
    <row r="210" spans="2:20">
      <c r="B210" s="189"/>
      <c r="C210" s="84"/>
      <c r="D210" s="84"/>
      <c r="E210" s="85"/>
      <c r="F210" s="86"/>
      <c r="G210" s="85"/>
      <c r="H210" s="85"/>
      <c r="I210" s="208">
        <f t="shared" si="10"/>
        <v>0</v>
      </c>
      <c r="J210" s="85"/>
      <c r="K210" s="85"/>
      <c r="L210" s="85"/>
      <c r="M210" s="86"/>
      <c r="N210" s="85"/>
      <c r="O210" s="85"/>
      <c r="P210" s="85"/>
      <c r="Q210" s="85"/>
      <c r="R210" s="209">
        <f t="shared" si="11"/>
        <v>0</v>
      </c>
      <c r="S210" s="237">
        <f t="shared" si="12"/>
        <v>0</v>
      </c>
      <c r="T210" s="237" t="str">
        <f>IF(S210&gt;0,_xlfn.RANK.EQ(S210,$S$7:$S$500,0)+COUNTIF(S$6:S209,S210),"")</f>
        <v/>
      </c>
    </row>
    <row r="211" spans="2:20">
      <c r="B211" s="189"/>
      <c r="C211" s="84"/>
      <c r="D211" s="84"/>
      <c r="E211" s="85"/>
      <c r="F211" s="86"/>
      <c r="G211" s="85"/>
      <c r="H211" s="85"/>
      <c r="I211" s="208">
        <f t="shared" si="10"/>
        <v>0</v>
      </c>
      <c r="J211" s="85"/>
      <c r="K211" s="85"/>
      <c r="L211" s="85"/>
      <c r="M211" s="86"/>
      <c r="N211" s="85"/>
      <c r="O211" s="85"/>
      <c r="P211" s="85"/>
      <c r="Q211" s="85"/>
      <c r="R211" s="209">
        <f t="shared" si="11"/>
        <v>0</v>
      </c>
      <c r="S211" s="237">
        <f t="shared" si="12"/>
        <v>0</v>
      </c>
      <c r="T211" s="237" t="str">
        <f>IF(S211&gt;0,_xlfn.RANK.EQ(S211,$S$7:$S$500,0)+COUNTIF(S$6:S210,S211),"")</f>
        <v/>
      </c>
    </row>
    <row r="212" spans="2:20">
      <c r="B212" s="189"/>
      <c r="C212" s="84"/>
      <c r="D212" s="84"/>
      <c r="E212" s="85"/>
      <c r="F212" s="86"/>
      <c r="G212" s="85"/>
      <c r="H212" s="85"/>
      <c r="I212" s="208">
        <f t="shared" si="10"/>
        <v>0</v>
      </c>
      <c r="J212" s="85"/>
      <c r="K212" s="85"/>
      <c r="L212" s="85"/>
      <c r="M212" s="86"/>
      <c r="N212" s="85"/>
      <c r="O212" s="85"/>
      <c r="P212" s="85"/>
      <c r="Q212" s="85"/>
      <c r="R212" s="209">
        <f t="shared" si="11"/>
        <v>0</v>
      </c>
      <c r="S212" s="237">
        <f t="shared" si="12"/>
        <v>0</v>
      </c>
      <c r="T212" s="237" t="str">
        <f>IF(S212&gt;0,_xlfn.RANK.EQ(S212,$S$7:$S$500,0)+COUNTIF(S$6:S211,S212),"")</f>
        <v/>
      </c>
    </row>
    <row r="213" spans="2:20">
      <c r="B213" s="189"/>
      <c r="C213" s="84"/>
      <c r="D213" s="84"/>
      <c r="E213" s="85"/>
      <c r="F213" s="86"/>
      <c r="G213" s="85"/>
      <c r="H213" s="85"/>
      <c r="I213" s="208">
        <f t="shared" si="10"/>
        <v>0</v>
      </c>
      <c r="J213" s="85"/>
      <c r="K213" s="85"/>
      <c r="L213" s="85"/>
      <c r="M213" s="86"/>
      <c r="N213" s="85"/>
      <c r="O213" s="85"/>
      <c r="P213" s="85"/>
      <c r="Q213" s="85"/>
      <c r="R213" s="209">
        <f t="shared" si="11"/>
        <v>0</v>
      </c>
      <c r="S213" s="237">
        <f t="shared" si="12"/>
        <v>0</v>
      </c>
      <c r="T213" s="237" t="str">
        <f>IF(S213&gt;0,_xlfn.RANK.EQ(S213,$S$7:$S$500,0)+COUNTIF(S$6:S212,S213),"")</f>
        <v/>
      </c>
    </row>
    <row r="214" spans="2:20">
      <c r="B214" s="189"/>
      <c r="C214" s="84"/>
      <c r="D214" s="84"/>
      <c r="E214" s="85"/>
      <c r="F214" s="86"/>
      <c r="G214" s="85"/>
      <c r="H214" s="85"/>
      <c r="I214" s="208">
        <f t="shared" si="10"/>
        <v>0</v>
      </c>
      <c r="J214" s="85"/>
      <c r="K214" s="85"/>
      <c r="L214" s="85"/>
      <c r="M214" s="86"/>
      <c r="N214" s="85"/>
      <c r="O214" s="85"/>
      <c r="P214" s="85"/>
      <c r="Q214" s="85"/>
      <c r="R214" s="209">
        <f t="shared" si="11"/>
        <v>0</v>
      </c>
      <c r="S214" s="237">
        <f t="shared" si="12"/>
        <v>0</v>
      </c>
      <c r="T214" s="237" t="str">
        <f>IF(S214&gt;0,_xlfn.RANK.EQ(S214,$S$7:$S$500,0)+COUNTIF(S$6:S213,S214),"")</f>
        <v/>
      </c>
    </row>
    <row r="215" spans="2:20">
      <c r="B215" s="189"/>
      <c r="C215" s="84"/>
      <c r="D215" s="84"/>
      <c r="E215" s="85"/>
      <c r="F215" s="86"/>
      <c r="G215" s="85"/>
      <c r="H215" s="85"/>
      <c r="I215" s="208">
        <f t="shared" si="10"/>
        <v>0</v>
      </c>
      <c r="J215" s="85"/>
      <c r="K215" s="85"/>
      <c r="L215" s="85"/>
      <c r="M215" s="86"/>
      <c r="N215" s="85"/>
      <c r="O215" s="85"/>
      <c r="P215" s="85"/>
      <c r="Q215" s="85"/>
      <c r="R215" s="209">
        <f t="shared" si="11"/>
        <v>0</v>
      </c>
      <c r="S215" s="237">
        <f t="shared" si="12"/>
        <v>0</v>
      </c>
      <c r="T215" s="237" t="str">
        <f>IF(S215&gt;0,_xlfn.RANK.EQ(S215,$S$7:$S$500,0)+COUNTIF(S$6:S214,S215),"")</f>
        <v/>
      </c>
    </row>
    <row r="216" spans="2:20">
      <c r="B216" s="189"/>
      <c r="C216" s="84"/>
      <c r="D216" s="84"/>
      <c r="E216" s="85"/>
      <c r="F216" s="86"/>
      <c r="G216" s="85"/>
      <c r="H216" s="85"/>
      <c r="I216" s="208">
        <f t="shared" si="10"/>
        <v>0</v>
      </c>
      <c r="J216" s="85"/>
      <c r="K216" s="85"/>
      <c r="L216" s="85"/>
      <c r="M216" s="86"/>
      <c r="N216" s="85"/>
      <c r="O216" s="85"/>
      <c r="P216" s="85"/>
      <c r="Q216" s="85"/>
      <c r="R216" s="209">
        <f t="shared" si="11"/>
        <v>0</v>
      </c>
      <c r="S216" s="237">
        <f t="shared" si="12"/>
        <v>0</v>
      </c>
      <c r="T216" s="237" t="str">
        <f>IF(S216&gt;0,_xlfn.RANK.EQ(S216,$S$7:$S$500,0)+COUNTIF(S$6:S215,S216),"")</f>
        <v/>
      </c>
    </row>
    <row r="217" spans="2:20">
      <c r="B217" s="189"/>
      <c r="C217" s="84"/>
      <c r="D217" s="84"/>
      <c r="E217" s="85"/>
      <c r="F217" s="86"/>
      <c r="G217" s="85"/>
      <c r="H217" s="85"/>
      <c r="I217" s="208">
        <f t="shared" si="10"/>
        <v>0</v>
      </c>
      <c r="J217" s="85"/>
      <c r="K217" s="85"/>
      <c r="L217" s="85"/>
      <c r="M217" s="86"/>
      <c r="N217" s="85"/>
      <c r="O217" s="85"/>
      <c r="P217" s="85"/>
      <c r="Q217" s="85"/>
      <c r="R217" s="209">
        <f t="shared" si="11"/>
        <v>0</v>
      </c>
      <c r="S217" s="237">
        <f t="shared" si="12"/>
        <v>0</v>
      </c>
      <c r="T217" s="237" t="str">
        <f>IF(S217&gt;0,_xlfn.RANK.EQ(S217,$S$7:$S$500,0)+COUNTIF(S$6:S216,S217),"")</f>
        <v/>
      </c>
    </row>
    <row r="218" spans="2:20">
      <c r="B218" s="189"/>
      <c r="C218" s="84"/>
      <c r="D218" s="84"/>
      <c r="E218" s="85"/>
      <c r="F218" s="86"/>
      <c r="G218" s="85"/>
      <c r="H218" s="85"/>
      <c r="I218" s="208">
        <f t="shared" si="10"/>
        <v>0</v>
      </c>
      <c r="J218" s="85"/>
      <c r="K218" s="85"/>
      <c r="L218" s="85"/>
      <c r="M218" s="86"/>
      <c r="N218" s="85"/>
      <c r="O218" s="85"/>
      <c r="P218" s="85"/>
      <c r="Q218" s="85"/>
      <c r="R218" s="209">
        <f t="shared" si="11"/>
        <v>0</v>
      </c>
      <c r="S218" s="237">
        <f t="shared" si="12"/>
        <v>0</v>
      </c>
      <c r="T218" s="237" t="str">
        <f>IF(S218&gt;0,_xlfn.RANK.EQ(S218,$S$7:$S$500,0)+COUNTIF(S$6:S217,S218),"")</f>
        <v/>
      </c>
    </row>
    <row r="219" spans="2:20">
      <c r="B219" s="189"/>
      <c r="C219" s="84"/>
      <c r="D219" s="84"/>
      <c r="E219" s="85"/>
      <c r="F219" s="86"/>
      <c r="G219" s="85"/>
      <c r="H219" s="85"/>
      <c r="I219" s="208">
        <f t="shared" si="10"/>
        <v>0</v>
      </c>
      <c r="J219" s="85"/>
      <c r="K219" s="85"/>
      <c r="L219" s="85"/>
      <c r="M219" s="86"/>
      <c r="N219" s="85"/>
      <c r="O219" s="85"/>
      <c r="P219" s="85"/>
      <c r="Q219" s="85"/>
      <c r="R219" s="209">
        <f t="shared" si="11"/>
        <v>0</v>
      </c>
      <c r="S219" s="237">
        <f t="shared" si="12"/>
        <v>0</v>
      </c>
      <c r="T219" s="237" t="str">
        <f>IF(S219&gt;0,_xlfn.RANK.EQ(S219,$S$7:$S$500,0)+COUNTIF(S$6:S218,S219),"")</f>
        <v/>
      </c>
    </row>
    <row r="220" spans="2:20">
      <c r="B220" s="189"/>
      <c r="C220" s="84"/>
      <c r="D220" s="84"/>
      <c r="E220" s="85"/>
      <c r="F220" s="86"/>
      <c r="G220" s="85"/>
      <c r="H220" s="85"/>
      <c r="I220" s="208">
        <f t="shared" si="10"/>
        <v>0</v>
      </c>
      <c r="J220" s="85"/>
      <c r="K220" s="85"/>
      <c r="L220" s="85"/>
      <c r="M220" s="86"/>
      <c r="N220" s="85"/>
      <c r="O220" s="85"/>
      <c r="P220" s="85"/>
      <c r="Q220" s="85"/>
      <c r="R220" s="209">
        <f t="shared" si="11"/>
        <v>0</v>
      </c>
      <c r="S220" s="237">
        <f t="shared" si="12"/>
        <v>0</v>
      </c>
      <c r="T220" s="237" t="str">
        <f>IF(S220&gt;0,_xlfn.RANK.EQ(S220,$S$7:$S$500,0)+COUNTIF(S$6:S219,S220),"")</f>
        <v/>
      </c>
    </row>
    <row r="221" spans="2:20">
      <c r="B221" s="189"/>
      <c r="C221" s="84"/>
      <c r="D221" s="84"/>
      <c r="E221" s="85"/>
      <c r="F221" s="86"/>
      <c r="G221" s="85"/>
      <c r="H221" s="85"/>
      <c r="I221" s="208">
        <f t="shared" si="10"/>
        <v>0</v>
      </c>
      <c r="J221" s="85"/>
      <c r="K221" s="85"/>
      <c r="L221" s="85"/>
      <c r="M221" s="86"/>
      <c r="N221" s="85"/>
      <c r="O221" s="85"/>
      <c r="P221" s="85"/>
      <c r="Q221" s="85"/>
      <c r="R221" s="209">
        <f t="shared" si="11"/>
        <v>0</v>
      </c>
      <c r="S221" s="237">
        <f t="shared" si="12"/>
        <v>0</v>
      </c>
      <c r="T221" s="237" t="str">
        <f>IF(S221&gt;0,_xlfn.RANK.EQ(S221,$S$7:$S$500,0)+COUNTIF(S$6:S220,S221),"")</f>
        <v/>
      </c>
    </row>
    <row r="222" spans="2:20">
      <c r="B222" s="189"/>
      <c r="C222" s="84"/>
      <c r="D222" s="84"/>
      <c r="E222" s="85"/>
      <c r="F222" s="86"/>
      <c r="G222" s="85"/>
      <c r="H222" s="85"/>
      <c r="I222" s="208">
        <f t="shared" si="10"/>
        <v>0</v>
      </c>
      <c r="J222" s="85"/>
      <c r="K222" s="85"/>
      <c r="L222" s="85"/>
      <c r="M222" s="86"/>
      <c r="N222" s="85"/>
      <c r="O222" s="85"/>
      <c r="P222" s="85"/>
      <c r="Q222" s="85"/>
      <c r="R222" s="209">
        <f t="shared" si="11"/>
        <v>0</v>
      </c>
      <c r="S222" s="237">
        <f t="shared" si="12"/>
        <v>0</v>
      </c>
      <c r="T222" s="237" t="str">
        <f>IF(S222&gt;0,_xlfn.RANK.EQ(S222,$S$7:$S$500,0)+COUNTIF(S$6:S221,S222),"")</f>
        <v/>
      </c>
    </row>
    <row r="223" spans="2:20">
      <c r="B223" s="189"/>
      <c r="C223" s="84"/>
      <c r="D223" s="84"/>
      <c r="E223" s="85"/>
      <c r="F223" s="86"/>
      <c r="G223" s="85"/>
      <c r="H223" s="85"/>
      <c r="I223" s="208">
        <f t="shared" si="10"/>
        <v>0</v>
      </c>
      <c r="J223" s="85"/>
      <c r="K223" s="85"/>
      <c r="L223" s="85"/>
      <c r="M223" s="86"/>
      <c r="N223" s="85"/>
      <c r="O223" s="85"/>
      <c r="P223" s="85"/>
      <c r="Q223" s="85"/>
      <c r="R223" s="209">
        <f t="shared" si="11"/>
        <v>0</v>
      </c>
      <c r="S223" s="237">
        <f t="shared" si="12"/>
        <v>0</v>
      </c>
      <c r="T223" s="237" t="str">
        <f>IF(S223&gt;0,_xlfn.RANK.EQ(S223,$S$7:$S$500,0)+COUNTIF(S$6:S222,S223),"")</f>
        <v/>
      </c>
    </row>
    <row r="224" spans="2:20">
      <c r="B224" s="189"/>
      <c r="C224" s="84"/>
      <c r="D224" s="84"/>
      <c r="E224" s="85"/>
      <c r="F224" s="86"/>
      <c r="G224" s="85"/>
      <c r="H224" s="85"/>
      <c r="I224" s="208">
        <f t="shared" si="10"/>
        <v>0</v>
      </c>
      <c r="J224" s="85"/>
      <c r="K224" s="85"/>
      <c r="L224" s="85"/>
      <c r="M224" s="86"/>
      <c r="N224" s="85"/>
      <c r="O224" s="85"/>
      <c r="P224" s="85"/>
      <c r="Q224" s="85"/>
      <c r="R224" s="209">
        <f t="shared" si="11"/>
        <v>0</v>
      </c>
      <c r="S224" s="237">
        <f t="shared" si="12"/>
        <v>0</v>
      </c>
      <c r="T224" s="237" t="str">
        <f>IF(S224&gt;0,_xlfn.RANK.EQ(S224,$S$7:$S$500,0)+COUNTIF(S$6:S223,S224),"")</f>
        <v/>
      </c>
    </row>
    <row r="225" spans="2:20">
      <c r="B225" s="189"/>
      <c r="C225" s="84"/>
      <c r="D225" s="84"/>
      <c r="E225" s="85"/>
      <c r="F225" s="86"/>
      <c r="G225" s="85"/>
      <c r="H225" s="85"/>
      <c r="I225" s="208">
        <f t="shared" si="10"/>
        <v>0</v>
      </c>
      <c r="J225" s="85"/>
      <c r="K225" s="85"/>
      <c r="L225" s="85"/>
      <c r="M225" s="86"/>
      <c r="N225" s="85"/>
      <c r="O225" s="85"/>
      <c r="P225" s="85"/>
      <c r="Q225" s="85"/>
      <c r="R225" s="209">
        <f t="shared" si="11"/>
        <v>0</v>
      </c>
      <c r="S225" s="237">
        <f t="shared" si="12"/>
        <v>0</v>
      </c>
      <c r="T225" s="237" t="str">
        <f>IF(S225&gt;0,_xlfn.RANK.EQ(S225,$S$7:$S$500,0)+COUNTIF(S$6:S224,S225),"")</f>
        <v/>
      </c>
    </row>
    <row r="226" spans="2:20">
      <c r="B226" s="189"/>
      <c r="C226" s="84"/>
      <c r="D226" s="84"/>
      <c r="E226" s="85"/>
      <c r="F226" s="86"/>
      <c r="G226" s="85"/>
      <c r="H226" s="85"/>
      <c r="I226" s="208">
        <f t="shared" si="10"/>
        <v>0</v>
      </c>
      <c r="J226" s="85"/>
      <c r="K226" s="85"/>
      <c r="L226" s="85"/>
      <c r="M226" s="86"/>
      <c r="N226" s="85"/>
      <c r="O226" s="85"/>
      <c r="P226" s="85"/>
      <c r="Q226" s="85"/>
      <c r="R226" s="209">
        <f t="shared" si="11"/>
        <v>0</v>
      </c>
      <c r="S226" s="237">
        <f t="shared" si="12"/>
        <v>0</v>
      </c>
      <c r="T226" s="237" t="str">
        <f>IF(S226&gt;0,_xlfn.RANK.EQ(S226,$S$7:$S$500,0)+COUNTIF(S$6:S225,S226),"")</f>
        <v/>
      </c>
    </row>
    <row r="227" spans="2:20">
      <c r="B227" s="189"/>
      <c r="C227" s="84"/>
      <c r="D227" s="84"/>
      <c r="E227" s="85"/>
      <c r="F227" s="86"/>
      <c r="G227" s="85"/>
      <c r="H227" s="85"/>
      <c r="I227" s="208">
        <f t="shared" si="10"/>
        <v>0</v>
      </c>
      <c r="J227" s="85"/>
      <c r="K227" s="85"/>
      <c r="L227" s="85"/>
      <c r="M227" s="86"/>
      <c r="N227" s="85"/>
      <c r="O227" s="85"/>
      <c r="P227" s="85"/>
      <c r="Q227" s="85"/>
      <c r="R227" s="209">
        <f t="shared" si="11"/>
        <v>0</v>
      </c>
      <c r="S227" s="237">
        <f t="shared" si="12"/>
        <v>0</v>
      </c>
      <c r="T227" s="237" t="str">
        <f>IF(S227&gt;0,_xlfn.RANK.EQ(S227,$S$7:$S$500,0)+COUNTIF(S$6:S226,S227),"")</f>
        <v/>
      </c>
    </row>
    <row r="228" spans="2:20">
      <c r="B228" s="189"/>
      <c r="C228" s="84"/>
      <c r="D228" s="84"/>
      <c r="E228" s="85"/>
      <c r="F228" s="86"/>
      <c r="G228" s="85"/>
      <c r="H228" s="85"/>
      <c r="I228" s="208">
        <f t="shared" si="10"/>
        <v>0</v>
      </c>
      <c r="J228" s="85"/>
      <c r="K228" s="85"/>
      <c r="L228" s="85"/>
      <c r="M228" s="86"/>
      <c r="N228" s="85"/>
      <c r="O228" s="85"/>
      <c r="P228" s="85"/>
      <c r="Q228" s="85"/>
      <c r="R228" s="209">
        <f t="shared" si="11"/>
        <v>0</v>
      </c>
      <c r="S228" s="237">
        <f t="shared" si="12"/>
        <v>0</v>
      </c>
      <c r="T228" s="237" t="str">
        <f>IF(S228&gt;0,_xlfn.RANK.EQ(S228,$S$7:$S$500,0)+COUNTIF(S$6:S227,S228),"")</f>
        <v/>
      </c>
    </row>
    <row r="229" spans="2:20">
      <c r="B229" s="189"/>
      <c r="C229" s="84"/>
      <c r="D229" s="84"/>
      <c r="E229" s="85"/>
      <c r="F229" s="86"/>
      <c r="G229" s="85"/>
      <c r="H229" s="85"/>
      <c r="I229" s="208">
        <f t="shared" si="10"/>
        <v>0</v>
      </c>
      <c r="J229" s="85"/>
      <c r="K229" s="85"/>
      <c r="L229" s="85"/>
      <c r="M229" s="86"/>
      <c r="N229" s="85"/>
      <c r="O229" s="85"/>
      <c r="P229" s="85"/>
      <c r="Q229" s="85"/>
      <c r="R229" s="209">
        <f t="shared" si="11"/>
        <v>0</v>
      </c>
      <c r="S229" s="237">
        <f t="shared" si="12"/>
        <v>0</v>
      </c>
      <c r="T229" s="237" t="str">
        <f>IF(S229&gt;0,_xlfn.RANK.EQ(S229,$S$7:$S$500,0)+COUNTIF(S$6:S228,S229),"")</f>
        <v/>
      </c>
    </row>
    <row r="230" spans="2:20">
      <c r="B230" s="189"/>
      <c r="C230" s="84"/>
      <c r="D230" s="84"/>
      <c r="E230" s="85"/>
      <c r="F230" s="86"/>
      <c r="G230" s="85"/>
      <c r="H230" s="85"/>
      <c r="I230" s="208">
        <f t="shared" si="10"/>
        <v>0</v>
      </c>
      <c r="J230" s="85"/>
      <c r="K230" s="85"/>
      <c r="L230" s="85"/>
      <c r="M230" s="86"/>
      <c r="N230" s="85"/>
      <c r="O230" s="85"/>
      <c r="P230" s="85"/>
      <c r="Q230" s="85"/>
      <c r="R230" s="209">
        <f t="shared" si="11"/>
        <v>0</v>
      </c>
      <c r="S230" s="237">
        <f t="shared" si="12"/>
        <v>0</v>
      </c>
      <c r="T230" s="237" t="str">
        <f>IF(S230&gt;0,_xlfn.RANK.EQ(S230,$S$7:$S$500,0)+COUNTIF(S$6:S229,S230),"")</f>
        <v/>
      </c>
    </row>
    <row r="231" spans="2:20">
      <c r="B231" s="189"/>
      <c r="C231" s="84"/>
      <c r="D231" s="84"/>
      <c r="E231" s="85"/>
      <c r="F231" s="86"/>
      <c r="G231" s="85"/>
      <c r="H231" s="85"/>
      <c r="I231" s="208">
        <f t="shared" si="10"/>
        <v>0</v>
      </c>
      <c r="J231" s="85"/>
      <c r="K231" s="85"/>
      <c r="L231" s="85"/>
      <c r="M231" s="86"/>
      <c r="N231" s="85"/>
      <c r="O231" s="85"/>
      <c r="P231" s="85"/>
      <c r="Q231" s="85"/>
      <c r="R231" s="209">
        <f t="shared" si="11"/>
        <v>0</v>
      </c>
      <c r="S231" s="237">
        <f t="shared" si="12"/>
        <v>0</v>
      </c>
      <c r="T231" s="237" t="str">
        <f>IF(S231&gt;0,_xlfn.RANK.EQ(S231,$S$7:$S$500,0)+COUNTIF(S$6:S230,S231),"")</f>
        <v/>
      </c>
    </row>
    <row r="232" spans="2:20">
      <c r="B232" s="189"/>
      <c r="C232" s="84"/>
      <c r="D232" s="84"/>
      <c r="E232" s="85"/>
      <c r="F232" s="86"/>
      <c r="G232" s="85"/>
      <c r="H232" s="85"/>
      <c r="I232" s="208">
        <f t="shared" si="10"/>
        <v>0</v>
      </c>
      <c r="J232" s="85"/>
      <c r="K232" s="85"/>
      <c r="L232" s="85"/>
      <c r="M232" s="86"/>
      <c r="N232" s="85"/>
      <c r="O232" s="85"/>
      <c r="P232" s="85"/>
      <c r="Q232" s="85"/>
      <c r="R232" s="209">
        <f t="shared" si="11"/>
        <v>0</v>
      </c>
      <c r="S232" s="237">
        <f t="shared" si="12"/>
        <v>0</v>
      </c>
      <c r="T232" s="237" t="str">
        <f>IF(S232&gt;0,_xlfn.RANK.EQ(S232,$S$7:$S$500,0)+COUNTIF(S$6:S231,S232),"")</f>
        <v/>
      </c>
    </row>
    <row r="233" spans="2:20">
      <c r="B233" s="189"/>
      <c r="C233" s="84"/>
      <c r="D233" s="84"/>
      <c r="E233" s="85"/>
      <c r="F233" s="86"/>
      <c r="G233" s="85"/>
      <c r="H233" s="85"/>
      <c r="I233" s="208">
        <f t="shared" si="10"/>
        <v>0</v>
      </c>
      <c r="J233" s="85"/>
      <c r="K233" s="85"/>
      <c r="L233" s="85"/>
      <c r="M233" s="86"/>
      <c r="N233" s="85"/>
      <c r="O233" s="85"/>
      <c r="P233" s="85"/>
      <c r="Q233" s="85"/>
      <c r="R233" s="209">
        <f t="shared" si="11"/>
        <v>0</v>
      </c>
      <c r="S233" s="237">
        <f t="shared" si="12"/>
        <v>0</v>
      </c>
      <c r="T233" s="237" t="str">
        <f>IF(S233&gt;0,_xlfn.RANK.EQ(S233,$S$7:$S$500,0)+COUNTIF(S$6:S232,S233),"")</f>
        <v/>
      </c>
    </row>
    <row r="234" spans="2:20">
      <c r="B234" s="189"/>
      <c r="C234" s="84"/>
      <c r="D234" s="84"/>
      <c r="E234" s="85"/>
      <c r="F234" s="86"/>
      <c r="G234" s="85"/>
      <c r="H234" s="85"/>
      <c r="I234" s="208">
        <f t="shared" si="10"/>
        <v>0</v>
      </c>
      <c r="J234" s="85"/>
      <c r="K234" s="85"/>
      <c r="L234" s="85"/>
      <c r="M234" s="86"/>
      <c r="N234" s="85"/>
      <c r="O234" s="85"/>
      <c r="P234" s="85"/>
      <c r="Q234" s="85"/>
      <c r="R234" s="209">
        <f t="shared" si="11"/>
        <v>0</v>
      </c>
      <c r="S234" s="237">
        <f t="shared" si="12"/>
        <v>0</v>
      </c>
      <c r="T234" s="237" t="str">
        <f>IF(S234&gt;0,_xlfn.RANK.EQ(S234,$S$7:$S$500,0)+COUNTIF(S$6:S233,S234),"")</f>
        <v/>
      </c>
    </row>
    <row r="235" spans="2:20">
      <c r="B235" s="189"/>
      <c r="C235" s="84"/>
      <c r="D235" s="84"/>
      <c r="E235" s="85"/>
      <c r="F235" s="86"/>
      <c r="G235" s="85"/>
      <c r="H235" s="85"/>
      <c r="I235" s="208">
        <f t="shared" si="10"/>
        <v>0</v>
      </c>
      <c r="J235" s="85"/>
      <c r="K235" s="85"/>
      <c r="L235" s="85"/>
      <c r="M235" s="86"/>
      <c r="N235" s="85"/>
      <c r="O235" s="85"/>
      <c r="P235" s="85"/>
      <c r="Q235" s="85"/>
      <c r="R235" s="209">
        <f t="shared" si="11"/>
        <v>0</v>
      </c>
      <c r="S235" s="237">
        <f t="shared" si="12"/>
        <v>0</v>
      </c>
      <c r="T235" s="237" t="str">
        <f>IF(S235&gt;0,_xlfn.RANK.EQ(S235,$S$7:$S$500,0)+COUNTIF(S$6:S234,S235),"")</f>
        <v/>
      </c>
    </row>
    <row r="236" spans="2:20">
      <c r="B236" s="189"/>
      <c r="C236" s="84"/>
      <c r="D236" s="84"/>
      <c r="E236" s="85"/>
      <c r="F236" s="86"/>
      <c r="G236" s="85"/>
      <c r="H236" s="85"/>
      <c r="I236" s="208">
        <f t="shared" si="10"/>
        <v>0</v>
      </c>
      <c r="J236" s="85"/>
      <c r="K236" s="85"/>
      <c r="L236" s="85"/>
      <c r="M236" s="86"/>
      <c r="N236" s="85"/>
      <c r="O236" s="85"/>
      <c r="P236" s="85"/>
      <c r="Q236" s="85"/>
      <c r="R236" s="209">
        <f t="shared" si="11"/>
        <v>0</v>
      </c>
      <c r="S236" s="237">
        <f t="shared" si="12"/>
        <v>0</v>
      </c>
      <c r="T236" s="237" t="str">
        <f>IF(S236&gt;0,_xlfn.RANK.EQ(S236,$S$7:$S$500,0)+COUNTIF(S$6:S235,S236),"")</f>
        <v/>
      </c>
    </row>
    <row r="237" spans="2:20">
      <c r="B237" s="189"/>
      <c r="C237" s="84"/>
      <c r="D237" s="84"/>
      <c r="E237" s="85"/>
      <c r="F237" s="86"/>
      <c r="G237" s="85"/>
      <c r="H237" s="85"/>
      <c r="I237" s="208">
        <f t="shared" si="10"/>
        <v>0</v>
      </c>
      <c r="J237" s="85"/>
      <c r="K237" s="85"/>
      <c r="L237" s="85"/>
      <c r="M237" s="86"/>
      <c r="N237" s="85"/>
      <c r="O237" s="85"/>
      <c r="P237" s="85"/>
      <c r="Q237" s="85"/>
      <c r="R237" s="209">
        <f t="shared" si="11"/>
        <v>0</v>
      </c>
      <c r="S237" s="237">
        <f t="shared" si="12"/>
        <v>0</v>
      </c>
      <c r="T237" s="237" t="str">
        <f>IF(S237&gt;0,_xlfn.RANK.EQ(S237,$S$7:$S$500,0)+COUNTIF(S$6:S236,S237),"")</f>
        <v/>
      </c>
    </row>
    <row r="238" spans="2:20">
      <c r="B238" s="189"/>
      <c r="C238" s="84"/>
      <c r="D238" s="84"/>
      <c r="E238" s="85"/>
      <c r="F238" s="86"/>
      <c r="G238" s="85"/>
      <c r="H238" s="85"/>
      <c r="I238" s="208">
        <f t="shared" si="10"/>
        <v>0</v>
      </c>
      <c r="J238" s="85"/>
      <c r="K238" s="85"/>
      <c r="L238" s="85"/>
      <c r="M238" s="86"/>
      <c r="N238" s="85"/>
      <c r="O238" s="85"/>
      <c r="P238" s="85"/>
      <c r="Q238" s="85"/>
      <c r="R238" s="209">
        <f t="shared" si="11"/>
        <v>0</v>
      </c>
      <c r="S238" s="237">
        <f t="shared" si="12"/>
        <v>0</v>
      </c>
      <c r="T238" s="237" t="str">
        <f>IF(S238&gt;0,_xlfn.RANK.EQ(S238,$S$7:$S$500,0)+COUNTIF(S$6:S237,S238),"")</f>
        <v/>
      </c>
    </row>
    <row r="239" spans="2:20">
      <c r="B239" s="189"/>
      <c r="C239" s="84"/>
      <c r="D239" s="84"/>
      <c r="E239" s="85"/>
      <c r="F239" s="86"/>
      <c r="G239" s="85"/>
      <c r="H239" s="85"/>
      <c r="I239" s="208">
        <f t="shared" si="10"/>
        <v>0</v>
      </c>
      <c r="J239" s="85"/>
      <c r="K239" s="85"/>
      <c r="L239" s="85"/>
      <c r="M239" s="86"/>
      <c r="N239" s="85"/>
      <c r="O239" s="85"/>
      <c r="P239" s="85"/>
      <c r="Q239" s="85"/>
      <c r="R239" s="209">
        <f t="shared" si="11"/>
        <v>0</v>
      </c>
      <c r="S239" s="237">
        <f t="shared" si="12"/>
        <v>0</v>
      </c>
      <c r="T239" s="237" t="str">
        <f>IF(S239&gt;0,_xlfn.RANK.EQ(S239,$S$7:$S$500,0)+COUNTIF(S$6:S238,S239),"")</f>
        <v/>
      </c>
    </row>
    <row r="240" spans="2:20">
      <c r="B240" s="189"/>
      <c r="C240" s="84"/>
      <c r="D240" s="84"/>
      <c r="E240" s="85"/>
      <c r="F240" s="86"/>
      <c r="G240" s="85"/>
      <c r="H240" s="85"/>
      <c r="I240" s="208">
        <f t="shared" si="10"/>
        <v>0</v>
      </c>
      <c r="J240" s="85"/>
      <c r="K240" s="85"/>
      <c r="L240" s="85"/>
      <c r="M240" s="86"/>
      <c r="N240" s="85"/>
      <c r="O240" s="85"/>
      <c r="P240" s="85"/>
      <c r="Q240" s="85"/>
      <c r="R240" s="209">
        <f t="shared" si="11"/>
        <v>0</v>
      </c>
      <c r="S240" s="237">
        <f t="shared" si="12"/>
        <v>0</v>
      </c>
      <c r="T240" s="237" t="str">
        <f>IF(S240&gt;0,_xlfn.RANK.EQ(S240,$S$7:$S$500,0)+COUNTIF(S$6:S239,S240),"")</f>
        <v/>
      </c>
    </row>
    <row r="241" spans="2:20">
      <c r="B241" s="189"/>
      <c r="C241" s="84"/>
      <c r="D241" s="84"/>
      <c r="E241" s="85"/>
      <c r="F241" s="86"/>
      <c r="G241" s="85"/>
      <c r="H241" s="85"/>
      <c r="I241" s="208">
        <f t="shared" si="10"/>
        <v>0</v>
      </c>
      <c r="J241" s="85"/>
      <c r="K241" s="85"/>
      <c r="L241" s="85"/>
      <c r="M241" s="86"/>
      <c r="N241" s="85"/>
      <c r="O241" s="85"/>
      <c r="P241" s="85"/>
      <c r="Q241" s="85"/>
      <c r="R241" s="209">
        <f t="shared" si="11"/>
        <v>0</v>
      </c>
      <c r="S241" s="237">
        <f t="shared" si="12"/>
        <v>0</v>
      </c>
      <c r="T241" s="237" t="str">
        <f>IF(S241&gt;0,_xlfn.RANK.EQ(S241,$S$7:$S$500,0)+COUNTIF(S$6:S240,S241),"")</f>
        <v/>
      </c>
    </row>
    <row r="242" spans="2:20">
      <c r="B242" s="189"/>
      <c r="C242" s="84"/>
      <c r="D242" s="84"/>
      <c r="E242" s="85"/>
      <c r="F242" s="86"/>
      <c r="G242" s="85"/>
      <c r="H242" s="85"/>
      <c r="I242" s="208">
        <f t="shared" si="10"/>
        <v>0</v>
      </c>
      <c r="J242" s="85"/>
      <c r="K242" s="85"/>
      <c r="L242" s="85"/>
      <c r="M242" s="86"/>
      <c r="N242" s="85"/>
      <c r="O242" s="85"/>
      <c r="P242" s="85"/>
      <c r="Q242" s="85"/>
      <c r="R242" s="209">
        <f t="shared" si="11"/>
        <v>0</v>
      </c>
      <c r="S242" s="237">
        <f t="shared" si="12"/>
        <v>0</v>
      </c>
      <c r="T242" s="237" t="str">
        <f>IF(S242&gt;0,_xlfn.RANK.EQ(S242,$S$7:$S$500,0)+COUNTIF(S$6:S241,S242),"")</f>
        <v/>
      </c>
    </row>
    <row r="243" spans="2:20">
      <c r="B243" s="189"/>
      <c r="C243" s="84"/>
      <c r="D243" s="84"/>
      <c r="E243" s="85"/>
      <c r="F243" s="86"/>
      <c r="G243" s="85"/>
      <c r="H243" s="85"/>
      <c r="I243" s="208">
        <f t="shared" si="10"/>
        <v>0</v>
      </c>
      <c r="J243" s="85"/>
      <c r="K243" s="85"/>
      <c r="L243" s="85"/>
      <c r="M243" s="86"/>
      <c r="N243" s="85"/>
      <c r="O243" s="85"/>
      <c r="P243" s="85"/>
      <c r="Q243" s="85"/>
      <c r="R243" s="209">
        <f t="shared" si="11"/>
        <v>0</v>
      </c>
      <c r="S243" s="237">
        <f t="shared" si="12"/>
        <v>0</v>
      </c>
      <c r="T243" s="237" t="str">
        <f>IF(S243&gt;0,_xlfn.RANK.EQ(S243,$S$7:$S$500,0)+COUNTIF(S$6:S242,S243),"")</f>
        <v/>
      </c>
    </row>
    <row r="244" spans="2:20">
      <c r="B244" s="189"/>
      <c r="C244" s="84"/>
      <c r="D244" s="84"/>
      <c r="E244" s="85"/>
      <c r="F244" s="86"/>
      <c r="G244" s="85"/>
      <c r="H244" s="85"/>
      <c r="I244" s="208">
        <f t="shared" si="10"/>
        <v>0</v>
      </c>
      <c r="J244" s="85"/>
      <c r="K244" s="85"/>
      <c r="L244" s="85"/>
      <c r="M244" s="86"/>
      <c r="N244" s="85"/>
      <c r="O244" s="85"/>
      <c r="P244" s="85"/>
      <c r="Q244" s="85"/>
      <c r="R244" s="209">
        <f t="shared" si="11"/>
        <v>0</v>
      </c>
      <c r="S244" s="237">
        <f t="shared" si="12"/>
        <v>0</v>
      </c>
      <c r="T244" s="237" t="str">
        <f>IF(S244&gt;0,_xlfn.RANK.EQ(S244,$S$7:$S$500,0)+COUNTIF(S$6:S243,S244),"")</f>
        <v/>
      </c>
    </row>
    <row r="245" spans="2:20">
      <c r="B245" s="189"/>
      <c r="C245" s="84"/>
      <c r="D245" s="84"/>
      <c r="E245" s="85"/>
      <c r="F245" s="86"/>
      <c r="G245" s="85"/>
      <c r="H245" s="85"/>
      <c r="I245" s="208">
        <f t="shared" si="10"/>
        <v>0</v>
      </c>
      <c r="J245" s="85"/>
      <c r="K245" s="85"/>
      <c r="L245" s="85"/>
      <c r="M245" s="86"/>
      <c r="N245" s="85"/>
      <c r="O245" s="85"/>
      <c r="P245" s="85"/>
      <c r="Q245" s="85"/>
      <c r="R245" s="209">
        <f t="shared" si="11"/>
        <v>0</v>
      </c>
      <c r="S245" s="237">
        <f t="shared" si="12"/>
        <v>0</v>
      </c>
      <c r="T245" s="237" t="str">
        <f>IF(S245&gt;0,_xlfn.RANK.EQ(S245,$S$7:$S$500,0)+COUNTIF(S$6:S244,S245),"")</f>
        <v/>
      </c>
    </row>
    <row r="246" spans="2:20">
      <c r="B246" s="189"/>
      <c r="C246" s="84"/>
      <c r="D246" s="84"/>
      <c r="E246" s="85"/>
      <c r="F246" s="86"/>
      <c r="G246" s="85"/>
      <c r="H246" s="85"/>
      <c r="I246" s="208">
        <f t="shared" si="10"/>
        <v>0</v>
      </c>
      <c r="J246" s="85"/>
      <c r="K246" s="85"/>
      <c r="L246" s="85"/>
      <c r="M246" s="86"/>
      <c r="N246" s="85"/>
      <c r="O246" s="85"/>
      <c r="P246" s="85"/>
      <c r="Q246" s="85"/>
      <c r="R246" s="209">
        <f t="shared" si="11"/>
        <v>0</v>
      </c>
      <c r="S246" s="237">
        <f t="shared" si="12"/>
        <v>0</v>
      </c>
      <c r="T246" s="237" t="str">
        <f>IF(S246&gt;0,_xlfn.RANK.EQ(S246,$S$7:$S$500,0)+COUNTIF(S$6:S245,S246),"")</f>
        <v/>
      </c>
    </row>
    <row r="247" spans="2:20">
      <c r="B247" s="189"/>
      <c r="C247" s="84"/>
      <c r="D247" s="84"/>
      <c r="E247" s="85"/>
      <c r="F247" s="86"/>
      <c r="G247" s="85"/>
      <c r="H247" s="85"/>
      <c r="I247" s="208">
        <f t="shared" si="10"/>
        <v>0</v>
      </c>
      <c r="J247" s="85"/>
      <c r="K247" s="85"/>
      <c r="L247" s="85"/>
      <c r="M247" s="86"/>
      <c r="N247" s="85"/>
      <c r="O247" s="85"/>
      <c r="P247" s="85"/>
      <c r="Q247" s="85"/>
      <c r="R247" s="209">
        <f t="shared" si="11"/>
        <v>0</v>
      </c>
      <c r="S247" s="237">
        <f t="shared" si="12"/>
        <v>0</v>
      </c>
      <c r="T247" s="237" t="str">
        <f>IF(S247&gt;0,_xlfn.RANK.EQ(S247,$S$7:$S$500,0)+COUNTIF(S$6:S246,S247),"")</f>
        <v/>
      </c>
    </row>
    <row r="248" spans="2:20">
      <c r="B248" s="189"/>
      <c r="C248" s="84"/>
      <c r="D248" s="84"/>
      <c r="E248" s="85"/>
      <c r="F248" s="86"/>
      <c r="G248" s="85"/>
      <c r="H248" s="85"/>
      <c r="I248" s="208">
        <f t="shared" si="10"/>
        <v>0</v>
      </c>
      <c r="J248" s="85"/>
      <c r="K248" s="85"/>
      <c r="L248" s="85"/>
      <c r="M248" s="86"/>
      <c r="N248" s="85"/>
      <c r="O248" s="85"/>
      <c r="P248" s="85"/>
      <c r="Q248" s="85"/>
      <c r="R248" s="209">
        <f t="shared" si="11"/>
        <v>0</v>
      </c>
      <c r="S248" s="237">
        <f t="shared" si="12"/>
        <v>0</v>
      </c>
      <c r="T248" s="237" t="str">
        <f>IF(S248&gt;0,_xlfn.RANK.EQ(S248,$S$7:$S$500,0)+COUNTIF(S$6:S247,S248),"")</f>
        <v/>
      </c>
    </row>
    <row r="249" spans="2:20">
      <c r="B249" s="189"/>
      <c r="C249" s="84"/>
      <c r="D249" s="84"/>
      <c r="E249" s="85"/>
      <c r="F249" s="86"/>
      <c r="G249" s="85"/>
      <c r="H249" s="85"/>
      <c r="I249" s="208">
        <f t="shared" si="10"/>
        <v>0</v>
      </c>
      <c r="J249" s="85"/>
      <c r="K249" s="85"/>
      <c r="L249" s="85"/>
      <c r="M249" s="86"/>
      <c r="N249" s="85"/>
      <c r="O249" s="85"/>
      <c r="P249" s="85"/>
      <c r="Q249" s="85"/>
      <c r="R249" s="209">
        <f t="shared" si="11"/>
        <v>0</v>
      </c>
      <c r="S249" s="237">
        <f t="shared" si="12"/>
        <v>0</v>
      </c>
      <c r="T249" s="237" t="str">
        <f>IF(S249&gt;0,_xlfn.RANK.EQ(S249,$S$7:$S$500,0)+COUNTIF(S$6:S248,S249),"")</f>
        <v/>
      </c>
    </row>
    <row r="250" spans="2:20">
      <c r="B250" s="189"/>
      <c r="C250" s="84"/>
      <c r="D250" s="84"/>
      <c r="E250" s="85"/>
      <c r="F250" s="86"/>
      <c r="G250" s="85"/>
      <c r="H250" s="85"/>
      <c r="I250" s="208">
        <f t="shared" si="10"/>
        <v>0</v>
      </c>
      <c r="J250" s="85"/>
      <c r="K250" s="85"/>
      <c r="L250" s="85"/>
      <c r="M250" s="86"/>
      <c r="N250" s="85"/>
      <c r="O250" s="85"/>
      <c r="P250" s="85"/>
      <c r="Q250" s="85"/>
      <c r="R250" s="209">
        <f t="shared" si="11"/>
        <v>0</v>
      </c>
      <c r="S250" s="237">
        <f t="shared" si="12"/>
        <v>0</v>
      </c>
      <c r="T250" s="237" t="str">
        <f>IF(S250&gt;0,_xlfn.RANK.EQ(S250,$S$7:$S$500,0)+COUNTIF(S$6:S249,S250),"")</f>
        <v/>
      </c>
    </row>
    <row r="251" spans="2:20">
      <c r="B251" s="189"/>
      <c r="C251" s="84"/>
      <c r="D251" s="84"/>
      <c r="E251" s="85"/>
      <c r="F251" s="86"/>
      <c r="G251" s="85"/>
      <c r="H251" s="85"/>
      <c r="I251" s="208">
        <f t="shared" si="10"/>
        <v>0</v>
      </c>
      <c r="J251" s="85"/>
      <c r="K251" s="85"/>
      <c r="L251" s="85"/>
      <c r="M251" s="86"/>
      <c r="N251" s="85"/>
      <c r="O251" s="85"/>
      <c r="P251" s="85"/>
      <c r="Q251" s="85"/>
      <c r="R251" s="209">
        <f t="shared" si="11"/>
        <v>0</v>
      </c>
      <c r="S251" s="237">
        <f t="shared" si="12"/>
        <v>0</v>
      </c>
      <c r="T251" s="237" t="str">
        <f>IF(S251&gt;0,_xlfn.RANK.EQ(S251,$S$7:$S$500,0)+COUNTIF(S$6:S250,S251),"")</f>
        <v/>
      </c>
    </row>
    <row r="252" spans="2:20">
      <c r="B252" s="189"/>
      <c r="C252" s="84"/>
      <c r="D252" s="84"/>
      <c r="E252" s="85"/>
      <c r="F252" s="86"/>
      <c r="G252" s="85"/>
      <c r="H252" s="85"/>
      <c r="I252" s="208">
        <f t="shared" si="10"/>
        <v>0</v>
      </c>
      <c r="J252" s="85"/>
      <c r="K252" s="85"/>
      <c r="L252" s="85"/>
      <c r="M252" s="86"/>
      <c r="N252" s="85"/>
      <c r="O252" s="85"/>
      <c r="P252" s="85"/>
      <c r="Q252" s="85"/>
      <c r="R252" s="209">
        <f t="shared" si="11"/>
        <v>0</v>
      </c>
      <c r="S252" s="237">
        <f t="shared" si="12"/>
        <v>0</v>
      </c>
      <c r="T252" s="237" t="str">
        <f>IF(S252&gt;0,_xlfn.RANK.EQ(S252,$S$7:$S$500,0)+COUNTIF(S$6:S251,S252),"")</f>
        <v/>
      </c>
    </row>
    <row r="253" spans="2:20">
      <c r="B253" s="189"/>
      <c r="C253" s="84"/>
      <c r="D253" s="84"/>
      <c r="E253" s="85"/>
      <c r="F253" s="86"/>
      <c r="G253" s="85"/>
      <c r="H253" s="85"/>
      <c r="I253" s="208">
        <f t="shared" si="10"/>
        <v>0</v>
      </c>
      <c r="J253" s="85"/>
      <c r="K253" s="85"/>
      <c r="L253" s="85"/>
      <c r="M253" s="86"/>
      <c r="N253" s="85"/>
      <c r="O253" s="85"/>
      <c r="P253" s="85"/>
      <c r="Q253" s="85"/>
      <c r="R253" s="209">
        <f t="shared" si="11"/>
        <v>0</v>
      </c>
      <c r="S253" s="237">
        <f t="shared" si="12"/>
        <v>0</v>
      </c>
      <c r="T253" s="237" t="str">
        <f>IF(S253&gt;0,_xlfn.RANK.EQ(S253,$S$7:$S$500,0)+COUNTIF(S$6:S252,S253),"")</f>
        <v/>
      </c>
    </row>
    <row r="254" spans="2:20">
      <c r="B254" s="189"/>
      <c r="C254" s="84"/>
      <c r="D254" s="84"/>
      <c r="E254" s="85"/>
      <c r="F254" s="86"/>
      <c r="G254" s="85"/>
      <c r="H254" s="85"/>
      <c r="I254" s="208">
        <f t="shared" si="10"/>
        <v>0</v>
      </c>
      <c r="J254" s="85"/>
      <c r="K254" s="85"/>
      <c r="L254" s="85"/>
      <c r="M254" s="86"/>
      <c r="N254" s="85"/>
      <c r="O254" s="85"/>
      <c r="P254" s="85"/>
      <c r="Q254" s="85"/>
      <c r="R254" s="209">
        <f t="shared" si="11"/>
        <v>0</v>
      </c>
      <c r="S254" s="237">
        <f t="shared" si="12"/>
        <v>0</v>
      </c>
      <c r="T254" s="237" t="str">
        <f>IF(S254&gt;0,_xlfn.RANK.EQ(S254,$S$7:$S$500,0)+COUNTIF(S$6:S253,S254),"")</f>
        <v/>
      </c>
    </row>
    <row r="255" spans="2:20">
      <c r="B255" s="189"/>
      <c r="C255" s="84"/>
      <c r="D255" s="84"/>
      <c r="E255" s="85"/>
      <c r="F255" s="86"/>
      <c r="G255" s="85"/>
      <c r="H255" s="85"/>
      <c r="I255" s="208">
        <f t="shared" si="10"/>
        <v>0</v>
      </c>
      <c r="J255" s="85"/>
      <c r="K255" s="85"/>
      <c r="L255" s="85"/>
      <c r="M255" s="86"/>
      <c r="N255" s="85"/>
      <c r="O255" s="85"/>
      <c r="P255" s="85"/>
      <c r="Q255" s="85"/>
      <c r="R255" s="209">
        <f t="shared" si="11"/>
        <v>0</v>
      </c>
      <c r="S255" s="237">
        <f t="shared" si="12"/>
        <v>0</v>
      </c>
      <c r="T255" s="237" t="str">
        <f>IF(S255&gt;0,_xlfn.RANK.EQ(S255,$S$7:$S$500,0)+COUNTIF(S$6:S254,S255),"")</f>
        <v/>
      </c>
    </row>
    <row r="256" spans="2:20">
      <c r="B256" s="189"/>
      <c r="C256" s="84"/>
      <c r="D256" s="84"/>
      <c r="E256" s="85"/>
      <c r="F256" s="86"/>
      <c r="G256" s="85"/>
      <c r="H256" s="85"/>
      <c r="I256" s="208">
        <f t="shared" si="10"/>
        <v>0</v>
      </c>
      <c r="J256" s="85"/>
      <c r="K256" s="85"/>
      <c r="L256" s="85"/>
      <c r="M256" s="86"/>
      <c r="N256" s="85"/>
      <c r="O256" s="85"/>
      <c r="P256" s="85"/>
      <c r="Q256" s="85"/>
      <c r="R256" s="209">
        <f t="shared" si="11"/>
        <v>0</v>
      </c>
      <c r="S256" s="237">
        <f t="shared" si="12"/>
        <v>0</v>
      </c>
      <c r="T256" s="237" t="str">
        <f>IF(S256&gt;0,_xlfn.RANK.EQ(S256,$S$7:$S$500,0)+COUNTIF(S$6:S255,S256),"")</f>
        <v/>
      </c>
    </row>
    <row r="257" spans="2:20">
      <c r="B257" s="189"/>
      <c r="C257" s="84"/>
      <c r="D257" s="84"/>
      <c r="E257" s="85"/>
      <c r="F257" s="86"/>
      <c r="G257" s="85"/>
      <c r="H257" s="85"/>
      <c r="I257" s="208">
        <f t="shared" si="10"/>
        <v>0</v>
      </c>
      <c r="J257" s="85"/>
      <c r="K257" s="85"/>
      <c r="L257" s="85"/>
      <c r="M257" s="86"/>
      <c r="N257" s="85"/>
      <c r="O257" s="85"/>
      <c r="P257" s="85"/>
      <c r="Q257" s="85"/>
      <c r="R257" s="209">
        <f t="shared" si="11"/>
        <v>0</v>
      </c>
      <c r="S257" s="237">
        <f t="shared" si="12"/>
        <v>0</v>
      </c>
      <c r="T257" s="237" t="str">
        <f>IF(S257&gt;0,_xlfn.RANK.EQ(S257,$S$7:$S$500,0)+COUNTIF(S$6:S256,S257),"")</f>
        <v/>
      </c>
    </row>
    <row r="258" spans="2:20">
      <c r="B258" s="189"/>
      <c r="C258" s="84"/>
      <c r="D258" s="84"/>
      <c r="E258" s="85"/>
      <c r="F258" s="86"/>
      <c r="G258" s="85"/>
      <c r="H258" s="85"/>
      <c r="I258" s="208">
        <f t="shared" si="10"/>
        <v>0</v>
      </c>
      <c r="J258" s="85"/>
      <c r="K258" s="85"/>
      <c r="L258" s="85"/>
      <c r="M258" s="86"/>
      <c r="N258" s="85"/>
      <c r="O258" s="85"/>
      <c r="P258" s="85"/>
      <c r="Q258" s="85"/>
      <c r="R258" s="209">
        <f t="shared" si="11"/>
        <v>0</v>
      </c>
      <c r="S258" s="237">
        <f t="shared" si="12"/>
        <v>0</v>
      </c>
      <c r="T258" s="237" t="str">
        <f>IF(S258&gt;0,_xlfn.RANK.EQ(S258,$S$7:$S$500,0)+COUNTIF(S$6:S257,S258),"")</f>
        <v/>
      </c>
    </row>
    <row r="259" spans="2:20">
      <c r="B259" s="189"/>
      <c r="C259" s="84"/>
      <c r="D259" s="84"/>
      <c r="E259" s="85"/>
      <c r="F259" s="86"/>
      <c r="G259" s="85"/>
      <c r="H259" s="85"/>
      <c r="I259" s="208">
        <f t="shared" si="10"/>
        <v>0</v>
      </c>
      <c r="J259" s="85"/>
      <c r="K259" s="85"/>
      <c r="L259" s="85"/>
      <c r="M259" s="86"/>
      <c r="N259" s="85"/>
      <c r="O259" s="85"/>
      <c r="P259" s="85"/>
      <c r="Q259" s="85"/>
      <c r="R259" s="209">
        <f t="shared" si="11"/>
        <v>0</v>
      </c>
      <c r="S259" s="237">
        <f t="shared" si="12"/>
        <v>0</v>
      </c>
      <c r="T259" s="237" t="str">
        <f>IF(S259&gt;0,_xlfn.RANK.EQ(S259,$S$7:$S$500,0)+COUNTIF(S$6:S258,S259),"")</f>
        <v/>
      </c>
    </row>
    <row r="260" spans="2:20">
      <c r="B260" s="189"/>
      <c r="C260" s="84"/>
      <c r="D260" s="84"/>
      <c r="E260" s="85"/>
      <c r="F260" s="86"/>
      <c r="G260" s="85"/>
      <c r="H260" s="85"/>
      <c r="I260" s="208">
        <f t="shared" si="10"/>
        <v>0</v>
      </c>
      <c r="J260" s="85"/>
      <c r="K260" s="85"/>
      <c r="L260" s="85"/>
      <c r="M260" s="86"/>
      <c r="N260" s="85"/>
      <c r="O260" s="85"/>
      <c r="P260" s="85"/>
      <c r="Q260" s="85"/>
      <c r="R260" s="209">
        <f t="shared" si="11"/>
        <v>0</v>
      </c>
      <c r="S260" s="237">
        <f t="shared" si="12"/>
        <v>0</v>
      </c>
      <c r="T260" s="237" t="str">
        <f>IF(S260&gt;0,_xlfn.RANK.EQ(S260,$S$7:$S$500,0)+COUNTIF(S$6:S259,S260),"")</f>
        <v/>
      </c>
    </row>
    <row r="261" spans="2:20">
      <c r="B261" s="189"/>
      <c r="C261" s="84"/>
      <c r="D261" s="84"/>
      <c r="E261" s="85"/>
      <c r="F261" s="86"/>
      <c r="G261" s="85"/>
      <c r="H261" s="85"/>
      <c r="I261" s="208">
        <f t="shared" si="10"/>
        <v>0</v>
      </c>
      <c r="J261" s="85"/>
      <c r="K261" s="85"/>
      <c r="L261" s="85"/>
      <c r="M261" s="86"/>
      <c r="N261" s="85"/>
      <c r="O261" s="85"/>
      <c r="P261" s="85"/>
      <c r="Q261" s="85"/>
      <c r="R261" s="209">
        <f t="shared" si="11"/>
        <v>0</v>
      </c>
      <c r="S261" s="237">
        <f t="shared" si="12"/>
        <v>0</v>
      </c>
      <c r="T261" s="237" t="str">
        <f>IF(S261&gt;0,_xlfn.RANK.EQ(S261,$S$7:$S$500,0)+COUNTIF(S$6:S260,S261),"")</f>
        <v/>
      </c>
    </row>
    <row r="262" spans="2:20">
      <c r="B262" s="189"/>
      <c r="C262" s="84"/>
      <c r="D262" s="84"/>
      <c r="E262" s="85"/>
      <c r="F262" s="86"/>
      <c r="G262" s="85"/>
      <c r="H262" s="85"/>
      <c r="I262" s="208">
        <f t="shared" si="10"/>
        <v>0</v>
      </c>
      <c r="J262" s="85"/>
      <c r="K262" s="85"/>
      <c r="L262" s="85"/>
      <c r="M262" s="86"/>
      <c r="N262" s="85"/>
      <c r="O262" s="85"/>
      <c r="P262" s="85"/>
      <c r="Q262" s="85"/>
      <c r="R262" s="209">
        <f t="shared" si="11"/>
        <v>0</v>
      </c>
      <c r="S262" s="237">
        <f t="shared" si="12"/>
        <v>0</v>
      </c>
      <c r="T262" s="237" t="str">
        <f>IF(S262&gt;0,_xlfn.RANK.EQ(S262,$S$7:$S$500,0)+COUNTIF(S$6:S261,S262),"")</f>
        <v/>
      </c>
    </row>
    <row r="263" spans="2:20">
      <c r="B263" s="189"/>
      <c r="C263" s="84"/>
      <c r="D263" s="84"/>
      <c r="E263" s="85"/>
      <c r="F263" s="86"/>
      <c r="G263" s="85"/>
      <c r="H263" s="85"/>
      <c r="I263" s="208">
        <f t="shared" si="10"/>
        <v>0</v>
      </c>
      <c r="J263" s="85"/>
      <c r="K263" s="85"/>
      <c r="L263" s="85"/>
      <c r="M263" s="86"/>
      <c r="N263" s="85"/>
      <c r="O263" s="85"/>
      <c r="P263" s="85"/>
      <c r="Q263" s="85"/>
      <c r="R263" s="209">
        <f t="shared" si="11"/>
        <v>0</v>
      </c>
      <c r="S263" s="237">
        <f t="shared" si="12"/>
        <v>0</v>
      </c>
      <c r="T263" s="237" t="str">
        <f>IF(S263&gt;0,_xlfn.RANK.EQ(S263,$S$7:$S$500,0)+COUNTIF(S$6:S262,S263),"")</f>
        <v/>
      </c>
    </row>
    <row r="264" spans="2:20">
      <c r="B264" s="189"/>
      <c r="C264" s="84"/>
      <c r="D264" s="84"/>
      <c r="E264" s="85"/>
      <c r="F264" s="86"/>
      <c r="G264" s="85"/>
      <c r="H264" s="85"/>
      <c r="I264" s="208">
        <f t="shared" ref="I264:I327" si="13">G264*H264</f>
        <v>0</v>
      </c>
      <c r="J264" s="85"/>
      <c r="K264" s="85"/>
      <c r="L264" s="85"/>
      <c r="M264" s="86"/>
      <c r="N264" s="85"/>
      <c r="O264" s="85"/>
      <c r="P264" s="85"/>
      <c r="Q264" s="85"/>
      <c r="R264" s="209">
        <f t="shared" ref="R264:R327" si="14">P264*Q264</f>
        <v>0</v>
      </c>
      <c r="S264" s="237">
        <f t="shared" si="12"/>
        <v>0</v>
      </c>
      <c r="T264" s="237" t="str">
        <f>IF(S264&gt;0,_xlfn.RANK.EQ(S264,$S$7:$S$500,0)+COUNTIF(S$6:S263,S264),"")</f>
        <v/>
      </c>
    </row>
    <row r="265" spans="2:20">
      <c r="B265" s="189"/>
      <c r="C265" s="84"/>
      <c r="D265" s="84"/>
      <c r="E265" s="85"/>
      <c r="F265" s="86"/>
      <c r="G265" s="85"/>
      <c r="H265" s="85"/>
      <c r="I265" s="208">
        <f t="shared" si="13"/>
        <v>0</v>
      </c>
      <c r="J265" s="85"/>
      <c r="K265" s="85"/>
      <c r="L265" s="85"/>
      <c r="M265" s="86"/>
      <c r="N265" s="85"/>
      <c r="O265" s="85"/>
      <c r="P265" s="85"/>
      <c r="Q265" s="85"/>
      <c r="R265" s="209">
        <f t="shared" si="14"/>
        <v>0</v>
      </c>
      <c r="S265" s="237">
        <f t="shared" ref="S265:S328" si="15">IF(R265&gt;0,R265,I265)</f>
        <v>0</v>
      </c>
      <c r="T265" s="237" t="str">
        <f>IF(S265&gt;0,_xlfn.RANK.EQ(S265,$S$7:$S$500,0)+COUNTIF(S$6:S264,S265),"")</f>
        <v/>
      </c>
    </row>
    <row r="266" spans="2:20">
      <c r="B266" s="189"/>
      <c r="C266" s="84"/>
      <c r="D266" s="84"/>
      <c r="E266" s="85"/>
      <c r="F266" s="86"/>
      <c r="G266" s="85"/>
      <c r="H266" s="85"/>
      <c r="I266" s="208">
        <f t="shared" si="13"/>
        <v>0</v>
      </c>
      <c r="J266" s="85"/>
      <c r="K266" s="85"/>
      <c r="L266" s="85"/>
      <c r="M266" s="86"/>
      <c r="N266" s="85"/>
      <c r="O266" s="85"/>
      <c r="P266" s="85"/>
      <c r="Q266" s="85"/>
      <c r="R266" s="209">
        <f t="shared" si="14"/>
        <v>0</v>
      </c>
      <c r="S266" s="237">
        <f t="shared" si="15"/>
        <v>0</v>
      </c>
      <c r="T266" s="237" t="str">
        <f>IF(S266&gt;0,_xlfn.RANK.EQ(S266,$S$7:$S$500,0)+COUNTIF(S$6:S265,S266),"")</f>
        <v/>
      </c>
    </row>
    <row r="267" spans="2:20">
      <c r="B267" s="189"/>
      <c r="C267" s="84"/>
      <c r="D267" s="84"/>
      <c r="E267" s="85"/>
      <c r="F267" s="86"/>
      <c r="G267" s="85"/>
      <c r="H267" s="85"/>
      <c r="I267" s="208">
        <f t="shared" si="13"/>
        <v>0</v>
      </c>
      <c r="J267" s="85"/>
      <c r="K267" s="85"/>
      <c r="L267" s="85"/>
      <c r="M267" s="86"/>
      <c r="N267" s="85"/>
      <c r="O267" s="85"/>
      <c r="P267" s="85"/>
      <c r="Q267" s="85"/>
      <c r="R267" s="209">
        <f t="shared" si="14"/>
        <v>0</v>
      </c>
      <c r="S267" s="237">
        <f t="shared" si="15"/>
        <v>0</v>
      </c>
      <c r="T267" s="237" t="str">
        <f>IF(S267&gt;0,_xlfn.RANK.EQ(S267,$S$7:$S$500,0)+COUNTIF(S$6:S266,S267),"")</f>
        <v/>
      </c>
    </row>
    <row r="268" spans="2:20">
      <c r="B268" s="189"/>
      <c r="C268" s="84"/>
      <c r="D268" s="84"/>
      <c r="E268" s="85"/>
      <c r="F268" s="86"/>
      <c r="G268" s="85"/>
      <c r="H268" s="85"/>
      <c r="I268" s="208">
        <f t="shared" si="13"/>
        <v>0</v>
      </c>
      <c r="J268" s="85"/>
      <c r="K268" s="85"/>
      <c r="L268" s="85"/>
      <c r="M268" s="86"/>
      <c r="N268" s="85"/>
      <c r="O268" s="85"/>
      <c r="P268" s="85"/>
      <c r="Q268" s="85"/>
      <c r="R268" s="209">
        <f t="shared" si="14"/>
        <v>0</v>
      </c>
      <c r="S268" s="237">
        <f t="shared" si="15"/>
        <v>0</v>
      </c>
      <c r="T268" s="237" t="str">
        <f>IF(S268&gt;0,_xlfn.RANK.EQ(S268,$S$7:$S$500,0)+COUNTIF(S$6:S267,S268),"")</f>
        <v/>
      </c>
    </row>
    <row r="269" spans="2:20">
      <c r="B269" s="189"/>
      <c r="C269" s="84"/>
      <c r="D269" s="84"/>
      <c r="E269" s="85"/>
      <c r="F269" s="86"/>
      <c r="G269" s="85"/>
      <c r="H269" s="85"/>
      <c r="I269" s="208">
        <f t="shared" si="13"/>
        <v>0</v>
      </c>
      <c r="J269" s="85"/>
      <c r="K269" s="85"/>
      <c r="L269" s="85"/>
      <c r="M269" s="86"/>
      <c r="N269" s="85"/>
      <c r="O269" s="85"/>
      <c r="P269" s="85"/>
      <c r="Q269" s="85"/>
      <c r="R269" s="209">
        <f t="shared" si="14"/>
        <v>0</v>
      </c>
      <c r="S269" s="237">
        <f t="shared" si="15"/>
        <v>0</v>
      </c>
      <c r="T269" s="237" t="str">
        <f>IF(S269&gt;0,_xlfn.RANK.EQ(S269,$S$7:$S$500,0)+COUNTIF(S$6:S268,S269),"")</f>
        <v/>
      </c>
    </row>
    <row r="270" spans="2:20">
      <c r="B270" s="189"/>
      <c r="C270" s="84"/>
      <c r="D270" s="84"/>
      <c r="E270" s="85"/>
      <c r="F270" s="86"/>
      <c r="G270" s="85"/>
      <c r="H270" s="85"/>
      <c r="I270" s="208">
        <f t="shared" si="13"/>
        <v>0</v>
      </c>
      <c r="J270" s="85"/>
      <c r="K270" s="85"/>
      <c r="L270" s="85"/>
      <c r="M270" s="86"/>
      <c r="N270" s="85"/>
      <c r="O270" s="85"/>
      <c r="P270" s="85"/>
      <c r="Q270" s="85"/>
      <c r="R270" s="209">
        <f t="shared" si="14"/>
        <v>0</v>
      </c>
      <c r="S270" s="237">
        <f t="shared" si="15"/>
        <v>0</v>
      </c>
      <c r="T270" s="237" t="str">
        <f>IF(S270&gt;0,_xlfn.RANK.EQ(S270,$S$7:$S$500,0)+COUNTIF(S$6:S269,S270),"")</f>
        <v/>
      </c>
    </row>
    <row r="271" spans="2:20">
      <c r="B271" s="189"/>
      <c r="C271" s="84"/>
      <c r="D271" s="84"/>
      <c r="E271" s="85"/>
      <c r="F271" s="86"/>
      <c r="G271" s="85"/>
      <c r="H271" s="85"/>
      <c r="I271" s="208">
        <f t="shared" si="13"/>
        <v>0</v>
      </c>
      <c r="J271" s="85"/>
      <c r="K271" s="85"/>
      <c r="L271" s="85"/>
      <c r="M271" s="86"/>
      <c r="N271" s="85"/>
      <c r="O271" s="85"/>
      <c r="P271" s="85"/>
      <c r="Q271" s="85"/>
      <c r="R271" s="209">
        <f t="shared" si="14"/>
        <v>0</v>
      </c>
      <c r="S271" s="237">
        <f t="shared" si="15"/>
        <v>0</v>
      </c>
      <c r="T271" s="237" t="str">
        <f>IF(S271&gt;0,_xlfn.RANK.EQ(S271,$S$7:$S$500,0)+COUNTIF(S$6:S270,S271),"")</f>
        <v/>
      </c>
    </row>
    <row r="272" spans="2:20">
      <c r="B272" s="189"/>
      <c r="C272" s="84"/>
      <c r="D272" s="84"/>
      <c r="E272" s="85"/>
      <c r="F272" s="86"/>
      <c r="G272" s="85"/>
      <c r="H272" s="85"/>
      <c r="I272" s="208">
        <f t="shared" si="13"/>
        <v>0</v>
      </c>
      <c r="J272" s="85"/>
      <c r="K272" s="85"/>
      <c r="L272" s="85"/>
      <c r="M272" s="86"/>
      <c r="N272" s="85"/>
      <c r="O272" s="85"/>
      <c r="P272" s="85"/>
      <c r="Q272" s="85"/>
      <c r="R272" s="209">
        <f t="shared" si="14"/>
        <v>0</v>
      </c>
      <c r="S272" s="237">
        <f t="shared" si="15"/>
        <v>0</v>
      </c>
      <c r="T272" s="237" t="str">
        <f>IF(S272&gt;0,_xlfn.RANK.EQ(S272,$S$7:$S$500,0)+COUNTIF(S$6:S271,S272),"")</f>
        <v/>
      </c>
    </row>
    <row r="273" spans="2:20">
      <c r="B273" s="189"/>
      <c r="C273" s="84"/>
      <c r="D273" s="84"/>
      <c r="E273" s="85"/>
      <c r="F273" s="86"/>
      <c r="G273" s="85"/>
      <c r="H273" s="85"/>
      <c r="I273" s="208">
        <f t="shared" si="13"/>
        <v>0</v>
      </c>
      <c r="J273" s="85"/>
      <c r="K273" s="85"/>
      <c r="L273" s="85"/>
      <c r="M273" s="86"/>
      <c r="N273" s="85"/>
      <c r="O273" s="85"/>
      <c r="P273" s="85"/>
      <c r="Q273" s="85"/>
      <c r="R273" s="209">
        <f t="shared" si="14"/>
        <v>0</v>
      </c>
      <c r="S273" s="237">
        <f t="shared" si="15"/>
        <v>0</v>
      </c>
      <c r="T273" s="237" t="str">
        <f>IF(S273&gt;0,_xlfn.RANK.EQ(S273,$S$7:$S$500,0)+COUNTIF(S$6:S272,S273),"")</f>
        <v/>
      </c>
    </row>
    <row r="274" spans="2:20">
      <c r="B274" s="189"/>
      <c r="C274" s="84"/>
      <c r="D274" s="84"/>
      <c r="E274" s="85"/>
      <c r="F274" s="86"/>
      <c r="G274" s="85"/>
      <c r="H274" s="85"/>
      <c r="I274" s="208">
        <f t="shared" si="13"/>
        <v>0</v>
      </c>
      <c r="J274" s="85"/>
      <c r="K274" s="85"/>
      <c r="L274" s="85"/>
      <c r="M274" s="86"/>
      <c r="N274" s="85"/>
      <c r="O274" s="85"/>
      <c r="P274" s="85"/>
      <c r="Q274" s="85"/>
      <c r="R274" s="209">
        <f t="shared" si="14"/>
        <v>0</v>
      </c>
      <c r="S274" s="237">
        <f t="shared" si="15"/>
        <v>0</v>
      </c>
      <c r="T274" s="237" t="str">
        <f>IF(S274&gt;0,_xlfn.RANK.EQ(S274,$S$7:$S$500,0)+COUNTIF(S$6:S273,S274),"")</f>
        <v/>
      </c>
    </row>
    <row r="275" spans="2:20">
      <c r="B275" s="189"/>
      <c r="C275" s="84"/>
      <c r="D275" s="84"/>
      <c r="E275" s="85"/>
      <c r="F275" s="86"/>
      <c r="G275" s="85"/>
      <c r="H275" s="85"/>
      <c r="I275" s="208">
        <f t="shared" si="13"/>
        <v>0</v>
      </c>
      <c r="J275" s="85"/>
      <c r="K275" s="85"/>
      <c r="L275" s="85"/>
      <c r="M275" s="86"/>
      <c r="N275" s="85"/>
      <c r="O275" s="85"/>
      <c r="P275" s="85"/>
      <c r="Q275" s="85"/>
      <c r="R275" s="209">
        <f t="shared" si="14"/>
        <v>0</v>
      </c>
      <c r="S275" s="237">
        <f t="shared" si="15"/>
        <v>0</v>
      </c>
      <c r="T275" s="237" t="str">
        <f>IF(S275&gt;0,_xlfn.RANK.EQ(S275,$S$7:$S$500,0)+COUNTIF(S$6:S274,S275),"")</f>
        <v/>
      </c>
    </row>
    <row r="276" spans="2:20">
      <c r="B276" s="189"/>
      <c r="C276" s="84"/>
      <c r="D276" s="84"/>
      <c r="E276" s="85"/>
      <c r="F276" s="86"/>
      <c r="G276" s="85"/>
      <c r="H276" s="85"/>
      <c r="I276" s="208">
        <f t="shared" si="13"/>
        <v>0</v>
      </c>
      <c r="J276" s="85"/>
      <c r="K276" s="85"/>
      <c r="L276" s="85"/>
      <c r="M276" s="86"/>
      <c r="N276" s="85"/>
      <c r="O276" s="85"/>
      <c r="P276" s="85"/>
      <c r="Q276" s="85"/>
      <c r="R276" s="209">
        <f t="shared" si="14"/>
        <v>0</v>
      </c>
      <c r="S276" s="237">
        <f t="shared" si="15"/>
        <v>0</v>
      </c>
      <c r="T276" s="237" t="str">
        <f>IF(S276&gt;0,_xlfn.RANK.EQ(S276,$S$7:$S$500,0)+COUNTIF(S$6:S275,S276),"")</f>
        <v/>
      </c>
    </row>
    <row r="277" spans="2:20">
      <c r="B277" s="189"/>
      <c r="C277" s="84"/>
      <c r="D277" s="84"/>
      <c r="E277" s="85"/>
      <c r="F277" s="86"/>
      <c r="G277" s="85"/>
      <c r="H277" s="85"/>
      <c r="I277" s="208">
        <f t="shared" si="13"/>
        <v>0</v>
      </c>
      <c r="J277" s="85"/>
      <c r="K277" s="85"/>
      <c r="L277" s="85"/>
      <c r="M277" s="86"/>
      <c r="N277" s="85"/>
      <c r="O277" s="85"/>
      <c r="P277" s="85"/>
      <c r="Q277" s="85"/>
      <c r="R277" s="209">
        <f t="shared" si="14"/>
        <v>0</v>
      </c>
      <c r="S277" s="237">
        <f t="shared" si="15"/>
        <v>0</v>
      </c>
      <c r="T277" s="237" t="str">
        <f>IF(S277&gt;0,_xlfn.RANK.EQ(S277,$S$7:$S$500,0)+COUNTIF(S$6:S276,S277),"")</f>
        <v/>
      </c>
    </row>
    <row r="278" spans="2:20">
      <c r="B278" s="189"/>
      <c r="C278" s="84"/>
      <c r="D278" s="84"/>
      <c r="E278" s="85"/>
      <c r="F278" s="86"/>
      <c r="G278" s="85"/>
      <c r="H278" s="85"/>
      <c r="I278" s="208">
        <f t="shared" si="13"/>
        <v>0</v>
      </c>
      <c r="J278" s="85"/>
      <c r="K278" s="85"/>
      <c r="L278" s="85"/>
      <c r="M278" s="86"/>
      <c r="N278" s="85"/>
      <c r="O278" s="85"/>
      <c r="P278" s="85"/>
      <c r="Q278" s="85"/>
      <c r="R278" s="209">
        <f t="shared" si="14"/>
        <v>0</v>
      </c>
      <c r="S278" s="237">
        <f t="shared" si="15"/>
        <v>0</v>
      </c>
      <c r="T278" s="237" t="str">
        <f>IF(S278&gt;0,_xlfn.RANK.EQ(S278,$S$7:$S$500,0)+COUNTIF(S$6:S277,S278),"")</f>
        <v/>
      </c>
    </row>
    <row r="279" spans="2:20">
      <c r="B279" s="189"/>
      <c r="C279" s="84"/>
      <c r="D279" s="84"/>
      <c r="E279" s="85"/>
      <c r="F279" s="86"/>
      <c r="G279" s="85"/>
      <c r="H279" s="85"/>
      <c r="I279" s="208">
        <f t="shared" si="13"/>
        <v>0</v>
      </c>
      <c r="J279" s="85"/>
      <c r="K279" s="85"/>
      <c r="L279" s="85"/>
      <c r="M279" s="86"/>
      <c r="N279" s="85"/>
      <c r="O279" s="85"/>
      <c r="P279" s="85"/>
      <c r="Q279" s="85"/>
      <c r="R279" s="209">
        <f t="shared" si="14"/>
        <v>0</v>
      </c>
      <c r="S279" s="237">
        <f t="shared" si="15"/>
        <v>0</v>
      </c>
      <c r="T279" s="237" t="str">
        <f>IF(S279&gt;0,_xlfn.RANK.EQ(S279,$S$7:$S$500,0)+COUNTIF(S$6:S278,S279),"")</f>
        <v/>
      </c>
    </row>
    <row r="280" spans="2:20">
      <c r="B280" s="189"/>
      <c r="C280" s="84"/>
      <c r="D280" s="84"/>
      <c r="E280" s="85"/>
      <c r="F280" s="86"/>
      <c r="G280" s="85"/>
      <c r="H280" s="85"/>
      <c r="I280" s="208">
        <f t="shared" si="13"/>
        <v>0</v>
      </c>
      <c r="J280" s="85"/>
      <c r="K280" s="85"/>
      <c r="L280" s="85"/>
      <c r="M280" s="86"/>
      <c r="N280" s="85"/>
      <c r="O280" s="85"/>
      <c r="P280" s="85"/>
      <c r="Q280" s="85"/>
      <c r="R280" s="209">
        <f t="shared" si="14"/>
        <v>0</v>
      </c>
      <c r="S280" s="237">
        <f t="shared" si="15"/>
        <v>0</v>
      </c>
      <c r="T280" s="237" t="str">
        <f>IF(S280&gt;0,_xlfn.RANK.EQ(S280,$S$7:$S$500,0)+COUNTIF(S$6:S279,S280),"")</f>
        <v/>
      </c>
    </row>
    <row r="281" spans="2:20">
      <c r="B281" s="189"/>
      <c r="C281" s="84"/>
      <c r="D281" s="84"/>
      <c r="E281" s="85"/>
      <c r="F281" s="86"/>
      <c r="G281" s="85"/>
      <c r="H281" s="85"/>
      <c r="I281" s="208">
        <f t="shared" si="13"/>
        <v>0</v>
      </c>
      <c r="J281" s="85"/>
      <c r="K281" s="85"/>
      <c r="L281" s="85"/>
      <c r="M281" s="86"/>
      <c r="N281" s="85"/>
      <c r="O281" s="85"/>
      <c r="P281" s="85"/>
      <c r="Q281" s="85"/>
      <c r="R281" s="209">
        <f t="shared" si="14"/>
        <v>0</v>
      </c>
      <c r="S281" s="237">
        <f t="shared" si="15"/>
        <v>0</v>
      </c>
      <c r="T281" s="237" t="str">
        <f>IF(S281&gt;0,_xlfn.RANK.EQ(S281,$S$7:$S$500,0)+COUNTIF(S$6:S280,S281),"")</f>
        <v/>
      </c>
    </row>
    <row r="282" spans="2:20">
      <c r="B282" s="189"/>
      <c r="C282" s="84"/>
      <c r="D282" s="84"/>
      <c r="E282" s="85"/>
      <c r="F282" s="86"/>
      <c r="G282" s="85"/>
      <c r="H282" s="85"/>
      <c r="I282" s="208">
        <f t="shared" si="13"/>
        <v>0</v>
      </c>
      <c r="J282" s="85"/>
      <c r="K282" s="85"/>
      <c r="L282" s="85"/>
      <c r="M282" s="86"/>
      <c r="N282" s="85"/>
      <c r="O282" s="85"/>
      <c r="P282" s="85"/>
      <c r="Q282" s="85"/>
      <c r="R282" s="209">
        <f t="shared" si="14"/>
        <v>0</v>
      </c>
      <c r="S282" s="237">
        <f t="shared" si="15"/>
        <v>0</v>
      </c>
      <c r="T282" s="237" t="str">
        <f>IF(S282&gt;0,_xlfn.RANK.EQ(S282,$S$7:$S$500,0)+COUNTIF(S$6:S281,S282),"")</f>
        <v/>
      </c>
    </row>
    <row r="283" spans="2:20">
      <c r="B283" s="189"/>
      <c r="C283" s="84"/>
      <c r="D283" s="84"/>
      <c r="E283" s="85"/>
      <c r="F283" s="86"/>
      <c r="G283" s="85"/>
      <c r="H283" s="85"/>
      <c r="I283" s="208">
        <f t="shared" si="13"/>
        <v>0</v>
      </c>
      <c r="J283" s="85"/>
      <c r="K283" s="85"/>
      <c r="L283" s="85"/>
      <c r="M283" s="86"/>
      <c r="N283" s="85"/>
      <c r="O283" s="85"/>
      <c r="P283" s="85"/>
      <c r="Q283" s="85"/>
      <c r="R283" s="209">
        <f t="shared" si="14"/>
        <v>0</v>
      </c>
      <c r="S283" s="237">
        <f t="shared" si="15"/>
        <v>0</v>
      </c>
      <c r="T283" s="237" t="str">
        <f>IF(S283&gt;0,_xlfn.RANK.EQ(S283,$S$7:$S$500,0)+COUNTIF(S$6:S282,S283),"")</f>
        <v/>
      </c>
    </row>
    <row r="284" spans="2:20">
      <c r="B284" s="189"/>
      <c r="C284" s="84"/>
      <c r="D284" s="84"/>
      <c r="E284" s="85"/>
      <c r="F284" s="86"/>
      <c r="G284" s="85"/>
      <c r="H284" s="85"/>
      <c r="I284" s="208">
        <f t="shared" si="13"/>
        <v>0</v>
      </c>
      <c r="J284" s="85"/>
      <c r="K284" s="85"/>
      <c r="L284" s="85"/>
      <c r="M284" s="86"/>
      <c r="N284" s="85"/>
      <c r="O284" s="85"/>
      <c r="P284" s="85"/>
      <c r="Q284" s="85"/>
      <c r="R284" s="209">
        <f t="shared" si="14"/>
        <v>0</v>
      </c>
      <c r="S284" s="237">
        <f t="shared" si="15"/>
        <v>0</v>
      </c>
      <c r="T284" s="237" t="str">
        <f>IF(S284&gt;0,_xlfn.RANK.EQ(S284,$S$7:$S$500,0)+COUNTIF(S$6:S283,S284),"")</f>
        <v/>
      </c>
    </row>
    <row r="285" spans="2:20">
      <c r="B285" s="189"/>
      <c r="C285" s="84"/>
      <c r="D285" s="84"/>
      <c r="E285" s="85"/>
      <c r="F285" s="86"/>
      <c r="G285" s="85"/>
      <c r="H285" s="85"/>
      <c r="I285" s="208">
        <f t="shared" si="13"/>
        <v>0</v>
      </c>
      <c r="J285" s="85"/>
      <c r="K285" s="85"/>
      <c r="L285" s="85"/>
      <c r="M285" s="86"/>
      <c r="N285" s="85"/>
      <c r="O285" s="85"/>
      <c r="P285" s="85"/>
      <c r="Q285" s="85"/>
      <c r="R285" s="209">
        <f t="shared" si="14"/>
        <v>0</v>
      </c>
      <c r="S285" s="237">
        <f t="shared" si="15"/>
        <v>0</v>
      </c>
      <c r="T285" s="237" t="str">
        <f>IF(S285&gt;0,_xlfn.RANK.EQ(S285,$S$7:$S$500,0)+COUNTIF(S$6:S284,S285),"")</f>
        <v/>
      </c>
    </row>
    <row r="286" spans="2:20">
      <c r="B286" s="189"/>
      <c r="C286" s="84"/>
      <c r="D286" s="84"/>
      <c r="E286" s="85"/>
      <c r="F286" s="86"/>
      <c r="G286" s="85"/>
      <c r="H286" s="85"/>
      <c r="I286" s="208">
        <f t="shared" si="13"/>
        <v>0</v>
      </c>
      <c r="J286" s="85"/>
      <c r="K286" s="85"/>
      <c r="L286" s="85"/>
      <c r="M286" s="86"/>
      <c r="N286" s="85"/>
      <c r="O286" s="85"/>
      <c r="P286" s="85"/>
      <c r="Q286" s="85"/>
      <c r="R286" s="209">
        <f t="shared" si="14"/>
        <v>0</v>
      </c>
      <c r="S286" s="237">
        <f t="shared" si="15"/>
        <v>0</v>
      </c>
      <c r="T286" s="237" t="str">
        <f>IF(S286&gt;0,_xlfn.RANK.EQ(S286,$S$7:$S$500,0)+COUNTIF(S$6:S285,S286),"")</f>
        <v/>
      </c>
    </row>
    <row r="287" spans="2:20">
      <c r="B287" s="189"/>
      <c r="C287" s="84"/>
      <c r="D287" s="84"/>
      <c r="E287" s="85"/>
      <c r="F287" s="86"/>
      <c r="G287" s="85"/>
      <c r="H287" s="85"/>
      <c r="I287" s="208">
        <f t="shared" si="13"/>
        <v>0</v>
      </c>
      <c r="J287" s="85"/>
      <c r="K287" s="85"/>
      <c r="L287" s="85"/>
      <c r="M287" s="86"/>
      <c r="N287" s="85"/>
      <c r="O287" s="85"/>
      <c r="P287" s="85"/>
      <c r="Q287" s="85"/>
      <c r="R287" s="209">
        <f t="shared" si="14"/>
        <v>0</v>
      </c>
      <c r="S287" s="237">
        <f t="shared" si="15"/>
        <v>0</v>
      </c>
      <c r="T287" s="237" t="str">
        <f>IF(S287&gt;0,_xlfn.RANK.EQ(S287,$S$7:$S$500,0)+COUNTIF(S$6:S286,S287),"")</f>
        <v/>
      </c>
    </row>
    <row r="288" spans="2:20">
      <c r="B288" s="189"/>
      <c r="C288" s="84"/>
      <c r="D288" s="84"/>
      <c r="E288" s="85"/>
      <c r="F288" s="86"/>
      <c r="G288" s="85"/>
      <c r="H288" s="85"/>
      <c r="I288" s="208">
        <f t="shared" si="13"/>
        <v>0</v>
      </c>
      <c r="J288" s="85"/>
      <c r="K288" s="85"/>
      <c r="L288" s="85"/>
      <c r="M288" s="86"/>
      <c r="N288" s="85"/>
      <c r="O288" s="85"/>
      <c r="P288" s="85"/>
      <c r="Q288" s="85"/>
      <c r="R288" s="209">
        <f t="shared" si="14"/>
        <v>0</v>
      </c>
      <c r="S288" s="237">
        <f t="shared" si="15"/>
        <v>0</v>
      </c>
      <c r="T288" s="237" t="str">
        <f>IF(S288&gt;0,_xlfn.RANK.EQ(S288,$S$7:$S$500,0)+COUNTIF(S$6:S287,S288),"")</f>
        <v/>
      </c>
    </row>
    <row r="289" spans="2:20">
      <c r="B289" s="189"/>
      <c r="C289" s="84"/>
      <c r="D289" s="84"/>
      <c r="E289" s="85"/>
      <c r="F289" s="86"/>
      <c r="G289" s="85"/>
      <c r="H289" s="85"/>
      <c r="I289" s="208">
        <f t="shared" si="13"/>
        <v>0</v>
      </c>
      <c r="J289" s="85"/>
      <c r="K289" s="85"/>
      <c r="L289" s="85"/>
      <c r="M289" s="86"/>
      <c r="N289" s="85"/>
      <c r="O289" s="85"/>
      <c r="P289" s="85"/>
      <c r="Q289" s="85"/>
      <c r="R289" s="209">
        <f t="shared" si="14"/>
        <v>0</v>
      </c>
      <c r="S289" s="237">
        <f t="shared" si="15"/>
        <v>0</v>
      </c>
      <c r="T289" s="237" t="str">
        <f>IF(S289&gt;0,_xlfn.RANK.EQ(S289,$S$7:$S$500,0)+COUNTIF(S$6:S288,S289),"")</f>
        <v/>
      </c>
    </row>
    <row r="290" spans="2:20">
      <c r="B290" s="189"/>
      <c r="C290" s="84"/>
      <c r="D290" s="84"/>
      <c r="E290" s="85"/>
      <c r="F290" s="86"/>
      <c r="G290" s="85"/>
      <c r="H290" s="85"/>
      <c r="I290" s="208">
        <f t="shared" si="13"/>
        <v>0</v>
      </c>
      <c r="J290" s="85"/>
      <c r="K290" s="85"/>
      <c r="L290" s="85"/>
      <c r="M290" s="86"/>
      <c r="N290" s="85"/>
      <c r="O290" s="85"/>
      <c r="P290" s="85"/>
      <c r="Q290" s="85"/>
      <c r="R290" s="209">
        <f t="shared" si="14"/>
        <v>0</v>
      </c>
      <c r="S290" s="237">
        <f t="shared" si="15"/>
        <v>0</v>
      </c>
      <c r="T290" s="237" t="str">
        <f>IF(S290&gt;0,_xlfn.RANK.EQ(S290,$S$7:$S$500,0)+COUNTIF(S$6:S289,S290),"")</f>
        <v/>
      </c>
    </row>
    <row r="291" spans="2:20">
      <c r="B291" s="189"/>
      <c r="C291" s="84"/>
      <c r="D291" s="84"/>
      <c r="E291" s="85"/>
      <c r="F291" s="86"/>
      <c r="G291" s="85"/>
      <c r="H291" s="85"/>
      <c r="I291" s="208">
        <f t="shared" si="13"/>
        <v>0</v>
      </c>
      <c r="J291" s="85"/>
      <c r="K291" s="85"/>
      <c r="L291" s="85"/>
      <c r="M291" s="86"/>
      <c r="N291" s="85"/>
      <c r="O291" s="85"/>
      <c r="P291" s="85"/>
      <c r="Q291" s="85"/>
      <c r="R291" s="209">
        <f t="shared" si="14"/>
        <v>0</v>
      </c>
      <c r="S291" s="237">
        <f t="shared" si="15"/>
        <v>0</v>
      </c>
      <c r="T291" s="237" t="str">
        <f>IF(S291&gt;0,_xlfn.RANK.EQ(S291,$S$7:$S$500,0)+COUNTIF(S$6:S290,S291),"")</f>
        <v/>
      </c>
    </row>
    <row r="292" spans="2:20">
      <c r="B292" s="189"/>
      <c r="C292" s="84"/>
      <c r="D292" s="84"/>
      <c r="E292" s="85"/>
      <c r="F292" s="86"/>
      <c r="G292" s="85"/>
      <c r="H292" s="85"/>
      <c r="I292" s="208">
        <f t="shared" si="13"/>
        <v>0</v>
      </c>
      <c r="J292" s="85"/>
      <c r="K292" s="85"/>
      <c r="L292" s="85"/>
      <c r="M292" s="86"/>
      <c r="N292" s="85"/>
      <c r="O292" s="85"/>
      <c r="P292" s="85"/>
      <c r="Q292" s="85"/>
      <c r="R292" s="209">
        <f t="shared" si="14"/>
        <v>0</v>
      </c>
      <c r="S292" s="237">
        <f t="shared" si="15"/>
        <v>0</v>
      </c>
      <c r="T292" s="237" t="str">
        <f>IF(S292&gt;0,_xlfn.RANK.EQ(S292,$S$7:$S$500,0)+COUNTIF(S$6:S291,S292),"")</f>
        <v/>
      </c>
    </row>
    <row r="293" spans="2:20">
      <c r="B293" s="189"/>
      <c r="C293" s="84"/>
      <c r="D293" s="84"/>
      <c r="E293" s="85"/>
      <c r="F293" s="86"/>
      <c r="G293" s="85"/>
      <c r="H293" s="85"/>
      <c r="I293" s="208">
        <f t="shared" si="13"/>
        <v>0</v>
      </c>
      <c r="J293" s="85"/>
      <c r="K293" s="85"/>
      <c r="L293" s="85"/>
      <c r="M293" s="86"/>
      <c r="N293" s="85"/>
      <c r="O293" s="85"/>
      <c r="P293" s="85"/>
      <c r="Q293" s="85"/>
      <c r="R293" s="209">
        <f t="shared" si="14"/>
        <v>0</v>
      </c>
      <c r="S293" s="237">
        <f t="shared" si="15"/>
        <v>0</v>
      </c>
      <c r="T293" s="237" t="str">
        <f>IF(S293&gt;0,_xlfn.RANK.EQ(S293,$S$7:$S$500,0)+COUNTIF(S$6:S292,S293),"")</f>
        <v/>
      </c>
    </row>
    <row r="294" spans="2:20">
      <c r="B294" s="189"/>
      <c r="C294" s="84"/>
      <c r="D294" s="84"/>
      <c r="E294" s="85"/>
      <c r="F294" s="86"/>
      <c r="G294" s="85"/>
      <c r="H294" s="85"/>
      <c r="I294" s="208">
        <f t="shared" si="13"/>
        <v>0</v>
      </c>
      <c r="J294" s="85"/>
      <c r="K294" s="85"/>
      <c r="L294" s="85"/>
      <c r="M294" s="86"/>
      <c r="N294" s="85"/>
      <c r="O294" s="85"/>
      <c r="P294" s="85"/>
      <c r="Q294" s="85"/>
      <c r="R294" s="209">
        <f t="shared" si="14"/>
        <v>0</v>
      </c>
      <c r="S294" s="237">
        <f t="shared" si="15"/>
        <v>0</v>
      </c>
      <c r="T294" s="237" t="str">
        <f>IF(S294&gt;0,_xlfn.RANK.EQ(S294,$S$7:$S$500,0)+COUNTIF(S$6:S293,S294),"")</f>
        <v/>
      </c>
    </row>
    <row r="295" spans="2:20">
      <c r="B295" s="189"/>
      <c r="C295" s="84"/>
      <c r="D295" s="84"/>
      <c r="E295" s="85"/>
      <c r="F295" s="86"/>
      <c r="G295" s="85"/>
      <c r="H295" s="85"/>
      <c r="I295" s="208">
        <f t="shared" si="13"/>
        <v>0</v>
      </c>
      <c r="J295" s="85"/>
      <c r="K295" s="85"/>
      <c r="L295" s="85"/>
      <c r="M295" s="86"/>
      <c r="N295" s="85"/>
      <c r="O295" s="85"/>
      <c r="P295" s="85"/>
      <c r="Q295" s="85"/>
      <c r="R295" s="209">
        <f t="shared" si="14"/>
        <v>0</v>
      </c>
      <c r="S295" s="237">
        <f t="shared" si="15"/>
        <v>0</v>
      </c>
      <c r="T295" s="237" t="str">
        <f>IF(S295&gt;0,_xlfn.RANK.EQ(S295,$S$7:$S$500,0)+COUNTIF(S$6:S294,S295),"")</f>
        <v/>
      </c>
    </row>
    <row r="296" spans="2:20">
      <c r="B296" s="189"/>
      <c r="C296" s="84"/>
      <c r="D296" s="84"/>
      <c r="E296" s="85"/>
      <c r="F296" s="86"/>
      <c r="G296" s="85"/>
      <c r="H296" s="85"/>
      <c r="I296" s="208">
        <f t="shared" si="13"/>
        <v>0</v>
      </c>
      <c r="J296" s="85"/>
      <c r="K296" s="85"/>
      <c r="L296" s="85"/>
      <c r="M296" s="86"/>
      <c r="N296" s="85"/>
      <c r="O296" s="85"/>
      <c r="P296" s="85"/>
      <c r="Q296" s="85"/>
      <c r="R296" s="209">
        <f t="shared" si="14"/>
        <v>0</v>
      </c>
      <c r="S296" s="237">
        <f t="shared" si="15"/>
        <v>0</v>
      </c>
      <c r="T296" s="237" t="str">
        <f>IF(S296&gt;0,_xlfn.RANK.EQ(S296,$S$7:$S$500,0)+COUNTIF(S$6:S295,S296),"")</f>
        <v/>
      </c>
    </row>
    <row r="297" spans="2:20">
      <c r="B297" s="189"/>
      <c r="C297" s="84"/>
      <c r="D297" s="84"/>
      <c r="E297" s="85"/>
      <c r="F297" s="86"/>
      <c r="G297" s="85"/>
      <c r="H297" s="85"/>
      <c r="I297" s="208">
        <f t="shared" si="13"/>
        <v>0</v>
      </c>
      <c r="J297" s="85"/>
      <c r="K297" s="85"/>
      <c r="L297" s="85"/>
      <c r="M297" s="86"/>
      <c r="N297" s="85"/>
      <c r="O297" s="85"/>
      <c r="P297" s="85"/>
      <c r="Q297" s="85"/>
      <c r="R297" s="209">
        <f t="shared" si="14"/>
        <v>0</v>
      </c>
      <c r="S297" s="237">
        <f t="shared" si="15"/>
        <v>0</v>
      </c>
      <c r="T297" s="237" t="str">
        <f>IF(S297&gt;0,_xlfn.RANK.EQ(S297,$S$7:$S$500,0)+COUNTIF(S$6:S296,S297),"")</f>
        <v/>
      </c>
    </row>
    <row r="298" spans="2:20">
      <c r="B298" s="189"/>
      <c r="C298" s="84"/>
      <c r="D298" s="84"/>
      <c r="E298" s="85"/>
      <c r="F298" s="86"/>
      <c r="G298" s="85"/>
      <c r="H298" s="85"/>
      <c r="I298" s="208">
        <f t="shared" si="13"/>
        <v>0</v>
      </c>
      <c r="J298" s="85"/>
      <c r="K298" s="85"/>
      <c r="L298" s="85"/>
      <c r="M298" s="86"/>
      <c r="N298" s="85"/>
      <c r="O298" s="85"/>
      <c r="P298" s="85"/>
      <c r="Q298" s="85"/>
      <c r="R298" s="209">
        <f t="shared" si="14"/>
        <v>0</v>
      </c>
      <c r="S298" s="237">
        <f t="shared" si="15"/>
        <v>0</v>
      </c>
      <c r="T298" s="237" t="str">
        <f>IF(S298&gt;0,_xlfn.RANK.EQ(S298,$S$7:$S$500,0)+COUNTIF(S$6:S297,S298),"")</f>
        <v/>
      </c>
    </row>
    <row r="299" spans="2:20">
      <c r="B299" s="189"/>
      <c r="C299" s="84"/>
      <c r="D299" s="84"/>
      <c r="E299" s="85"/>
      <c r="F299" s="86"/>
      <c r="G299" s="85"/>
      <c r="H299" s="85"/>
      <c r="I299" s="208">
        <f t="shared" si="13"/>
        <v>0</v>
      </c>
      <c r="J299" s="85"/>
      <c r="K299" s="85"/>
      <c r="L299" s="85"/>
      <c r="M299" s="86"/>
      <c r="N299" s="85"/>
      <c r="O299" s="85"/>
      <c r="P299" s="85"/>
      <c r="Q299" s="85"/>
      <c r="R299" s="209">
        <f t="shared" si="14"/>
        <v>0</v>
      </c>
      <c r="S299" s="237">
        <f t="shared" si="15"/>
        <v>0</v>
      </c>
      <c r="T299" s="237" t="str">
        <f>IF(S299&gt;0,_xlfn.RANK.EQ(S299,$S$7:$S$500,0)+COUNTIF(S$6:S298,S299),"")</f>
        <v/>
      </c>
    </row>
    <row r="300" spans="2:20">
      <c r="B300" s="189"/>
      <c r="C300" s="84"/>
      <c r="D300" s="84"/>
      <c r="E300" s="85"/>
      <c r="F300" s="86"/>
      <c r="G300" s="85"/>
      <c r="H300" s="85"/>
      <c r="I300" s="208">
        <f t="shared" si="13"/>
        <v>0</v>
      </c>
      <c r="J300" s="85"/>
      <c r="K300" s="85"/>
      <c r="L300" s="85"/>
      <c r="M300" s="86"/>
      <c r="N300" s="85"/>
      <c r="O300" s="85"/>
      <c r="P300" s="85"/>
      <c r="Q300" s="85"/>
      <c r="R300" s="209">
        <f t="shared" si="14"/>
        <v>0</v>
      </c>
      <c r="S300" s="237">
        <f t="shared" si="15"/>
        <v>0</v>
      </c>
      <c r="T300" s="237" t="str">
        <f>IF(S300&gt;0,_xlfn.RANK.EQ(S300,$S$7:$S$500,0)+COUNTIF(S$6:S299,S300),"")</f>
        <v/>
      </c>
    </row>
    <row r="301" spans="2:20">
      <c r="B301" s="189"/>
      <c r="C301" s="84"/>
      <c r="D301" s="84"/>
      <c r="E301" s="85"/>
      <c r="F301" s="86"/>
      <c r="G301" s="85"/>
      <c r="H301" s="85"/>
      <c r="I301" s="208">
        <f t="shared" si="13"/>
        <v>0</v>
      </c>
      <c r="J301" s="85"/>
      <c r="K301" s="85"/>
      <c r="L301" s="85"/>
      <c r="M301" s="86"/>
      <c r="N301" s="85"/>
      <c r="O301" s="85"/>
      <c r="P301" s="85"/>
      <c r="Q301" s="85"/>
      <c r="R301" s="209">
        <f t="shared" si="14"/>
        <v>0</v>
      </c>
      <c r="S301" s="237">
        <f t="shared" si="15"/>
        <v>0</v>
      </c>
      <c r="T301" s="237" t="str">
        <f>IF(S301&gt;0,_xlfn.RANK.EQ(S301,$S$7:$S$500,0)+COUNTIF(S$6:S300,S301),"")</f>
        <v/>
      </c>
    </row>
    <row r="302" spans="2:20">
      <c r="B302" s="189"/>
      <c r="C302" s="84"/>
      <c r="D302" s="84"/>
      <c r="E302" s="85"/>
      <c r="F302" s="86"/>
      <c r="G302" s="85"/>
      <c r="H302" s="85"/>
      <c r="I302" s="208">
        <f t="shared" si="13"/>
        <v>0</v>
      </c>
      <c r="J302" s="85"/>
      <c r="K302" s="85"/>
      <c r="L302" s="85"/>
      <c r="M302" s="86"/>
      <c r="N302" s="85"/>
      <c r="O302" s="85"/>
      <c r="P302" s="85"/>
      <c r="Q302" s="85"/>
      <c r="R302" s="209">
        <f t="shared" si="14"/>
        <v>0</v>
      </c>
      <c r="S302" s="237">
        <f t="shared" si="15"/>
        <v>0</v>
      </c>
      <c r="T302" s="237" t="str">
        <f>IF(S302&gt;0,_xlfn.RANK.EQ(S302,$S$7:$S$500,0)+COUNTIF(S$6:S301,S302),"")</f>
        <v/>
      </c>
    </row>
    <row r="303" spans="2:20">
      <c r="B303" s="189"/>
      <c r="C303" s="84"/>
      <c r="D303" s="84"/>
      <c r="E303" s="85"/>
      <c r="F303" s="86"/>
      <c r="G303" s="85"/>
      <c r="H303" s="85"/>
      <c r="I303" s="208">
        <f t="shared" si="13"/>
        <v>0</v>
      </c>
      <c r="J303" s="85"/>
      <c r="K303" s="85"/>
      <c r="L303" s="85"/>
      <c r="M303" s="86"/>
      <c r="N303" s="85"/>
      <c r="O303" s="85"/>
      <c r="P303" s="85"/>
      <c r="Q303" s="85"/>
      <c r="R303" s="209">
        <f t="shared" si="14"/>
        <v>0</v>
      </c>
      <c r="S303" s="237">
        <f t="shared" si="15"/>
        <v>0</v>
      </c>
      <c r="T303" s="237" t="str">
        <f>IF(S303&gt;0,_xlfn.RANK.EQ(S303,$S$7:$S$500,0)+COUNTIF(S$6:S302,S303),"")</f>
        <v/>
      </c>
    </row>
    <row r="304" spans="2:20">
      <c r="B304" s="189"/>
      <c r="C304" s="84"/>
      <c r="D304" s="84"/>
      <c r="E304" s="85"/>
      <c r="F304" s="86"/>
      <c r="G304" s="85"/>
      <c r="H304" s="85"/>
      <c r="I304" s="208">
        <f t="shared" si="13"/>
        <v>0</v>
      </c>
      <c r="J304" s="85"/>
      <c r="K304" s="85"/>
      <c r="L304" s="85"/>
      <c r="M304" s="86"/>
      <c r="N304" s="85"/>
      <c r="O304" s="85"/>
      <c r="P304" s="85"/>
      <c r="Q304" s="85"/>
      <c r="R304" s="209">
        <f t="shared" si="14"/>
        <v>0</v>
      </c>
      <c r="S304" s="237">
        <f t="shared" si="15"/>
        <v>0</v>
      </c>
      <c r="T304" s="237" t="str">
        <f>IF(S304&gt;0,_xlfn.RANK.EQ(S304,$S$7:$S$500,0)+COUNTIF(S$6:S303,S304),"")</f>
        <v/>
      </c>
    </row>
    <row r="305" spans="2:20">
      <c r="B305" s="189"/>
      <c r="C305" s="84"/>
      <c r="D305" s="84"/>
      <c r="E305" s="85"/>
      <c r="F305" s="86"/>
      <c r="G305" s="85"/>
      <c r="H305" s="85"/>
      <c r="I305" s="208">
        <f t="shared" si="13"/>
        <v>0</v>
      </c>
      <c r="J305" s="85"/>
      <c r="K305" s="85"/>
      <c r="L305" s="85"/>
      <c r="M305" s="86"/>
      <c r="N305" s="85"/>
      <c r="O305" s="85"/>
      <c r="P305" s="85"/>
      <c r="Q305" s="85"/>
      <c r="R305" s="209">
        <f t="shared" si="14"/>
        <v>0</v>
      </c>
      <c r="S305" s="237">
        <f t="shared" si="15"/>
        <v>0</v>
      </c>
      <c r="T305" s="237" t="str">
        <f>IF(S305&gt;0,_xlfn.RANK.EQ(S305,$S$7:$S$500,0)+COUNTIF(S$6:S304,S305),"")</f>
        <v/>
      </c>
    </row>
    <row r="306" spans="2:20">
      <c r="B306" s="189"/>
      <c r="C306" s="84"/>
      <c r="D306" s="84"/>
      <c r="E306" s="85"/>
      <c r="F306" s="86"/>
      <c r="G306" s="85"/>
      <c r="H306" s="85"/>
      <c r="I306" s="208">
        <f t="shared" si="13"/>
        <v>0</v>
      </c>
      <c r="J306" s="85"/>
      <c r="K306" s="85"/>
      <c r="L306" s="85"/>
      <c r="M306" s="86"/>
      <c r="N306" s="85"/>
      <c r="O306" s="85"/>
      <c r="P306" s="85"/>
      <c r="Q306" s="85"/>
      <c r="R306" s="209">
        <f t="shared" si="14"/>
        <v>0</v>
      </c>
      <c r="S306" s="237">
        <f t="shared" si="15"/>
        <v>0</v>
      </c>
      <c r="T306" s="237" t="str">
        <f>IF(S306&gt;0,_xlfn.RANK.EQ(S306,$S$7:$S$500,0)+COUNTIF(S$6:S305,S306),"")</f>
        <v/>
      </c>
    </row>
    <row r="307" spans="2:20">
      <c r="B307" s="189"/>
      <c r="C307" s="84"/>
      <c r="D307" s="84"/>
      <c r="E307" s="85"/>
      <c r="F307" s="86"/>
      <c r="G307" s="85"/>
      <c r="H307" s="85"/>
      <c r="I307" s="208">
        <f t="shared" si="13"/>
        <v>0</v>
      </c>
      <c r="J307" s="85"/>
      <c r="K307" s="85"/>
      <c r="L307" s="85"/>
      <c r="M307" s="86"/>
      <c r="N307" s="85"/>
      <c r="O307" s="85"/>
      <c r="P307" s="85"/>
      <c r="Q307" s="85"/>
      <c r="R307" s="209">
        <f t="shared" si="14"/>
        <v>0</v>
      </c>
      <c r="S307" s="237">
        <f t="shared" si="15"/>
        <v>0</v>
      </c>
      <c r="T307" s="237" t="str">
        <f>IF(S307&gt;0,_xlfn.RANK.EQ(S307,$S$7:$S$500,0)+COUNTIF(S$6:S306,S307),"")</f>
        <v/>
      </c>
    </row>
    <row r="308" spans="2:20">
      <c r="B308" s="189"/>
      <c r="C308" s="84"/>
      <c r="D308" s="84"/>
      <c r="E308" s="85"/>
      <c r="F308" s="86"/>
      <c r="G308" s="85"/>
      <c r="H308" s="85"/>
      <c r="I308" s="208">
        <f t="shared" si="13"/>
        <v>0</v>
      </c>
      <c r="J308" s="85"/>
      <c r="K308" s="85"/>
      <c r="L308" s="85"/>
      <c r="M308" s="86"/>
      <c r="N308" s="85"/>
      <c r="O308" s="85"/>
      <c r="P308" s="85"/>
      <c r="Q308" s="85"/>
      <c r="R308" s="209">
        <f t="shared" si="14"/>
        <v>0</v>
      </c>
      <c r="S308" s="237">
        <f t="shared" si="15"/>
        <v>0</v>
      </c>
      <c r="T308" s="237" t="str">
        <f>IF(S308&gt;0,_xlfn.RANK.EQ(S308,$S$7:$S$500,0)+COUNTIF(S$6:S307,S308),"")</f>
        <v/>
      </c>
    </row>
    <row r="309" spans="2:20">
      <c r="B309" s="189"/>
      <c r="C309" s="84"/>
      <c r="D309" s="84"/>
      <c r="E309" s="85"/>
      <c r="F309" s="86"/>
      <c r="G309" s="85"/>
      <c r="H309" s="85"/>
      <c r="I309" s="208">
        <f t="shared" si="13"/>
        <v>0</v>
      </c>
      <c r="J309" s="85"/>
      <c r="K309" s="85"/>
      <c r="L309" s="85"/>
      <c r="M309" s="86"/>
      <c r="N309" s="85"/>
      <c r="O309" s="85"/>
      <c r="P309" s="85"/>
      <c r="Q309" s="85"/>
      <c r="R309" s="209">
        <f t="shared" si="14"/>
        <v>0</v>
      </c>
      <c r="S309" s="237">
        <f t="shared" si="15"/>
        <v>0</v>
      </c>
      <c r="T309" s="237" t="str">
        <f>IF(S309&gt;0,_xlfn.RANK.EQ(S309,$S$7:$S$500,0)+COUNTIF(S$6:S308,S309),"")</f>
        <v/>
      </c>
    </row>
    <row r="310" spans="2:20">
      <c r="B310" s="189"/>
      <c r="C310" s="84"/>
      <c r="D310" s="84"/>
      <c r="E310" s="85"/>
      <c r="F310" s="86"/>
      <c r="G310" s="85"/>
      <c r="H310" s="85"/>
      <c r="I310" s="208">
        <f t="shared" si="13"/>
        <v>0</v>
      </c>
      <c r="J310" s="85"/>
      <c r="K310" s="85"/>
      <c r="L310" s="85"/>
      <c r="M310" s="86"/>
      <c r="N310" s="85"/>
      <c r="O310" s="85"/>
      <c r="P310" s="85"/>
      <c r="Q310" s="85"/>
      <c r="R310" s="209">
        <f t="shared" si="14"/>
        <v>0</v>
      </c>
      <c r="S310" s="237">
        <f t="shared" si="15"/>
        <v>0</v>
      </c>
      <c r="T310" s="237" t="str">
        <f>IF(S310&gt;0,_xlfn.RANK.EQ(S310,$S$7:$S$500,0)+COUNTIF(S$6:S309,S310),"")</f>
        <v/>
      </c>
    </row>
    <row r="311" spans="2:20">
      <c r="B311" s="189"/>
      <c r="C311" s="84"/>
      <c r="D311" s="84"/>
      <c r="E311" s="85"/>
      <c r="F311" s="86"/>
      <c r="G311" s="85"/>
      <c r="H311" s="85"/>
      <c r="I311" s="208">
        <f t="shared" si="13"/>
        <v>0</v>
      </c>
      <c r="J311" s="85"/>
      <c r="K311" s="85"/>
      <c r="L311" s="85"/>
      <c r="M311" s="86"/>
      <c r="N311" s="85"/>
      <c r="O311" s="85"/>
      <c r="P311" s="85"/>
      <c r="Q311" s="85"/>
      <c r="R311" s="209">
        <f t="shared" si="14"/>
        <v>0</v>
      </c>
      <c r="S311" s="237">
        <f t="shared" si="15"/>
        <v>0</v>
      </c>
      <c r="T311" s="237" t="str">
        <f>IF(S311&gt;0,_xlfn.RANK.EQ(S311,$S$7:$S$500,0)+COUNTIF(S$6:S310,S311),"")</f>
        <v/>
      </c>
    </row>
    <row r="312" spans="2:20">
      <c r="B312" s="189"/>
      <c r="C312" s="84"/>
      <c r="D312" s="84"/>
      <c r="E312" s="85"/>
      <c r="F312" s="86"/>
      <c r="G312" s="85"/>
      <c r="H312" s="85"/>
      <c r="I312" s="208">
        <f t="shared" si="13"/>
        <v>0</v>
      </c>
      <c r="J312" s="85"/>
      <c r="K312" s="85"/>
      <c r="L312" s="85"/>
      <c r="M312" s="86"/>
      <c r="N312" s="85"/>
      <c r="O312" s="85"/>
      <c r="P312" s="85"/>
      <c r="Q312" s="85"/>
      <c r="R312" s="209">
        <f t="shared" si="14"/>
        <v>0</v>
      </c>
      <c r="S312" s="237">
        <f t="shared" si="15"/>
        <v>0</v>
      </c>
      <c r="T312" s="237" t="str">
        <f>IF(S312&gt;0,_xlfn.RANK.EQ(S312,$S$7:$S$500,0)+COUNTIF(S$6:S311,S312),"")</f>
        <v/>
      </c>
    </row>
    <row r="313" spans="2:20">
      <c r="B313" s="189"/>
      <c r="C313" s="84"/>
      <c r="D313" s="84"/>
      <c r="E313" s="85"/>
      <c r="F313" s="86"/>
      <c r="G313" s="85"/>
      <c r="H313" s="85"/>
      <c r="I313" s="208">
        <f t="shared" si="13"/>
        <v>0</v>
      </c>
      <c r="J313" s="85"/>
      <c r="K313" s="85"/>
      <c r="L313" s="85"/>
      <c r="M313" s="86"/>
      <c r="N313" s="85"/>
      <c r="O313" s="85"/>
      <c r="P313" s="85"/>
      <c r="Q313" s="85"/>
      <c r="R313" s="209">
        <f t="shared" si="14"/>
        <v>0</v>
      </c>
      <c r="S313" s="237">
        <f t="shared" si="15"/>
        <v>0</v>
      </c>
      <c r="T313" s="237" t="str">
        <f>IF(S313&gt;0,_xlfn.RANK.EQ(S313,$S$7:$S$500,0)+COUNTIF(S$6:S312,S313),"")</f>
        <v/>
      </c>
    </row>
    <row r="314" spans="2:20">
      <c r="B314" s="189"/>
      <c r="C314" s="84"/>
      <c r="D314" s="84"/>
      <c r="E314" s="85"/>
      <c r="F314" s="86"/>
      <c r="G314" s="85"/>
      <c r="H314" s="85"/>
      <c r="I314" s="208">
        <f t="shared" si="13"/>
        <v>0</v>
      </c>
      <c r="J314" s="85"/>
      <c r="K314" s="85"/>
      <c r="L314" s="85"/>
      <c r="M314" s="86"/>
      <c r="N314" s="85"/>
      <c r="O314" s="85"/>
      <c r="P314" s="85"/>
      <c r="Q314" s="85"/>
      <c r="R314" s="209">
        <f t="shared" si="14"/>
        <v>0</v>
      </c>
      <c r="S314" s="237">
        <f t="shared" si="15"/>
        <v>0</v>
      </c>
      <c r="T314" s="237" t="str">
        <f>IF(S314&gt;0,_xlfn.RANK.EQ(S314,$S$7:$S$500,0)+COUNTIF(S$6:S313,S314),"")</f>
        <v/>
      </c>
    </row>
    <row r="315" spans="2:20">
      <c r="B315" s="189"/>
      <c r="C315" s="84"/>
      <c r="D315" s="84"/>
      <c r="E315" s="85"/>
      <c r="F315" s="86"/>
      <c r="G315" s="85"/>
      <c r="H315" s="85"/>
      <c r="I315" s="208">
        <f t="shared" si="13"/>
        <v>0</v>
      </c>
      <c r="J315" s="85"/>
      <c r="K315" s="85"/>
      <c r="L315" s="85"/>
      <c r="M315" s="86"/>
      <c r="N315" s="85"/>
      <c r="O315" s="85"/>
      <c r="P315" s="85"/>
      <c r="Q315" s="85"/>
      <c r="R315" s="209">
        <f t="shared" si="14"/>
        <v>0</v>
      </c>
      <c r="S315" s="237">
        <f t="shared" si="15"/>
        <v>0</v>
      </c>
      <c r="T315" s="237" t="str">
        <f>IF(S315&gt;0,_xlfn.RANK.EQ(S315,$S$7:$S$500,0)+COUNTIF(S$6:S314,S315),"")</f>
        <v/>
      </c>
    </row>
    <row r="316" spans="2:20">
      <c r="B316" s="189"/>
      <c r="C316" s="84"/>
      <c r="D316" s="84"/>
      <c r="E316" s="85"/>
      <c r="F316" s="86"/>
      <c r="G316" s="85"/>
      <c r="H316" s="85"/>
      <c r="I316" s="208">
        <f t="shared" si="13"/>
        <v>0</v>
      </c>
      <c r="J316" s="85"/>
      <c r="K316" s="85"/>
      <c r="L316" s="85"/>
      <c r="M316" s="86"/>
      <c r="N316" s="85"/>
      <c r="O316" s="85"/>
      <c r="P316" s="85"/>
      <c r="Q316" s="85"/>
      <c r="R316" s="209">
        <f t="shared" si="14"/>
        <v>0</v>
      </c>
      <c r="S316" s="237">
        <f t="shared" si="15"/>
        <v>0</v>
      </c>
      <c r="T316" s="237" t="str">
        <f>IF(S316&gt;0,_xlfn.RANK.EQ(S316,$S$7:$S$500,0)+COUNTIF(S$6:S315,S316),"")</f>
        <v/>
      </c>
    </row>
    <row r="317" spans="2:20">
      <c r="B317" s="189"/>
      <c r="C317" s="84"/>
      <c r="D317" s="84"/>
      <c r="E317" s="85"/>
      <c r="F317" s="86"/>
      <c r="G317" s="85"/>
      <c r="H317" s="85"/>
      <c r="I317" s="208">
        <f t="shared" si="13"/>
        <v>0</v>
      </c>
      <c r="J317" s="85"/>
      <c r="K317" s="85"/>
      <c r="L317" s="85"/>
      <c r="M317" s="86"/>
      <c r="N317" s="85"/>
      <c r="O317" s="85"/>
      <c r="P317" s="85"/>
      <c r="Q317" s="85"/>
      <c r="R317" s="209">
        <f t="shared" si="14"/>
        <v>0</v>
      </c>
      <c r="S317" s="237">
        <f t="shared" si="15"/>
        <v>0</v>
      </c>
      <c r="T317" s="237" t="str">
        <f>IF(S317&gt;0,_xlfn.RANK.EQ(S317,$S$7:$S$500,0)+COUNTIF(S$6:S316,S317),"")</f>
        <v/>
      </c>
    </row>
    <row r="318" spans="2:20">
      <c r="B318" s="189"/>
      <c r="C318" s="84"/>
      <c r="D318" s="84"/>
      <c r="E318" s="85"/>
      <c r="F318" s="86"/>
      <c r="G318" s="85"/>
      <c r="H318" s="85"/>
      <c r="I318" s="208">
        <f t="shared" si="13"/>
        <v>0</v>
      </c>
      <c r="J318" s="85"/>
      <c r="K318" s="85"/>
      <c r="L318" s="85"/>
      <c r="M318" s="86"/>
      <c r="N318" s="85"/>
      <c r="O318" s="85"/>
      <c r="P318" s="85"/>
      <c r="Q318" s="85"/>
      <c r="R318" s="209">
        <f t="shared" si="14"/>
        <v>0</v>
      </c>
      <c r="S318" s="237">
        <f t="shared" si="15"/>
        <v>0</v>
      </c>
      <c r="T318" s="237" t="str">
        <f>IF(S318&gt;0,_xlfn.RANK.EQ(S318,$S$7:$S$500,0)+COUNTIF(S$6:S317,S318),"")</f>
        <v/>
      </c>
    </row>
    <row r="319" spans="2:20">
      <c r="B319" s="189"/>
      <c r="C319" s="84"/>
      <c r="D319" s="84"/>
      <c r="E319" s="85"/>
      <c r="F319" s="86"/>
      <c r="G319" s="85"/>
      <c r="H319" s="85"/>
      <c r="I319" s="208">
        <f t="shared" si="13"/>
        <v>0</v>
      </c>
      <c r="J319" s="85"/>
      <c r="K319" s="85"/>
      <c r="L319" s="85"/>
      <c r="M319" s="86"/>
      <c r="N319" s="85"/>
      <c r="O319" s="85"/>
      <c r="P319" s="85"/>
      <c r="Q319" s="85"/>
      <c r="R319" s="209">
        <f t="shared" si="14"/>
        <v>0</v>
      </c>
      <c r="S319" s="237">
        <f t="shared" si="15"/>
        <v>0</v>
      </c>
      <c r="T319" s="237" t="str">
        <f>IF(S319&gt;0,_xlfn.RANK.EQ(S319,$S$7:$S$500,0)+COUNTIF(S$6:S318,S319),"")</f>
        <v/>
      </c>
    </row>
    <row r="320" spans="2:20">
      <c r="B320" s="189"/>
      <c r="C320" s="84"/>
      <c r="D320" s="84"/>
      <c r="E320" s="85"/>
      <c r="F320" s="86"/>
      <c r="G320" s="85"/>
      <c r="H320" s="85"/>
      <c r="I320" s="208">
        <f t="shared" si="13"/>
        <v>0</v>
      </c>
      <c r="J320" s="85"/>
      <c r="K320" s="85"/>
      <c r="L320" s="85"/>
      <c r="M320" s="86"/>
      <c r="N320" s="85"/>
      <c r="O320" s="85"/>
      <c r="P320" s="85"/>
      <c r="Q320" s="85"/>
      <c r="R320" s="209">
        <f t="shared" si="14"/>
        <v>0</v>
      </c>
      <c r="S320" s="237">
        <f t="shared" si="15"/>
        <v>0</v>
      </c>
      <c r="T320" s="237" t="str">
        <f>IF(S320&gt;0,_xlfn.RANK.EQ(S320,$S$7:$S$500,0)+COUNTIF(S$6:S319,S320),"")</f>
        <v/>
      </c>
    </row>
    <row r="321" spans="2:20">
      <c r="B321" s="189"/>
      <c r="C321" s="84"/>
      <c r="D321" s="84"/>
      <c r="E321" s="85"/>
      <c r="F321" s="86"/>
      <c r="G321" s="85"/>
      <c r="H321" s="85"/>
      <c r="I321" s="208">
        <f t="shared" si="13"/>
        <v>0</v>
      </c>
      <c r="J321" s="85"/>
      <c r="K321" s="85"/>
      <c r="L321" s="85"/>
      <c r="M321" s="86"/>
      <c r="N321" s="85"/>
      <c r="O321" s="85"/>
      <c r="P321" s="85"/>
      <c r="Q321" s="85"/>
      <c r="R321" s="209">
        <f t="shared" si="14"/>
        <v>0</v>
      </c>
      <c r="S321" s="237">
        <f t="shared" si="15"/>
        <v>0</v>
      </c>
      <c r="T321" s="237" t="str">
        <f>IF(S321&gt;0,_xlfn.RANK.EQ(S321,$S$7:$S$500,0)+COUNTIF(S$6:S320,S321),"")</f>
        <v/>
      </c>
    </row>
    <row r="322" spans="2:20">
      <c r="B322" s="189"/>
      <c r="C322" s="84"/>
      <c r="D322" s="84"/>
      <c r="E322" s="85"/>
      <c r="F322" s="86"/>
      <c r="G322" s="85"/>
      <c r="H322" s="85"/>
      <c r="I322" s="208">
        <f t="shared" si="13"/>
        <v>0</v>
      </c>
      <c r="J322" s="85"/>
      <c r="K322" s="85"/>
      <c r="L322" s="85"/>
      <c r="M322" s="86"/>
      <c r="N322" s="85"/>
      <c r="O322" s="85"/>
      <c r="P322" s="85"/>
      <c r="Q322" s="85"/>
      <c r="R322" s="209">
        <f t="shared" si="14"/>
        <v>0</v>
      </c>
      <c r="S322" s="237">
        <f t="shared" si="15"/>
        <v>0</v>
      </c>
      <c r="T322" s="237" t="str">
        <f>IF(S322&gt;0,_xlfn.RANK.EQ(S322,$S$7:$S$500,0)+COUNTIF(S$6:S321,S322),"")</f>
        <v/>
      </c>
    </row>
    <row r="323" spans="2:20">
      <c r="B323" s="189"/>
      <c r="C323" s="84"/>
      <c r="D323" s="84"/>
      <c r="E323" s="85"/>
      <c r="F323" s="86"/>
      <c r="G323" s="85"/>
      <c r="H323" s="85"/>
      <c r="I323" s="208">
        <f t="shared" si="13"/>
        <v>0</v>
      </c>
      <c r="J323" s="85"/>
      <c r="K323" s="85"/>
      <c r="L323" s="85"/>
      <c r="M323" s="86"/>
      <c r="N323" s="85"/>
      <c r="O323" s="85"/>
      <c r="P323" s="85"/>
      <c r="Q323" s="85"/>
      <c r="R323" s="209">
        <f t="shared" si="14"/>
        <v>0</v>
      </c>
      <c r="S323" s="237">
        <f t="shared" si="15"/>
        <v>0</v>
      </c>
      <c r="T323" s="237" t="str">
        <f>IF(S323&gt;0,_xlfn.RANK.EQ(S323,$S$7:$S$500,0)+COUNTIF(S$6:S322,S323),"")</f>
        <v/>
      </c>
    </row>
    <row r="324" spans="2:20">
      <c r="B324" s="189"/>
      <c r="C324" s="84"/>
      <c r="D324" s="84"/>
      <c r="E324" s="85"/>
      <c r="F324" s="86"/>
      <c r="G324" s="85"/>
      <c r="H324" s="85"/>
      <c r="I324" s="208">
        <f t="shared" si="13"/>
        <v>0</v>
      </c>
      <c r="J324" s="85"/>
      <c r="K324" s="85"/>
      <c r="L324" s="85"/>
      <c r="M324" s="86"/>
      <c r="N324" s="85"/>
      <c r="O324" s="85"/>
      <c r="P324" s="85"/>
      <c r="Q324" s="85"/>
      <c r="R324" s="209">
        <f t="shared" si="14"/>
        <v>0</v>
      </c>
      <c r="S324" s="237">
        <f t="shared" si="15"/>
        <v>0</v>
      </c>
      <c r="T324" s="237" t="str">
        <f>IF(S324&gt;0,_xlfn.RANK.EQ(S324,$S$7:$S$500,0)+COUNTIF(S$6:S323,S324),"")</f>
        <v/>
      </c>
    </row>
    <row r="325" spans="2:20">
      <c r="B325" s="189"/>
      <c r="C325" s="84"/>
      <c r="D325" s="84"/>
      <c r="E325" s="85"/>
      <c r="F325" s="86"/>
      <c r="G325" s="85"/>
      <c r="H325" s="85"/>
      <c r="I325" s="208">
        <f t="shared" si="13"/>
        <v>0</v>
      </c>
      <c r="J325" s="85"/>
      <c r="K325" s="85"/>
      <c r="L325" s="85"/>
      <c r="M325" s="86"/>
      <c r="N325" s="85"/>
      <c r="O325" s="85"/>
      <c r="P325" s="85"/>
      <c r="Q325" s="85"/>
      <c r="R325" s="209">
        <f t="shared" si="14"/>
        <v>0</v>
      </c>
      <c r="S325" s="237">
        <f t="shared" si="15"/>
        <v>0</v>
      </c>
      <c r="T325" s="237" t="str">
        <f>IF(S325&gt;0,_xlfn.RANK.EQ(S325,$S$7:$S$500,0)+COUNTIF(S$6:S324,S325),"")</f>
        <v/>
      </c>
    </row>
    <row r="326" spans="2:20">
      <c r="B326" s="189"/>
      <c r="C326" s="84"/>
      <c r="D326" s="84"/>
      <c r="E326" s="85"/>
      <c r="F326" s="86"/>
      <c r="G326" s="85"/>
      <c r="H326" s="85"/>
      <c r="I326" s="208">
        <f t="shared" si="13"/>
        <v>0</v>
      </c>
      <c r="J326" s="85"/>
      <c r="K326" s="85"/>
      <c r="L326" s="85"/>
      <c r="M326" s="86"/>
      <c r="N326" s="85"/>
      <c r="O326" s="85"/>
      <c r="P326" s="85"/>
      <c r="Q326" s="85"/>
      <c r="R326" s="209">
        <f t="shared" si="14"/>
        <v>0</v>
      </c>
      <c r="S326" s="237">
        <f t="shared" si="15"/>
        <v>0</v>
      </c>
      <c r="T326" s="237" t="str">
        <f>IF(S326&gt;0,_xlfn.RANK.EQ(S326,$S$7:$S$500,0)+COUNTIF(S$6:S325,S326),"")</f>
        <v/>
      </c>
    </row>
    <row r="327" spans="2:20">
      <c r="B327" s="189"/>
      <c r="C327" s="84"/>
      <c r="D327" s="84"/>
      <c r="E327" s="85"/>
      <c r="F327" s="86"/>
      <c r="G327" s="85"/>
      <c r="H327" s="85"/>
      <c r="I327" s="208">
        <f t="shared" si="13"/>
        <v>0</v>
      </c>
      <c r="J327" s="85"/>
      <c r="K327" s="85"/>
      <c r="L327" s="85"/>
      <c r="M327" s="86"/>
      <c r="N327" s="85"/>
      <c r="O327" s="85"/>
      <c r="P327" s="85"/>
      <c r="Q327" s="85"/>
      <c r="R327" s="209">
        <f t="shared" si="14"/>
        <v>0</v>
      </c>
      <c r="S327" s="237">
        <f t="shared" si="15"/>
        <v>0</v>
      </c>
      <c r="T327" s="237" t="str">
        <f>IF(S327&gt;0,_xlfn.RANK.EQ(S327,$S$7:$S$500,0)+COUNTIF(S$6:S326,S327),"")</f>
        <v/>
      </c>
    </row>
    <row r="328" spans="2:20">
      <c r="B328" s="189"/>
      <c r="C328" s="84"/>
      <c r="D328" s="84"/>
      <c r="E328" s="85"/>
      <c r="F328" s="86"/>
      <c r="G328" s="85"/>
      <c r="H328" s="85"/>
      <c r="I328" s="208">
        <f t="shared" ref="I328:I391" si="16">G328*H328</f>
        <v>0</v>
      </c>
      <c r="J328" s="85"/>
      <c r="K328" s="85"/>
      <c r="L328" s="85"/>
      <c r="M328" s="86"/>
      <c r="N328" s="85"/>
      <c r="O328" s="85"/>
      <c r="P328" s="85"/>
      <c r="Q328" s="85"/>
      <c r="R328" s="209">
        <f t="shared" ref="R328:R391" si="17">P328*Q328</f>
        <v>0</v>
      </c>
      <c r="S328" s="237">
        <f t="shared" si="15"/>
        <v>0</v>
      </c>
      <c r="T328" s="237" t="str">
        <f>IF(S328&gt;0,_xlfn.RANK.EQ(S328,$S$7:$S$500,0)+COUNTIF(S$6:S327,S328),"")</f>
        <v/>
      </c>
    </row>
    <row r="329" spans="2:20">
      <c r="B329" s="189"/>
      <c r="C329" s="84"/>
      <c r="D329" s="84"/>
      <c r="E329" s="85"/>
      <c r="F329" s="86"/>
      <c r="G329" s="85"/>
      <c r="H329" s="85"/>
      <c r="I329" s="208">
        <f t="shared" si="16"/>
        <v>0</v>
      </c>
      <c r="J329" s="85"/>
      <c r="K329" s="85"/>
      <c r="L329" s="85"/>
      <c r="M329" s="86"/>
      <c r="N329" s="85"/>
      <c r="O329" s="85"/>
      <c r="P329" s="85"/>
      <c r="Q329" s="85"/>
      <c r="R329" s="209">
        <f t="shared" si="17"/>
        <v>0</v>
      </c>
      <c r="S329" s="237">
        <f t="shared" ref="S329:S392" si="18">IF(R329&gt;0,R329,I329)</f>
        <v>0</v>
      </c>
      <c r="T329" s="237" t="str">
        <f>IF(S329&gt;0,_xlfn.RANK.EQ(S329,$S$7:$S$500,0)+COUNTIF(S$6:S328,S329),"")</f>
        <v/>
      </c>
    </row>
    <row r="330" spans="2:20">
      <c r="B330" s="189"/>
      <c r="C330" s="84"/>
      <c r="D330" s="84"/>
      <c r="E330" s="85"/>
      <c r="F330" s="86"/>
      <c r="G330" s="85"/>
      <c r="H330" s="85"/>
      <c r="I330" s="208">
        <f t="shared" si="16"/>
        <v>0</v>
      </c>
      <c r="J330" s="85"/>
      <c r="K330" s="85"/>
      <c r="L330" s="85"/>
      <c r="M330" s="86"/>
      <c r="N330" s="85"/>
      <c r="O330" s="85"/>
      <c r="P330" s="85"/>
      <c r="Q330" s="85"/>
      <c r="R330" s="209">
        <f t="shared" si="17"/>
        <v>0</v>
      </c>
      <c r="S330" s="237">
        <f t="shared" si="18"/>
        <v>0</v>
      </c>
      <c r="T330" s="237" t="str">
        <f>IF(S330&gt;0,_xlfn.RANK.EQ(S330,$S$7:$S$500,0)+COUNTIF(S$6:S329,S330),"")</f>
        <v/>
      </c>
    </row>
    <row r="331" spans="2:20">
      <c r="B331" s="189"/>
      <c r="C331" s="84"/>
      <c r="D331" s="84"/>
      <c r="E331" s="85"/>
      <c r="F331" s="86"/>
      <c r="G331" s="85"/>
      <c r="H331" s="85"/>
      <c r="I331" s="208">
        <f t="shared" si="16"/>
        <v>0</v>
      </c>
      <c r="J331" s="85"/>
      <c r="K331" s="85"/>
      <c r="L331" s="85"/>
      <c r="M331" s="86"/>
      <c r="N331" s="85"/>
      <c r="O331" s="85"/>
      <c r="P331" s="85"/>
      <c r="Q331" s="85"/>
      <c r="R331" s="209">
        <f t="shared" si="17"/>
        <v>0</v>
      </c>
      <c r="S331" s="237">
        <f t="shared" si="18"/>
        <v>0</v>
      </c>
      <c r="T331" s="237" t="str">
        <f>IF(S331&gt;0,_xlfn.RANK.EQ(S331,$S$7:$S$500,0)+COUNTIF(S$6:S330,S331),"")</f>
        <v/>
      </c>
    </row>
    <row r="332" spans="2:20">
      <c r="B332" s="189"/>
      <c r="C332" s="84"/>
      <c r="D332" s="84"/>
      <c r="E332" s="85"/>
      <c r="F332" s="86"/>
      <c r="G332" s="85"/>
      <c r="H332" s="85"/>
      <c r="I332" s="208">
        <f t="shared" si="16"/>
        <v>0</v>
      </c>
      <c r="J332" s="85"/>
      <c r="K332" s="85"/>
      <c r="L332" s="85"/>
      <c r="M332" s="86"/>
      <c r="N332" s="85"/>
      <c r="O332" s="85"/>
      <c r="P332" s="85"/>
      <c r="Q332" s="85"/>
      <c r="R332" s="209">
        <f t="shared" si="17"/>
        <v>0</v>
      </c>
      <c r="S332" s="237">
        <f t="shared" si="18"/>
        <v>0</v>
      </c>
      <c r="T332" s="237" t="str">
        <f>IF(S332&gt;0,_xlfn.RANK.EQ(S332,$S$7:$S$500,0)+COUNTIF(S$6:S331,S332),"")</f>
        <v/>
      </c>
    </row>
    <row r="333" spans="2:20">
      <c r="B333" s="189"/>
      <c r="C333" s="84"/>
      <c r="D333" s="84"/>
      <c r="E333" s="85"/>
      <c r="F333" s="86"/>
      <c r="G333" s="85"/>
      <c r="H333" s="85"/>
      <c r="I333" s="208">
        <f t="shared" si="16"/>
        <v>0</v>
      </c>
      <c r="J333" s="85"/>
      <c r="K333" s="85"/>
      <c r="L333" s="85"/>
      <c r="M333" s="86"/>
      <c r="N333" s="85"/>
      <c r="O333" s="85"/>
      <c r="P333" s="85"/>
      <c r="Q333" s="85"/>
      <c r="R333" s="209">
        <f t="shared" si="17"/>
        <v>0</v>
      </c>
      <c r="S333" s="237">
        <f t="shared" si="18"/>
        <v>0</v>
      </c>
      <c r="T333" s="237" t="str">
        <f>IF(S333&gt;0,_xlfn.RANK.EQ(S333,$S$7:$S$500,0)+COUNTIF(S$6:S332,S333),"")</f>
        <v/>
      </c>
    </row>
    <row r="334" spans="2:20">
      <c r="B334" s="189"/>
      <c r="C334" s="84"/>
      <c r="D334" s="84"/>
      <c r="E334" s="85"/>
      <c r="F334" s="86"/>
      <c r="G334" s="85"/>
      <c r="H334" s="85"/>
      <c r="I334" s="208">
        <f t="shared" si="16"/>
        <v>0</v>
      </c>
      <c r="J334" s="85"/>
      <c r="K334" s="85"/>
      <c r="L334" s="85"/>
      <c r="M334" s="86"/>
      <c r="N334" s="85"/>
      <c r="O334" s="85"/>
      <c r="P334" s="85"/>
      <c r="Q334" s="85"/>
      <c r="R334" s="209">
        <f t="shared" si="17"/>
        <v>0</v>
      </c>
      <c r="S334" s="237">
        <f t="shared" si="18"/>
        <v>0</v>
      </c>
      <c r="T334" s="237" t="str">
        <f>IF(S334&gt;0,_xlfn.RANK.EQ(S334,$S$7:$S$500,0)+COUNTIF(S$6:S333,S334),"")</f>
        <v/>
      </c>
    </row>
    <row r="335" spans="2:20">
      <c r="B335" s="189"/>
      <c r="C335" s="84"/>
      <c r="D335" s="84"/>
      <c r="E335" s="85"/>
      <c r="F335" s="86"/>
      <c r="G335" s="85"/>
      <c r="H335" s="85"/>
      <c r="I335" s="208">
        <f t="shared" si="16"/>
        <v>0</v>
      </c>
      <c r="J335" s="85"/>
      <c r="K335" s="85"/>
      <c r="L335" s="85"/>
      <c r="M335" s="86"/>
      <c r="N335" s="85"/>
      <c r="O335" s="85"/>
      <c r="P335" s="85"/>
      <c r="Q335" s="85"/>
      <c r="R335" s="209">
        <f t="shared" si="17"/>
        <v>0</v>
      </c>
      <c r="S335" s="237">
        <f t="shared" si="18"/>
        <v>0</v>
      </c>
      <c r="T335" s="237" t="str">
        <f>IF(S335&gt;0,_xlfn.RANK.EQ(S335,$S$7:$S$500,0)+COUNTIF(S$6:S334,S335),"")</f>
        <v/>
      </c>
    </row>
    <row r="336" spans="2:20">
      <c r="B336" s="189"/>
      <c r="C336" s="84"/>
      <c r="D336" s="84"/>
      <c r="E336" s="85"/>
      <c r="F336" s="86"/>
      <c r="G336" s="85"/>
      <c r="H336" s="85"/>
      <c r="I336" s="208">
        <f t="shared" si="16"/>
        <v>0</v>
      </c>
      <c r="J336" s="85"/>
      <c r="K336" s="85"/>
      <c r="L336" s="85"/>
      <c r="M336" s="86"/>
      <c r="N336" s="85"/>
      <c r="O336" s="85"/>
      <c r="P336" s="85"/>
      <c r="Q336" s="85"/>
      <c r="R336" s="209">
        <f t="shared" si="17"/>
        <v>0</v>
      </c>
      <c r="S336" s="237">
        <f t="shared" si="18"/>
        <v>0</v>
      </c>
      <c r="T336" s="237" t="str">
        <f>IF(S336&gt;0,_xlfn.RANK.EQ(S336,$S$7:$S$500,0)+COUNTIF(S$6:S335,S336),"")</f>
        <v/>
      </c>
    </row>
    <row r="337" spans="2:20">
      <c r="B337" s="189"/>
      <c r="C337" s="84"/>
      <c r="D337" s="84"/>
      <c r="E337" s="85"/>
      <c r="F337" s="86"/>
      <c r="G337" s="85"/>
      <c r="H337" s="85"/>
      <c r="I337" s="208">
        <f t="shared" si="16"/>
        <v>0</v>
      </c>
      <c r="J337" s="85"/>
      <c r="K337" s="85"/>
      <c r="L337" s="85"/>
      <c r="M337" s="86"/>
      <c r="N337" s="85"/>
      <c r="O337" s="85"/>
      <c r="P337" s="85"/>
      <c r="Q337" s="85"/>
      <c r="R337" s="209">
        <f t="shared" si="17"/>
        <v>0</v>
      </c>
      <c r="S337" s="237">
        <f t="shared" si="18"/>
        <v>0</v>
      </c>
      <c r="T337" s="237" t="str">
        <f>IF(S337&gt;0,_xlfn.RANK.EQ(S337,$S$7:$S$500,0)+COUNTIF(S$6:S336,S337),"")</f>
        <v/>
      </c>
    </row>
    <row r="338" spans="2:20">
      <c r="B338" s="189"/>
      <c r="C338" s="84"/>
      <c r="D338" s="84"/>
      <c r="E338" s="85"/>
      <c r="F338" s="86"/>
      <c r="G338" s="85"/>
      <c r="H338" s="85"/>
      <c r="I338" s="208">
        <f t="shared" si="16"/>
        <v>0</v>
      </c>
      <c r="J338" s="85"/>
      <c r="K338" s="85"/>
      <c r="L338" s="85"/>
      <c r="M338" s="86"/>
      <c r="N338" s="85"/>
      <c r="O338" s="85"/>
      <c r="P338" s="85"/>
      <c r="Q338" s="85"/>
      <c r="R338" s="209">
        <f t="shared" si="17"/>
        <v>0</v>
      </c>
      <c r="S338" s="237">
        <f t="shared" si="18"/>
        <v>0</v>
      </c>
      <c r="T338" s="237" t="str">
        <f>IF(S338&gt;0,_xlfn.RANK.EQ(S338,$S$7:$S$500,0)+COUNTIF(S$6:S337,S338),"")</f>
        <v/>
      </c>
    </row>
    <row r="339" spans="2:20">
      <c r="B339" s="189"/>
      <c r="C339" s="84"/>
      <c r="D339" s="84"/>
      <c r="E339" s="85"/>
      <c r="F339" s="86"/>
      <c r="G339" s="85"/>
      <c r="H339" s="85"/>
      <c r="I339" s="208">
        <f t="shared" si="16"/>
        <v>0</v>
      </c>
      <c r="J339" s="85"/>
      <c r="K339" s="85"/>
      <c r="L339" s="85"/>
      <c r="M339" s="86"/>
      <c r="N339" s="85"/>
      <c r="O339" s="85"/>
      <c r="P339" s="85"/>
      <c r="Q339" s="85"/>
      <c r="R339" s="209">
        <f t="shared" si="17"/>
        <v>0</v>
      </c>
      <c r="S339" s="237">
        <f t="shared" si="18"/>
        <v>0</v>
      </c>
      <c r="T339" s="237" t="str">
        <f>IF(S339&gt;0,_xlfn.RANK.EQ(S339,$S$7:$S$500,0)+COUNTIF(S$6:S338,S339),"")</f>
        <v/>
      </c>
    </row>
    <row r="340" spans="2:20">
      <c r="B340" s="189"/>
      <c r="C340" s="84"/>
      <c r="D340" s="84"/>
      <c r="E340" s="85"/>
      <c r="F340" s="86"/>
      <c r="G340" s="85"/>
      <c r="H340" s="85"/>
      <c r="I340" s="208">
        <f t="shared" si="16"/>
        <v>0</v>
      </c>
      <c r="J340" s="85"/>
      <c r="K340" s="85"/>
      <c r="L340" s="85"/>
      <c r="M340" s="86"/>
      <c r="N340" s="85"/>
      <c r="O340" s="85"/>
      <c r="P340" s="85"/>
      <c r="Q340" s="85"/>
      <c r="R340" s="209">
        <f t="shared" si="17"/>
        <v>0</v>
      </c>
      <c r="S340" s="237">
        <f t="shared" si="18"/>
        <v>0</v>
      </c>
      <c r="T340" s="237" t="str">
        <f>IF(S340&gt;0,_xlfn.RANK.EQ(S340,$S$7:$S$500,0)+COUNTIF(S$6:S339,S340),"")</f>
        <v/>
      </c>
    </row>
    <row r="341" spans="2:20">
      <c r="B341" s="189"/>
      <c r="C341" s="84"/>
      <c r="D341" s="84"/>
      <c r="E341" s="85"/>
      <c r="F341" s="86"/>
      <c r="G341" s="85"/>
      <c r="H341" s="85"/>
      <c r="I341" s="208">
        <f t="shared" si="16"/>
        <v>0</v>
      </c>
      <c r="J341" s="85"/>
      <c r="K341" s="85"/>
      <c r="L341" s="85"/>
      <c r="M341" s="86"/>
      <c r="N341" s="85"/>
      <c r="O341" s="85"/>
      <c r="P341" s="85"/>
      <c r="Q341" s="85"/>
      <c r="R341" s="209">
        <f t="shared" si="17"/>
        <v>0</v>
      </c>
      <c r="S341" s="237">
        <f t="shared" si="18"/>
        <v>0</v>
      </c>
      <c r="T341" s="237" t="str">
        <f>IF(S341&gt;0,_xlfn.RANK.EQ(S341,$S$7:$S$500,0)+COUNTIF(S$6:S340,S341),"")</f>
        <v/>
      </c>
    </row>
    <row r="342" spans="2:20">
      <c r="B342" s="189"/>
      <c r="C342" s="84"/>
      <c r="D342" s="84"/>
      <c r="E342" s="85"/>
      <c r="F342" s="86"/>
      <c r="G342" s="85"/>
      <c r="H342" s="85"/>
      <c r="I342" s="208">
        <f t="shared" si="16"/>
        <v>0</v>
      </c>
      <c r="J342" s="85"/>
      <c r="K342" s="85"/>
      <c r="L342" s="85"/>
      <c r="M342" s="86"/>
      <c r="N342" s="85"/>
      <c r="O342" s="85"/>
      <c r="P342" s="85"/>
      <c r="Q342" s="85"/>
      <c r="R342" s="209">
        <f t="shared" si="17"/>
        <v>0</v>
      </c>
      <c r="S342" s="237">
        <f t="shared" si="18"/>
        <v>0</v>
      </c>
      <c r="T342" s="237" t="str">
        <f>IF(S342&gt;0,_xlfn.RANK.EQ(S342,$S$7:$S$500,0)+COUNTIF(S$6:S341,S342),"")</f>
        <v/>
      </c>
    </row>
    <row r="343" spans="2:20">
      <c r="B343" s="189"/>
      <c r="C343" s="84"/>
      <c r="D343" s="84"/>
      <c r="E343" s="85"/>
      <c r="F343" s="86"/>
      <c r="G343" s="85"/>
      <c r="H343" s="85"/>
      <c r="I343" s="208">
        <f t="shared" si="16"/>
        <v>0</v>
      </c>
      <c r="J343" s="85"/>
      <c r="K343" s="85"/>
      <c r="L343" s="85"/>
      <c r="M343" s="86"/>
      <c r="N343" s="85"/>
      <c r="O343" s="85"/>
      <c r="P343" s="85"/>
      <c r="Q343" s="85"/>
      <c r="R343" s="209">
        <f t="shared" si="17"/>
        <v>0</v>
      </c>
      <c r="S343" s="237">
        <f t="shared" si="18"/>
        <v>0</v>
      </c>
      <c r="T343" s="237" t="str">
        <f>IF(S343&gt;0,_xlfn.RANK.EQ(S343,$S$7:$S$500,0)+COUNTIF(S$6:S342,S343),"")</f>
        <v/>
      </c>
    </row>
    <row r="344" spans="2:20">
      <c r="B344" s="189"/>
      <c r="C344" s="84"/>
      <c r="D344" s="84"/>
      <c r="E344" s="85"/>
      <c r="F344" s="86"/>
      <c r="G344" s="85"/>
      <c r="H344" s="85"/>
      <c r="I344" s="208">
        <f t="shared" si="16"/>
        <v>0</v>
      </c>
      <c r="J344" s="85"/>
      <c r="K344" s="85"/>
      <c r="L344" s="85"/>
      <c r="M344" s="86"/>
      <c r="N344" s="85"/>
      <c r="O344" s="85"/>
      <c r="P344" s="85"/>
      <c r="Q344" s="85"/>
      <c r="R344" s="209">
        <f t="shared" si="17"/>
        <v>0</v>
      </c>
      <c r="S344" s="237">
        <f t="shared" si="18"/>
        <v>0</v>
      </c>
      <c r="T344" s="237" t="str">
        <f>IF(S344&gt;0,_xlfn.RANK.EQ(S344,$S$7:$S$500,0)+COUNTIF(S$6:S343,S344),"")</f>
        <v/>
      </c>
    </row>
    <row r="345" spans="2:20">
      <c r="B345" s="189"/>
      <c r="C345" s="84"/>
      <c r="D345" s="84"/>
      <c r="E345" s="85"/>
      <c r="F345" s="86"/>
      <c r="G345" s="85"/>
      <c r="H345" s="85"/>
      <c r="I345" s="208">
        <f t="shared" si="16"/>
        <v>0</v>
      </c>
      <c r="J345" s="85"/>
      <c r="K345" s="85"/>
      <c r="L345" s="85"/>
      <c r="M345" s="86"/>
      <c r="N345" s="85"/>
      <c r="O345" s="85"/>
      <c r="P345" s="85"/>
      <c r="Q345" s="85"/>
      <c r="R345" s="209">
        <f t="shared" si="17"/>
        <v>0</v>
      </c>
      <c r="S345" s="237">
        <f t="shared" si="18"/>
        <v>0</v>
      </c>
      <c r="T345" s="237" t="str">
        <f>IF(S345&gt;0,_xlfn.RANK.EQ(S345,$S$7:$S$500,0)+COUNTIF(S$6:S344,S345),"")</f>
        <v/>
      </c>
    </row>
    <row r="346" spans="2:20">
      <c r="B346" s="189"/>
      <c r="C346" s="84"/>
      <c r="D346" s="84"/>
      <c r="E346" s="85"/>
      <c r="F346" s="86"/>
      <c r="G346" s="85"/>
      <c r="H346" s="85"/>
      <c r="I346" s="208">
        <f t="shared" si="16"/>
        <v>0</v>
      </c>
      <c r="J346" s="85"/>
      <c r="K346" s="85"/>
      <c r="L346" s="85"/>
      <c r="M346" s="86"/>
      <c r="N346" s="85"/>
      <c r="O346" s="85"/>
      <c r="P346" s="85"/>
      <c r="Q346" s="85"/>
      <c r="R346" s="209">
        <f t="shared" si="17"/>
        <v>0</v>
      </c>
      <c r="S346" s="237">
        <f t="shared" si="18"/>
        <v>0</v>
      </c>
      <c r="T346" s="237" t="str">
        <f>IF(S346&gt;0,_xlfn.RANK.EQ(S346,$S$7:$S$500,0)+COUNTIF(S$6:S345,S346),"")</f>
        <v/>
      </c>
    </row>
    <row r="347" spans="2:20">
      <c r="B347" s="189"/>
      <c r="C347" s="84"/>
      <c r="D347" s="84"/>
      <c r="E347" s="85"/>
      <c r="F347" s="86"/>
      <c r="G347" s="85"/>
      <c r="H347" s="85"/>
      <c r="I347" s="208">
        <f t="shared" si="16"/>
        <v>0</v>
      </c>
      <c r="J347" s="85"/>
      <c r="K347" s="85"/>
      <c r="L347" s="85"/>
      <c r="M347" s="86"/>
      <c r="N347" s="85"/>
      <c r="O347" s="85"/>
      <c r="P347" s="85"/>
      <c r="Q347" s="85"/>
      <c r="R347" s="209">
        <f t="shared" si="17"/>
        <v>0</v>
      </c>
      <c r="S347" s="237">
        <f t="shared" si="18"/>
        <v>0</v>
      </c>
      <c r="T347" s="237" t="str">
        <f>IF(S347&gt;0,_xlfn.RANK.EQ(S347,$S$7:$S$500,0)+COUNTIF(S$6:S346,S347),"")</f>
        <v/>
      </c>
    </row>
    <row r="348" spans="2:20">
      <c r="B348" s="189"/>
      <c r="C348" s="84"/>
      <c r="D348" s="84"/>
      <c r="E348" s="85"/>
      <c r="F348" s="86"/>
      <c r="G348" s="85"/>
      <c r="H348" s="85"/>
      <c r="I348" s="208">
        <f t="shared" si="16"/>
        <v>0</v>
      </c>
      <c r="J348" s="85"/>
      <c r="K348" s="85"/>
      <c r="L348" s="85"/>
      <c r="M348" s="86"/>
      <c r="N348" s="85"/>
      <c r="O348" s="85"/>
      <c r="P348" s="85"/>
      <c r="Q348" s="85"/>
      <c r="R348" s="209">
        <f t="shared" si="17"/>
        <v>0</v>
      </c>
      <c r="S348" s="237">
        <f t="shared" si="18"/>
        <v>0</v>
      </c>
      <c r="T348" s="237" t="str">
        <f>IF(S348&gt;0,_xlfn.RANK.EQ(S348,$S$7:$S$500,0)+COUNTIF(S$6:S347,S348),"")</f>
        <v/>
      </c>
    </row>
    <row r="349" spans="2:20">
      <c r="B349" s="189"/>
      <c r="C349" s="84"/>
      <c r="D349" s="84"/>
      <c r="E349" s="85"/>
      <c r="F349" s="86"/>
      <c r="G349" s="85"/>
      <c r="H349" s="85"/>
      <c r="I349" s="208">
        <f t="shared" si="16"/>
        <v>0</v>
      </c>
      <c r="J349" s="85"/>
      <c r="K349" s="85"/>
      <c r="L349" s="85"/>
      <c r="M349" s="86"/>
      <c r="N349" s="85"/>
      <c r="O349" s="85"/>
      <c r="P349" s="85"/>
      <c r="Q349" s="85"/>
      <c r="R349" s="209">
        <f t="shared" si="17"/>
        <v>0</v>
      </c>
      <c r="S349" s="237">
        <f t="shared" si="18"/>
        <v>0</v>
      </c>
      <c r="T349" s="237" t="str">
        <f>IF(S349&gt;0,_xlfn.RANK.EQ(S349,$S$7:$S$500,0)+COUNTIF(S$6:S348,S349),"")</f>
        <v/>
      </c>
    </row>
    <row r="350" spans="2:20">
      <c r="B350" s="189"/>
      <c r="C350" s="84"/>
      <c r="D350" s="84"/>
      <c r="E350" s="85"/>
      <c r="F350" s="86"/>
      <c r="G350" s="85"/>
      <c r="H350" s="85"/>
      <c r="I350" s="208">
        <f t="shared" si="16"/>
        <v>0</v>
      </c>
      <c r="J350" s="85"/>
      <c r="K350" s="85"/>
      <c r="L350" s="85"/>
      <c r="M350" s="86"/>
      <c r="N350" s="85"/>
      <c r="O350" s="85"/>
      <c r="P350" s="85"/>
      <c r="Q350" s="85"/>
      <c r="R350" s="209">
        <f t="shared" si="17"/>
        <v>0</v>
      </c>
      <c r="S350" s="237">
        <f t="shared" si="18"/>
        <v>0</v>
      </c>
      <c r="T350" s="237" t="str">
        <f>IF(S350&gt;0,_xlfn.RANK.EQ(S350,$S$7:$S$500,0)+COUNTIF(S$6:S349,S350),"")</f>
        <v/>
      </c>
    </row>
    <row r="351" spans="2:20">
      <c r="B351" s="189"/>
      <c r="C351" s="84"/>
      <c r="D351" s="84"/>
      <c r="E351" s="85"/>
      <c r="F351" s="86"/>
      <c r="G351" s="85"/>
      <c r="H351" s="85"/>
      <c r="I351" s="208">
        <f t="shared" si="16"/>
        <v>0</v>
      </c>
      <c r="J351" s="85"/>
      <c r="K351" s="85"/>
      <c r="L351" s="85"/>
      <c r="M351" s="86"/>
      <c r="N351" s="85"/>
      <c r="O351" s="85"/>
      <c r="P351" s="85"/>
      <c r="Q351" s="85"/>
      <c r="R351" s="209">
        <f t="shared" si="17"/>
        <v>0</v>
      </c>
      <c r="S351" s="237">
        <f t="shared" si="18"/>
        <v>0</v>
      </c>
      <c r="T351" s="237" t="str">
        <f>IF(S351&gt;0,_xlfn.RANK.EQ(S351,$S$7:$S$500,0)+COUNTIF(S$6:S350,S351),"")</f>
        <v/>
      </c>
    </row>
    <row r="352" spans="2:20">
      <c r="B352" s="189"/>
      <c r="C352" s="84"/>
      <c r="D352" s="84"/>
      <c r="E352" s="85"/>
      <c r="F352" s="86"/>
      <c r="G352" s="85"/>
      <c r="H352" s="85"/>
      <c r="I352" s="208">
        <f t="shared" si="16"/>
        <v>0</v>
      </c>
      <c r="J352" s="85"/>
      <c r="K352" s="85"/>
      <c r="L352" s="85"/>
      <c r="M352" s="86"/>
      <c r="N352" s="85"/>
      <c r="O352" s="85"/>
      <c r="P352" s="85"/>
      <c r="Q352" s="85"/>
      <c r="R352" s="209">
        <f t="shared" si="17"/>
        <v>0</v>
      </c>
      <c r="S352" s="237">
        <f t="shared" si="18"/>
        <v>0</v>
      </c>
      <c r="T352" s="237" t="str">
        <f>IF(S352&gt;0,_xlfn.RANK.EQ(S352,$S$7:$S$500,0)+COUNTIF(S$6:S351,S352),"")</f>
        <v/>
      </c>
    </row>
    <row r="353" spans="2:20">
      <c r="B353" s="189"/>
      <c r="C353" s="84"/>
      <c r="D353" s="84"/>
      <c r="E353" s="85"/>
      <c r="F353" s="86"/>
      <c r="G353" s="85"/>
      <c r="H353" s="85"/>
      <c r="I353" s="208">
        <f t="shared" si="16"/>
        <v>0</v>
      </c>
      <c r="J353" s="85"/>
      <c r="K353" s="85"/>
      <c r="L353" s="85"/>
      <c r="M353" s="86"/>
      <c r="N353" s="85"/>
      <c r="O353" s="85"/>
      <c r="P353" s="85"/>
      <c r="Q353" s="85"/>
      <c r="R353" s="209">
        <f t="shared" si="17"/>
        <v>0</v>
      </c>
      <c r="S353" s="237">
        <f t="shared" si="18"/>
        <v>0</v>
      </c>
      <c r="T353" s="237" t="str">
        <f>IF(S353&gt;0,_xlfn.RANK.EQ(S353,$S$7:$S$500,0)+COUNTIF(S$6:S352,S353),"")</f>
        <v/>
      </c>
    </row>
    <row r="354" spans="2:20">
      <c r="B354" s="189"/>
      <c r="C354" s="84"/>
      <c r="D354" s="84"/>
      <c r="E354" s="85"/>
      <c r="F354" s="86"/>
      <c r="G354" s="85"/>
      <c r="H354" s="85"/>
      <c r="I354" s="208">
        <f t="shared" si="16"/>
        <v>0</v>
      </c>
      <c r="J354" s="85"/>
      <c r="K354" s="85"/>
      <c r="L354" s="85"/>
      <c r="M354" s="86"/>
      <c r="N354" s="85"/>
      <c r="O354" s="85"/>
      <c r="P354" s="85"/>
      <c r="Q354" s="85"/>
      <c r="R354" s="209">
        <f t="shared" si="17"/>
        <v>0</v>
      </c>
      <c r="S354" s="237">
        <f t="shared" si="18"/>
        <v>0</v>
      </c>
      <c r="T354" s="237" t="str">
        <f>IF(S354&gt;0,_xlfn.RANK.EQ(S354,$S$7:$S$500,0)+COUNTIF(S$6:S353,S354),"")</f>
        <v/>
      </c>
    </row>
    <row r="355" spans="2:20">
      <c r="B355" s="189"/>
      <c r="C355" s="84"/>
      <c r="D355" s="84"/>
      <c r="E355" s="85"/>
      <c r="F355" s="86"/>
      <c r="G355" s="85"/>
      <c r="H355" s="85"/>
      <c r="I355" s="208">
        <f t="shared" si="16"/>
        <v>0</v>
      </c>
      <c r="J355" s="85"/>
      <c r="K355" s="85"/>
      <c r="L355" s="85"/>
      <c r="M355" s="86"/>
      <c r="N355" s="85"/>
      <c r="O355" s="85"/>
      <c r="P355" s="85"/>
      <c r="Q355" s="85"/>
      <c r="R355" s="209">
        <f t="shared" si="17"/>
        <v>0</v>
      </c>
      <c r="S355" s="237">
        <f t="shared" si="18"/>
        <v>0</v>
      </c>
      <c r="T355" s="237" t="str">
        <f>IF(S355&gt;0,_xlfn.RANK.EQ(S355,$S$7:$S$500,0)+COUNTIF(S$6:S354,S355),"")</f>
        <v/>
      </c>
    </row>
    <row r="356" spans="2:20">
      <c r="B356" s="189"/>
      <c r="C356" s="84"/>
      <c r="D356" s="84"/>
      <c r="E356" s="85"/>
      <c r="F356" s="86"/>
      <c r="G356" s="85"/>
      <c r="H356" s="85"/>
      <c r="I356" s="208">
        <f t="shared" si="16"/>
        <v>0</v>
      </c>
      <c r="J356" s="85"/>
      <c r="K356" s="85"/>
      <c r="L356" s="85"/>
      <c r="M356" s="86"/>
      <c r="N356" s="85"/>
      <c r="O356" s="85"/>
      <c r="P356" s="85"/>
      <c r="Q356" s="85"/>
      <c r="R356" s="209">
        <f t="shared" si="17"/>
        <v>0</v>
      </c>
      <c r="S356" s="237">
        <f t="shared" si="18"/>
        <v>0</v>
      </c>
      <c r="T356" s="237" t="str">
        <f>IF(S356&gt;0,_xlfn.RANK.EQ(S356,$S$7:$S$500,0)+COUNTIF(S$6:S355,S356),"")</f>
        <v/>
      </c>
    </row>
    <row r="357" spans="2:20">
      <c r="B357" s="189"/>
      <c r="C357" s="84"/>
      <c r="D357" s="84"/>
      <c r="E357" s="85"/>
      <c r="F357" s="86"/>
      <c r="G357" s="85"/>
      <c r="H357" s="85"/>
      <c r="I357" s="208">
        <f t="shared" si="16"/>
        <v>0</v>
      </c>
      <c r="J357" s="85"/>
      <c r="K357" s="85"/>
      <c r="L357" s="85"/>
      <c r="M357" s="86"/>
      <c r="N357" s="85"/>
      <c r="O357" s="85"/>
      <c r="P357" s="85"/>
      <c r="Q357" s="85"/>
      <c r="R357" s="209">
        <f t="shared" si="17"/>
        <v>0</v>
      </c>
      <c r="S357" s="237">
        <f t="shared" si="18"/>
        <v>0</v>
      </c>
      <c r="T357" s="237" t="str">
        <f>IF(S357&gt;0,_xlfn.RANK.EQ(S357,$S$7:$S$500,0)+COUNTIF(S$6:S356,S357),"")</f>
        <v/>
      </c>
    </row>
    <row r="358" spans="2:20">
      <c r="B358" s="189"/>
      <c r="C358" s="84"/>
      <c r="D358" s="84"/>
      <c r="E358" s="85"/>
      <c r="F358" s="86"/>
      <c r="G358" s="85"/>
      <c r="H358" s="85"/>
      <c r="I358" s="208">
        <f t="shared" si="16"/>
        <v>0</v>
      </c>
      <c r="J358" s="85"/>
      <c r="K358" s="85"/>
      <c r="L358" s="85"/>
      <c r="M358" s="86"/>
      <c r="N358" s="85"/>
      <c r="O358" s="85"/>
      <c r="P358" s="85"/>
      <c r="Q358" s="85"/>
      <c r="R358" s="209">
        <f t="shared" si="17"/>
        <v>0</v>
      </c>
      <c r="S358" s="237">
        <f t="shared" si="18"/>
        <v>0</v>
      </c>
      <c r="T358" s="237" t="str">
        <f>IF(S358&gt;0,_xlfn.RANK.EQ(S358,$S$7:$S$500,0)+COUNTIF(S$6:S357,S358),"")</f>
        <v/>
      </c>
    </row>
    <row r="359" spans="2:20">
      <c r="B359" s="189"/>
      <c r="C359" s="84"/>
      <c r="D359" s="84"/>
      <c r="E359" s="85"/>
      <c r="F359" s="86"/>
      <c r="G359" s="85"/>
      <c r="H359" s="85"/>
      <c r="I359" s="208">
        <f t="shared" si="16"/>
        <v>0</v>
      </c>
      <c r="J359" s="85"/>
      <c r="K359" s="85"/>
      <c r="L359" s="85"/>
      <c r="M359" s="86"/>
      <c r="N359" s="85"/>
      <c r="O359" s="85"/>
      <c r="P359" s="85"/>
      <c r="Q359" s="85"/>
      <c r="R359" s="209">
        <f t="shared" si="17"/>
        <v>0</v>
      </c>
      <c r="S359" s="237">
        <f t="shared" si="18"/>
        <v>0</v>
      </c>
      <c r="T359" s="237" t="str">
        <f>IF(S359&gt;0,_xlfn.RANK.EQ(S359,$S$7:$S$500,0)+COUNTIF(S$6:S358,S359),"")</f>
        <v/>
      </c>
    </row>
    <row r="360" spans="2:20">
      <c r="B360" s="189"/>
      <c r="C360" s="84"/>
      <c r="D360" s="84"/>
      <c r="E360" s="85"/>
      <c r="F360" s="86"/>
      <c r="G360" s="85"/>
      <c r="H360" s="85"/>
      <c r="I360" s="208">
        <f t="shared" si="16"/>
        <v>0</v>
      </c>
      <c r="J360" s="85"/>
      <c r="K360" s="85"/>
      <c r="L360" s="85"/>
      <c r="M360" s="86"/>
      <c r="N360" s="85"/>
      <c r="O360" s="85"/>
      <c r="P360" s="85"/>
      <c r="Q360" s="85"/>
      <c r="R360" s="209">
        <f t="shared" si="17"/>
        <v>0</v>
      </c>
      <c r="S360" s="237">
        <f t="shared" si="18"/>
        <v>0</v>
      </c>
      <c r="T360" s="237" t="str">
        <f>IF(S360&gt;0,_xlfn.RANK.EQ(S360,$S$7:$S$500,0)+COUNTIF(S$6:S359,S360),"")</f>
        <v/>
      </c>
    </row>
    <row r="361" spans="2:20">
      <c r="B361" s="189"/>
      <c r="C361" s="84"/>
      <c r="D361" s="84"/>
      <c r="E361" s="85"/>
      <c r="F361" s="86"/>
      <c r="G361" s="85"/>
      <c r="H361" s="85"/>
      <c r="I361" s="208">
        <f t="shared" si="16"/>
        <v>0</v>
      </c>
      <c r="J361" s="85"/>
      <c r="K361" s="85"/>
      <c r="L361" s="85"/>
      <c r="M361" s="86"/>
      <c r="N361" s="85"/>
      <c r="O361" s="85"/>
      <c r="P361" s="85"/>
      <c r="Q361" s="85"/>
      <c r="R361" s="209">
        <f t="shared" si="17"/>
        <v>0</v>
      </c>
      <c r="S361" s="237">
        <f t="shared" si="18"/>
        <v>0</v>
      </c>
      <c r="T361" s="237" t="str">
        <f>IF(S361&gt;0,_xlfn.RANK.EQ(S361,$S$7:$S$500,0)+COUNTIF(S$6:S360,S361),"")</f>
        <v/>
      </c>
    </row>
    <row r="362" spans="2:20">
      <c r="B362" s="189"/>
      <c r="C362" s="84"/>
      <c r="D362" s="84"/>
      <c r="E362" s="85"/>
      <c r="F362" s="86"/>
      <c r="G362" s="85"/>
      <c r="H362" s="85"/>
      <c r="I362" s="208">
        <f t="shared" si="16"/>
        <v>0</v>
      </c>
      <c r="J362" s="85"/>
      <c r="K362" s="85"/>
      <c r="L362" s="85"/>
      <c r="M362" s="86"/>
      <c r="N362" s="85"/>
      <c r="O362" s="85"/>
      <c r="P362" s="85"/>
      <c r="Q362" s="85"/>
      <c r="R362" s="209">
        <f t="shared" si="17"/>
        <v>0</v>
      </c>
      <c r="S362" s="237">
        <f t="shared" si="18"/>
        <v>0</v>
      </c>
      <c r="T362" s="237" t="str">
        <f>IF(S362&gt;0,_xlfn.RANK.EQ(S362,$S$7:$S$500,0)+COUNTIF(S$6:S361,S362),"")</f>
        <v/>
      </c>
    </row>
    <row r="363" spans="2:20">
      <c r="B363" s="189"/>
      <c r="C363" s="84"/>
      <c r="D363" s="84"/>
      <c r="E363" s="85"/>
      <c r="F363" s="86"/>
      <c r="G363" s="85"/>
      <c r="H363" s="85"/>
      <c r="I363" s="208">
        <f t="shared" si="16"/>
        <v>0</v>
      </c>
      <c r="J363" s="85"/>
      <c r="K363" s="85"/>
      <c r="L363" s="85"/>
      <c r="M363" s="86"/>
      <c r="N363" s="85"/>
      <c r="O363" s="85"/>
      <c r="P363" s="85"/>
      <c r="Q363" s="85"/>
      <c r="R363" s="209">
        <f t="shared" si="17"/>
        <v>0</v>
      </c>
      <c r="S363" s="237">
        <f t="shared" si="18"/>
        <v>0</v>
      </c>
      <c r="T363" s="237" t="str">
        <f>IF(S363&gt;0,_xlfn.RANK.EQ(S363,$S$7:$S$500,0)+COUNTIF(S$6:S362,S363),"")</f>
        <v/>
      </c>
    </row>
    <row r="364" spans="2:20">
      <c r="B364" s="189"/>
      <c r="C364" s="84"/>
      <c r="D364" s="84"/>
      <c r="E364" s="85"/>
      <c r="F364" s="86"/>
      <c r="G364" s="85"/>
      <c r="H364" s="85"/>
      <c r="I364" s="208">
        <f t="shared" si="16"/>
        <v>0</v>
      </c>
      <c r="J364" s="85"/>
      <c r="K364" s="85"/>
      <c r="L364" s="85"/>
      <c r="M364" s="86"/>
      <c r="N364" s="85"/>
      <c r="O364" s="85"/>
      <c r="P364" s="85"/>
      <c r="Q364" s="85"/>
      <c r="R364" s="209">
        <f t="shared" si="17"/>
        <v>0</v>
      </c>
      <c r="S364" s="237">
        <f t="shared" si="18"/>
        <v>0</v>
      </c>
      <c r="T364" s="237" t="str">
        <f>IF(S364&gt;0,_xlfn.RANK.EQ(S364,$S$7:$S$500,0)+COUNTIF(S$6:S363,S364),"")</f>
        <v/>
      </c>
    </row>
    <row r="365" spans="2:20">
      <c r="B365" s="189"/>
      <c r="C365" s="84"/>
      <c r="D365" s="84"/>
      <c r="E365" s="85"/>
      <c r="F365" s="86"/>
      <c r="G365" s="85"/>
      <c r="H365" s="85"/>
      <c r="I365" s="208">
        <f t="shared" si="16"/>
        <v>0</v>
      </c>
      <c r="J365" s="85"/>
      <c r="K365" s="85"/>
      <c r="L365" s="85"/>
      <c r="M365" s="86"/>
      <c r="N365" s="85"/>
      <c r="O365" s="85"/>
      <c r="P365" s="85"/>
      <c r="Q365" s="85"/>
      <c r="R365" s="209">
        <f t="shared" si="17"/>
        <v>0</v>
      </c>
      <c r="S365" s="237">
        <f t="shared" si="18"/>
        <v>0</v>
      </c>
      <c r="T365" s="237" t="str">
        <f>IF(S365&gt;0,_xlfn.RANK.EQ(S365,$S$7:$S$500,0)+COUNTIF(S$6:S364,S365),"")</f>
        <v/>
      </c>
    </row>
    <row r="366" spans="2:20">
      <c r="B366" s="189"/>
      <c r="C366" s="84"/>
      <c r="D366" s="84"/>
      <c r="E366" s="85"/>
      <c r="F366" s="86"/>
      <c r="G366" s="85"/>
      <c r="H366" s="85"/>
      <c r="I366" s="208">
        <f t="shared" si="16"/>
        <v>0</v>
      </c>
      <c r="J366" s="85"/>
      <c r="K366" s="85"/>
      <c r="L366" s="85"/>
      <c r="M366" s="86"/>
      <c r="N366" s="85"/>
      <c r="O366" s="85"/>
      <c r="P366" s="85"/>
      <c r="Q366" s="85"/>
      <c r="R366" s="209">
        <f t="shared" si="17"/>
        <v>0</v>
      </c>
      <c r="S366" s="237">
        <f t="shared" si="18"/>
        <v>0</v>
      </c>
      <c r="T366" s="237" t="str">
        <f>IF(S366&gt;0,_xlfn.RANK.EQ(S366,$S$7:$S$500,0)+COUNTIF(S$6:S365,S366),"")</f>
        <v/>
      </c>
    </row>
    <row r="367" spans="2:20">
      <c r="B367" s="189"/>
      <c r="C367" s="84"/>
      <c r="D367" s="84"/>
      <c r="E367" s="85"/>
      <c r="F367" s="86"/>
      <c r="G367" s="85"/>
      <c r="H367" s="85"/>
      <c r="I367" s="208">
        <f t="shared" si="16"/>
        <v>0</v>
      </c>
      <c r="J367" s="85"/>
      <c r="K367" s="85"/>
      <c r="L367" s="85"/>
      <c r="M367" s="86"/>
      <c r="N367" s="85"/>
      <c r="O367" s="85"/>
      <c r="P367" s="85"/>
      <c r="Q367" s="85"/>
      <c r="R367" s="209">
        <f t="shared" si="17"/>
        <v>0</v>
      </c>
      <c r="S367" s="237">
        <f t="shared" si="18"/>
        <v>0</v>
      </c>
      <c r="T367" s="237" t="str">
        <f>IF(S367&gt;0,_xlfn.RANK.EQ(S367,$S$7:$S$500,0)+COUNTIF(S$6:S366,S367),"")</f>
        <v/>
      </c>
    </row>
    <row r="368" spans="2:20">
      <c r="B368" s="189"/>
      <c r="C368" s="84"/>
      <c r="D368" s="84"/>
      <c r="E368" s="85"/>
      <c r="F368" s="86"/>
      <c r="G368" s="85"/>
      <c r="H368" s="85"/>
      <c r="I368" s="208">
        <f t="shared" si="16"/>
        <v>0</v>
      </c>
      <c r="J368" s="85"/>
      <c r="K368" s="85"/>
      <c r="L368" s="85"/>
      <c r="M368" s="86"/>
      <c r="N368" s="85"/>
      <c r="O368" s="85"/>
      <c r="P368" s="85"/>
      <c r="Q368" s="85"/>
      <c r="R368" s="209">
        <f t="shared" si="17"/>
        <v>0</v>
      </c>
      <c r="S368" s="237">
        <f t="shared" si="18"/>
        <v>0</v>
      </c>
      <c r="T368" s="237" t="str">
        <f>IF(S368&gt;0,_xlfn.RANK.EQ(S368,$S$7:$S$500,0)+COUNTIF(S$6:S367,S368),"")</f>
        <v/>
      </c>
    </row>
    <row r="369" spans="2:20">
      <c r="B369" s="189"/>
      <c r="C369" s="84"/>
      <c r="D369" s="84"/>
      <c r="E369" s="85"/>
      <c r="F369" s="86"/>
      <c r="G369" s="85"/>
      <c r="H369" s="85"/>
      <c r="I369" s="208">
        <f t="shared" si="16"/>
        <v>0</v>
      </c>
      <c r="J369" s="85"/>
      <c r="K369" s="85"/>
      <c r="L369" s="85"/>
      <c r="M369" s="86"/>
      <c r="N369" s="85"/>
      <c r="O369" s="85"/>
      <c r="P369" s="85"/>
      <c r="Q369" s="85"/>
      <c r="R369" s="209">
        <f t="shared" si="17"/>
        <v>0</v>
      </c>
      <c r="S369" s="237">
        <f t="shared" si="18"/>
        <v>0</v>
      </c>
      <c r="T369" s="237" t="str">
        <f>IF(S369&gt;0,_xlfn.RANK.EQ(S369,$S$7:$S$500,0)+COUNTIF(S$6:S368,S369),"")</f>
        <v/>
      </c>
    </row>
    <row r="370" spans="2:20">
      <c r="B370" s="189"/>
      <c r="C370" s="84"/>
      <c r="D370" s="84"/>
      <c r="E370" s="85"/>
      <c r="F370" s="86"/>
      <c r="G370" s="85"/>
      <c r="H370" s="85"/>
      <c r="I370" s="208">
        <f t="shared" si="16"/>
        <v>0</v>
      </c>
      <c r="J370" s="85"/>
      <c r="K370" s="85"/>
      <c r="L370" s="85"/>
      <c r="M370" s="86"/>
      <c r="N370" s="85"/>
      <c r="O370" s="85"/>
      <c r="P370" s="85"/>
      <c r="Q370" s="85"/>
      <c r="R370" s="209">
        <f t="shared" si="17"/>
        <v>0</v>
      </c>
      <c r="S370" s="237">
        <f t="shared" si="18"/>
        <v>0</v>
      </c>
      <c r="T370" s="237" t="str">
        <f>IF(S370&gt;0,_xlfn.RANK.EQ(S370,$S$7:$S$500,0)+COUNTIF(S$6:S369,S370),"")</f>
        <v/>
      </c>
    </row>
    <row r="371" spans="2:20">
      <c r="B371" s="189"/>
      <c r="C371" s="84"/>
      <c r="D371" s="84"/>
      <c r="E371" s="85"/>
      <c r="F371" s="86"/>
      <c r="G371" s="85"/>
      <c r="H371" s="85"/>
      <c r="I371" s="208">
        <f t="shared" si="16"/>
        <v>0</v>
      </c>
      <c r="J371" s="85"/>
      <c r="K371" s="85"/>
      <c r="L371" s="85"/>
      <c r="M371" s="86"/>
      <c r="N371" s="85"/>
      <c r="O371" s="85"/>
      <c r="P371" s="85"/>
      <c r="Q371" s="85"/>
      <c r="R371" s="209">
        <f t="shared" si="17"/>
        <v>0</v>
      </c>
      <c r="S371" s="237">
        <f t="shared" si="18"/>
        <v>0</v>
      </c>
      <c r="T371" s="237" t="str">
        <f>IF(S371&gt;0,_xlfn.RANK.EQ(S371,$S$7:$S$500,0)+COUNTIF(S$6:S370,S371),"")</f>
        <v/>
      </c>
    </row>
    <row r="372" spans="2:20">
      <c r="B372" s="189"/>
      <c r="C372" s="84"/>
      <c r="D372" s="84"/>
      <c r="E372" s="85"/>
      <c r="F372" s="86"/>
      <c r="G372" s="85"/>
      <c r="H372" s="85"/>
      <c r="I372" s="208">
        <f t="shared" si="16"/>
        <v>0</v>
      </c>
      <c r="J372" s="85"/>
      <c r="K372" s="85"/>
      <c r="L372" s="85"/>
      <c r="M372" s="86"/>
      <c r="N372" s="85"/>
      <c r="O372" s="85"/>
      <c r="P372" s="85"/>
      <c r="Q372" s="85"/>
      <c r="R372" s="209">
        <f t="shared" si="17"/>
        <v>0</v>
      </c>
      <c r="S372" s="237">
        <f t="shared" si="18"/>
        <v>0</v>
      </c>
      <c r="T372" s="237" t="str">
        <f>IF(S372&gt;0,_xlfn.RANK.EQ(S372,$S$7:$S$500,0)+COUNTIF(S$6:S371,S372),"")</f>
        <v/>
      </c>
    </row>
    <row r="373" spans="2:20">
      <c r="B373" s="189"/>
      <c r="C373" s="84"/>
      <c r="D373" s="84"/>
      <c r="E373" s="85"/>
      <c r="F373" s="86"/>
      <c r="G373" s="85"/>
      <c r="H373" s="85"/>
      <c r="I373" s="208">
        <f t="shared" si="16"/>
        <v>0</v>
      </c>
      <c r="J373" s="85"/>
      <c r="K373" s="85"/>
      <c r="L373" s="85"/>
      <c r="M373" s="86"/>
      <c r="N373" s="85"/>
      <c r="O373" s="85"/>
      <c r="P373" s="85"/>
      <c r="Q373" s="85"/>
      <c r="R373" s="209">
        <f t="shared" si="17"/>
        <v>0</v>
      </c>
      <c r="S373" s="237">
        <f t="shared" si="18"/>
        <v>0</v>
      </c>
      <c r="T373" s="237" t="str">
        <f>IF(S373&gt;0,_xlfn.RANK.EQ(S373,$S$7:$S$500,0)+COUNTIF(S$6:S372,S373),"")</f>
        <v/>
      </c>
    </row>
    <row r="374" spans="2:20">
      <c r="B374" s="189"/>
      <c r="C374" s="84"/>
      <c r="D374" s="84"/>
      <c r="E374" s="85"/>
      <c r="F374" s="86"/>
      <c r="G374" s="85"/>
      <c r="H374" s="85"/>
      <c r="I374" s="208">
        <f t="shared" si="16"/>
        <v>0</v>
      </c>
      <c r="J374" s="85"/>
      <c r="K374" s="85"/>
      <c r="L374" s="85"/>
      <c r="M374" s="86"/>
      <c r="N374" s="85"/>
      <c r="O374" s="85"/>
      <c r="P374" s="85"/>
      <c r="Q374" s="85"/>
      <c r="R374" s="209">
        <f t="shared" si="17"/>
        <v>0</v>
      </c>
      <c r="S374" s="237">
        <f t="shared" si="18"/>
        <v>0</v>
      </c>
      <c r="T374" s="237" t="str">
        <f>IF(S374&gt;0,_xlfn.RANK.EQ(S374,$S$7:$S$500,0)+COUNTIF(S$6:S373,S374),"")</f>
        <v/>
      </c>
    </row>
    <row r="375" spans="2:20">
      <c r="B375" s="189"/>
      <c r="C375" s="84"/>
      <c r="D375" s="84"/>
      <c r="E375" s="85"/>
      <c r="F375" s="86"/>
      <c r="G375" s="85"/>
      <c r="H375" s="85"/>
      <c r="I375" s="208">
        <f t="shared" si="16"/>
        <v>0</v>
      </c>
      <c r="J375" s="85"/>
      <c r="K375" s="85"/>
      <c r="L375" s="85"/>
      <c r="M375" s="86"/>
      <c r="N375" s="85"/>
      <c r="O375" s="85"/>
      <c r="P375" s="85"/>
      <c r="Q375" s="85"/>
      <c r="R375" s="209">
        <f t="shared" si="17"/>
        <v>0</v>
      </c>
      <c r="S375" s="237">
        <f t="shared" si="18"/>
        <v>0</v>
      </c>
      <c r="T375" s="237" t="str">
        <f>IF(S375&gt;0,_xlfn.RANK.EQ(S375,$S$7:$S$500,0)+COUNTIF(S$6:S374,S375),"")</f>
        <v/>
      </c>
    </row>
    <row r="376" spans="2:20">
      <c r="B376" s="189"/>
      <c r="C376" s="84"/>
      <c r="D376" s="84"/>
      <c r="E376" s="85"/>
      <c r="F376" s="86"/>
      <c r="G376" s="85"/>
      <c r="H376" s="85"/>
      <c r="I376" s="208">
        <f t="shared" si="16"/>
        <v>0</v>
      </c>
      <c r="J376" s="85"/>
      <c r="K376" s="85"/>
      <c r="L376" s="85"/>
      <c r="M376" s="86"/>
      <c r="N376" s="85"/>
      <c r="O376" s="85"/>
      <c r="P376" s="85"/>
      <c r="Q376" s="85"/>
      <c r="R376" s="209">
        <f t="shared" si="17"/>
        <v>0</v>
      </c>
      <c r="S376" s="237">
        <f t="shared" si="18"/>
        <v>0</v>
      </c>
      <c r="T376" s="237" t="str">
        <f>IF(S376&gt;0,_xlfn.RANK.EQ(S376,$S$7:$S$500,0)+COUNTIF(S$6:S375,S376),"")</f>
        <v/>
      </c>
    </row>
    <row r="377" spans="2:20">
      <c r="B377" s="189"/>
      <c r="C377" s="84"/>
      <c r="D377" s="84"/>
      <c r="E377" s="85"/>
      <c r="F377" s="86"/>
      <c r="G377" s="85"/>
      <c r="H377" s="85"/>
      <c r="I377" s="208">
        <f t="shared" si="16"/>
        <v>0</v>
      </c>
      <c r="J377" s="85"/>
      <c r="K377" s="85"/>
      <c r="L377" s="85"/>
      <c r="M377" s="86"/>
      <c r="N377" s="85"/>
      <c r="O377" s="85"/>
      <c r="P377" s="85"/>
      <c r="Q377" s="85"/>
      <c r="R377" s="209">
        <f t="shared" si="17"/>
        <v>0</v>
      </c>
      <c r="S377" s="237">
        <f t="shared" si="18"/>
        <v>0</v>
      </c>
      <c r="T377" s="237" t="str">
        <f>IF(S377&gt;0,_xlfn.RANK.EQ(S377,$S$7:$S$500,0)+COUNTIF(S$6:S376,S377),"")</f>
        <v/>
      </c>
    </row>
    <row r="378" spans="2:20">
      <c r="B378" s="189"/>
      <c r="C378" s="84"/>
      <c r="D378" s="84"/>
      <c r="E378" s="85"/>
      <c r="F378" s="86"/>
      <c r="G378" s="85"/>
      <c r="H378" s="85"/>
      <c r="I378" s="208">
        <f t="shared" si="16"/>
        <v>0</v>
      </c>
      <c r="J378" s="85"/>
      <c r="K378" s="85"/>
      <c r="L378" s="85"/>
      <c r="M378" s="86"/>
      <c r="N378" s="85"/>
      <c r="O378" s="85"/>
      <c r="P378" s="85"/>
      <c r="Q378" s="85"/>
      <c r="R378" s="209">
        <f t="shared" si="17"/>
        <v>0</v>
      </c>
      <c r="S378" s="237">
        <f t="shared" si="18"/>
        <v>0</v>
      </c>
      <c r="T378" s="237" t="str">
        <f>IF(S378&gt;0,_xlfn.RANK.EQ(S378,$S$7:$S$500,0)+COUNTIF(S$6:S377,S378),"")</f>
        <v/>
      </c>
    </row>
    <row r="379" spans="2:20">
      <c r="B379" s="189"/>
      <c r="C379" s="84"/>
      <c r="D379" s="84"/>
      <c r="E379" s="85"/>
      <c r="F379" s="86"/>
      <c r="G379" s="85"/>
      <c r="H379" s="85"/>
      <c r="I379" s="208">
        <f t="shared" si="16"/>
        <v>0</v>
      </c>
      <c r="J379" s="85"/>
      <c r="K379" s="85"/>
      <c r="L379" s="85"/>
      <c r="M379" s="86"/>
      <c r="N379" s="85"/>
      <c r="O379" s="85"/>
      <c r="P379" s="85"/>
      <c r="Q379" s="85"/>
      <c r="R379" s="209">
        <f t="shared" si="17"/>
        <v>0</v>
      </c>
      <c r="S379" s="237">
        <f t="shared" si="18"/>
        <v>0</v>
      </c>
      <c r="T379" s="237" t="str">
        <f>IF(S379&gt;0,_xlfn.RANK.EQ(S379,$S$7:$S$500,0)+COUNTIF(S$6:S378,S379),"")</f>
        <v/>
      </c>
    </row>
    <row r="380" spans="2:20">
      <c r="B380" s="189"/>
      <c r="C380" s="84"/>
      <c r="D380" s="84"/>
      <c r="E380" s="85"/>
      <c r="F380" s="86"/>
      <c r="G380" s="85"/>
      <c r="H380" s="85"/>
      <c r="I380" s="208">
        <f t="shared" si="16"/>
        <v>0</v>
      </c>
      <c r="J380" s="85"/>
      <c r="K380" s="85"/>
      <c r="L380" s="85"/>
      <c r="M380" s="86"/>
      <c r="N380" s="85"/>
      <c r="O380" s="85"/>
      <c r="P380" s="85"/>
      <c r="Q380" s="85"/>
      <c r="R380" s="209">
        <f t="shared" si="17"/>
        <v>0</v>
      </c>
      <c r="S380" s="237">
        <f t="shared" si="18"/>
        <v>0</v>
      </c>
      <c r="T380" s="237" t="str">
        <f>IF(S380&gt;0,_xlfn.RANK.EQ(S380,$S$7:$S$500,0)+COUNTIF(S$6:S379,S380),"")</f>
        <v/>
      </c>
    </row>
    <row r="381" spans="2:20">
      <c r="B381" s="189"/>
      <c r="C381" s="84"/>
      <c r="D381" s="84"/>
      <c r="E381" s="85"/>
      <c r="F381" s="86"/>
      <c r="G381" s="85"/>
      <c r="H381" s="85"/>
      <c r="I381" s="208">
        <f t="shared" si="16"/>
        <v>0</v>
      </c>
      <c r="J381" s="85"/>
      <c r="K381" s="85"/>
      <c r="L381" s="85"/>
      <c r="M381" s="86"/>
      <c r="N381" s="85"/>
      <c r="O381" s="85"/>
      <c r="P381" s="85"/>
      <c r="Q381" s="85"/>
      <c r="R381" s="209">
        <f t="shared" si="17"/>
        <v>0</v>
      </c>
      <c r="S381" s="237">
        <f t="shared" si="18"/>
        <v>0</v>
      </c>
      <c r="T381" s="237" t="str">
        <f>IF(S381&gt;0,_xlfn.RANK.EQ(S381,$S$7:$S$500,0)+COUNTIF(S$6:S380,S381),"")</f>
        <v/>
      </c>
    </row>
    <row r="382" spans="2:20">
      <c r="B382" s="189"/>
      <c r="C382" s="84"/>
      <c r="D382" s="84"/>
      <c r="E382" s="85"/>
      <c r="F382" s="86"/>
      <c r="G382" s="85"/>
      <c r="H382" s="85"/>
      <c r="I382" s="208">
        <f t="shared" si="16"/>
        <v>0</v>
      </c>
      <c r="J382" s="85"/>
      <c r="K382" s="85"/>
      <c r="L382" s="85"/>
      <c r="M382" s="86"/>
      <c r="N382" s="85"/>
      <c r="O382" s="85"/>
      <c r="P382" s="85"/>
      <c r="Q382" s="85"/>
      <c r="R382" s="209">
        <f t="shared" si="17"/>
        <v>0</v>
      </c>
      <c r="S382" s="237">
        <f t="shared" si="18"/>
        <v>0</v>
      </c>
      <c r="T382" s="237" t="str">
        <f>IF(S382&gt;0,_xlfn.RANK.EQ(S382,$S$7:$S$500,0)+COUNTIF(S$6:S381,S382),"")</f>
        <v/>
      </c>
    </row>
    <row r="383" spans="2:20">
      <c r="B383" s="189"/>
      <c r="C383" s="84"/>
      <c r="D383" s="84"/>
      <c r="E383" s="85"/>
      <c r="F383" s="86"/>
      <c r="G383" s="85"/>
      <c r="H383" s="85"/>
      <c r="I383" s="208">
        <f t="shared" si="16"/>
        <v>0</v>
      </c>
      <c r="J383" s="85"/>
      <c r="K383" s="85"/>
      <c r="L383" s="85"/>
      <c r="M383" s="86"/>
      <c r="N383" s="85"/>
      <c r="O383" s="85"/>
      <c r="P383" s="85"/>
      <c r="Q383" s="85"/>
      <c r="R383" s="209">
        <f t="shared" si="17"/>
        <v>0</v>
      </c>
      <c r="S383" s="237">
        <f t="shared" si="18"/>
        <v>0</v>
      </c>
      <c r="T383" s="237" t="str">
        <f>IF(S383&gt;0,_xlfn.RANK.EQ(S383,$S$7:$S$500,0)+COUNTIF(S$6:S382,S383),"")</f>
        <v/>
      </c>
    </row>
    <row r="384" spans="2:20">
      <c r="B384" s="189"/>
      <c r="C384" s="84"/>
      <c r="D384" s="84"/>
      <c r="E384" s="85"/>
      <c r="F384" s="86"/>
      <c r="G384" s="85"/>
      <c r="H384" s="85"/>
      <c r="I384" s="208">
        <f t="shared" si="16"/>
        <v>0</v>
      </c>
      <c r="J384" s="85"/>
      <c r="K384" s="85"/>
      <c r="L384" s="85"/>
      <c r="M384" s="86"/>
      <c r="N384" s="85"/>
      <c r="O384" s="85"/>
      <c r="P384" s="85"/>
      <c r="Q384" s="85"/>
      <c r="R384" s="209">
        <f t="shared" si="17"/>
        <v>0</v>
      </c>
      <c r="S384" s="237">
        <f t="shared" si="18"/>
        <v>0</v>
      </c>
      <c r="T384" s="237" t="str">
        <f>IF(S384&gt;0,_xlfn.RANK.EQ(S384,$S$7:$S$500,0)+COUNTIF(S$6:S383,S384),"")</f>
        <v/>
      </c>
    </row>
    <row r="385" spans="2:20">
      <c r="B385" s="189"/>
      <c r="C385" s="84"/>
      <c r="D385" s="84"/>
      <c r="E385" s="85"/>
      <c r="F385" s="86"/>
      <c r="G385" s="85"/>
      <c r="H385" s="85"/>
      <c r="I385" s="208">
        <f t="shared" si="16"/>
        <v>0</v>
      </c>
      <c r="J385" s="85"/>
      <c r="K385" s="85"/>
      <c r="L385" s="85"/>
      <c r="M385" s="86"/>
      <c r="N385" s="85"/>
      <c r="O385" s="85"/>
      <c r="P385" s="85"/>
      <c r="Q385" s="85"/>
      <c r="R385" s="209">
        <f t="shared" si="17"/>
        <v>0</v>
      </c>
      <c r="S385" s="237">
        <f t="shared" si="18"/>
        <v>0</v>
      </c>
      <c r="T385" s="237" t="str">
        <f>IF(S385&gt;0,_xlfn.RANK.EQ(S385,$S$7:$S$500,0)+COUNTIF(S$6:S384,S385),"")</f>
        <v/>
      </c>
    </row>
    <row r="386" spans="2:20">
      <c r="B386" s="189"/>
      <c r="C386" s="84"/>
      <c r="D386" s="84"/>
      <c r="E386" s="85"/>
      <c r="F386" s="86"/>
      <c r="G386" s="85"/>
      <c r="H386" s="85"/>
      <c r="I386" s="208">
        <f t="shared" si="16"/>
        <v>0</v>
      </c>
      <c r="J386" s="85"/>
      <c r="K386" s="85"/>
      <c r="L386" s="85"/>
      <c r="M386" s="86"/>
      <c r="N386" s="85"/>
      <c r="O386" s="85"/>
      <c r="P386" s="85"/>
      <c r="Q386" s="85"/>
      <c r="R386" s="209">
        <f t="shared" si="17"/>
        <v>0</v>
      </c>
      <c r="S386" s="237">
        <f t="shared" si="18"/>
        <v>0</v>
      </c>
      <c r="T386" s="237" t="str">
        <f>IF(S386&gt;0,_xlfn.RANK.EQ(S386,$S$7:$S$500,0)+COUNTIF(S$6:S385,S386),"")</f>
        <v/>
      </c>
    </row>
    <row r="387" spans="2:20">
      <c r="B387" s="189"/>
      <c r="C387" s="84"/>
      <c r="D387" s="84"/>
      <c r="E387" s="85"/>
      <c r="F387" s="86"/>
      <c r="G387" s="85"/>
      <c r="H387" s="85"/>
      <c r="I387" s="208">
        <f t="shared" si="16"/>
        <v>0</v>
      </c>
      <c r="J387" s="85"/>
      <c r="K387" s="85"/>
      <c r="L387" s="85"/>
      <c r="M387" s="86"/>
      <c r="N387" s="85"/>
      <c r="O387" s="85"/>
      <c r="P387" s="85"/>
      <c r="Q387" s="85"/>
      <c r="R387" s="209">
        <f t="shared" si="17"/>
        <v>0</v>
      </c>
      <c r="S387" s="237">
        <f t="shared" si="18"/>
        <v>0</v>
      </c>
      <c r="T387" s="237" t="str">
        <f>IF(S387&gt;0,_xlfn.RANK.EQ(S387,$S$7:$S$500,0)+COUNTIF(S$6:S386,S387),"")</f>
        <v/>
      </c>
    </row>
    <row r="388" spans="2:20">
      <c r="B388" s="189"/>
      <c r="C388" s="84"/>
      <c r="D388" s="84"/>
      <c r="E388" s="85"/>
      <c r="F388" s="86"/>
      <c r="G388" s="85"/>
      <c r="H388" s="85"/>
      <c r="I388" s="208">
        <f t="shared" si="16"/>
        <v>0</v>
      </c>
      <c r="J388" s="85"/>
      <c r="K388" s="85"/>
      <c r="L388" s="85"/>
      <c r="M388" s="86"/>
      <c r="N388" s="85"/>
      <c r="O388" s="85"/>
      <c r="P388" s="85"/>
      <c r="Q388" s="85"/>
      <c r="R388" s="209">
        <f t="shared" si="17"/>
        <v>0</v>
      </c>
      <c r="S388" s="237">
        <f t="shared" si="18"/>
        <v>0</v>
      </c>
      <c r="T388" s="237" t="str">
        <f>IF(S388&gt;0,_xlfn.RANK.EQ(S388,$S$7:$S$500,0)+COUNTIF(S$6:S387,S388),"")</f>
        <v/>
      </c>
    </row>
    <row r="389" spans="2:20">
      <c r="B389" s="189"/>
      <c r="C389" s="84"/>
      <c r="D389" s="84"/>
      <c r="E389" s="85"/>
      <c r="F389" s="86"/>
      <c r="G389" s="85"/>
      <c r="H389" s="85"/>
      <c r="I389" s="208">
        <f t="shared" si="16"/>
        <v>0</v>
      </c>
      <c r="J389" s="85"/>
      <c r="K389" s="85"/>
      <c r="L389" s="85"/>
      <c r="M389" s="86"/>
      <c r="N389" s="85"/>
      <c r="O389" s="85"/>
      <c r="P389" s="85"/>
      <c r="Q389" s="85"/>
      <c r="R389" s="209">
        <f t="shared" si="17"/>
        <v>0</v>
      </c>
      <c r="S389" s="237">
        <f t="shared" si="18"/>
        <v>0</v>
      </c>
      <c r="T389" s="237" t="str">
        <f>IF(S389&gt;0,_xlfn.RANK.EQ(S389,$S$7:$S$500,0)+COUNTIF(S$6:S388,S389),"")</f>
        <v/>
      </c>
    </row>
    <row r="390" spans="2:20">
      <c r="B390" s="189"/>
      <c r="C390" s="84"/>
      <c r="D390" s="84"/>
      <c r="E390" s="85"/>
      <c r="F390" s="86"/>
      <c r="G390" s="85"/>
      <c r="H390" s="85"/>
      <c r="I390" s="208">
        <f t="shared" si="16"/>
        <v>0</v>
      </c>
      <c r="J390" s="85"/>
      <c r="K390" s="85"/>
      <c r="L390" s="85"/>
      <c r="M390" s="86"/>
      <c r="N390" s="85"/>
      <c r="O390" s="85"/>
      <c r="P390" s="85"/>
      <c r="Q390" s="85"/>
      <c r="R390" s="209">
        <f t="shared" si="17"/>
        <v>0</v>
      </c>
      <c r="S390" s="237">
        <f t="shared" si="18"/>
        <v>0</v>
      </c>
      <c r="T390" s="237" t="str">
        <f>IF(S390&gt;0,_xlfn.RANK.EQ(S390,$S$7:$S$500,0)+COUNTIF(S$6:S389,S390),"")</f>
        <v/>
      </c>
    </row>
    <row r="391" spans="2:20">
      <c r="B391" s="189"/>
      <c r="C391" s="84"/>
      <c r="D391" s="84"/>
      <c r="E391" s="85"/>
      <c r="F391" s="86"/>
      <c r="G391" s="85"/>
      <c r="H391" s="85"/>
      <c r="I391" s="208">
        <f t="shared" si="16"/>
        <v>0</v>
      </c>
      <c r="J391" s="85"/>
      <c r="K391" s="85"/>
      <c r="L391" s="85"/>
      <c r="M391" s="86"/>
      <c r="N391" s="85"/>
      <c r="O391" s="85"/>
      <c r="P391" s="85"/>
      <c r="Q391" s="85"/>
      <c r="R391" s="209">
        <f t="shared" si="17"/>
        <v>0</v>
      </c>
      <c r="S391" s="237">
        <f t="shared" si="18"/>
        <v>0</v>
      </c>
      <c r="T391" s="237" t="str">
        <f>IF(S391&gt;0,_xlfn.RANK.EQ(S391,$S$7:$S$500,0)+COUNTIF(S$6:S390,S391),"")</f>
        <v/>
      </c>
    </row>
    <row r="392" spans="2:20">
      <c r="B392" s="189"/>
      <c r="C392" s="84"/>
      <c r="D392" s="84"/>
      <c r="E392" s="85"/>
      <c r="F392" s="86"/>
      <c r="G392" s="85"/>
      <c r="H392" s="85"/>
      <c r="I392" s="208">
        <f t="shared" ref="I392:I455" si="19">G392*H392</f>
        <v>0</v>
      </c>
      <c r="J392" s="85"/>
      <c r="K392" s="85"/>
      <c r="L392" s="85"/>
      <c r="M392" s="86"/>
      <c r="N392" s="85"/>
      <c r="O392" s="85"/>
      <c r="P392" s="85"/>
      <c r="Q392" s="85"/>
      <c r="R392" s="209">
        <f t="shared" ref="R392:R455" si="20">P392*Q392</f>
        <v>0</v>
      </c>
      <c r="S392" s="237">
        <f t="shared" si="18"/>
        <v>0</v>
      </c>
      <c r="T392" s="237" t="str">
        <f>IF(S392&gt;0,_xlfn.RANK.EQ(S392,$S$7:$S$500,0)+COUNTIF(S$6:S391,S392),"")</f>
        <v/>
      </c>
    </row>
    <row r="393" spans="2:20">
      <c r="B393" s="189"/>
      <c r="C393" s="84"/>
      <c r="D393" s="84"/>
      <c r="E393" s="85"/>
      <c r="F393" s="86"/>
      <c r="G393" s="85"/>
      <c r="H393" s="85"/>
      <c r="I393" s="208">
        <f t="shared" si="19"/>
        <v>0</v>
      </c>
      <c r="J393" s="85"/>
      <c r="K393" s="85"/>
      <c r="L393" s="85"/>
      <c r="M393" s="86"/>
      <c r="N393" s="85"/>
      <c r="O393" s="85"/>
      <c r="P393" s="85"/>
      <c r="Q393" s="85"/>
      <c r="R393" s="209">
        <f t="shared" si="20"/>
        <v>0</v>
      </c>
      <c r="S393" s="237">
        <f t="shared" ref="S393:S456" si="21">IF(R393&gt;0,R393,I393)</f>
        <v>0</v>
      </c>
      <c r="T393" s="237" t="str">
        <f>IF(S393&gt;0,_xlfn.RANK.EQ(S393,$S$7:$S$500,0)+COUNTIF(S$6:S392,S393),"")</f>
        <v/>
      </c>
    </row>
    <row r="394" spans="2:20">
      <c r="B394" s="189"/>
      <c r="C394" s="84"/>
      <c r="D394" s="84"/>
      <c r="E394" s="85"/>
      <c r="F394" s="86"/>
      <c r="G394" s="85"/>
      <c r="H394" s="85"/>
      <c r="I394" s="208">
        <f t="shared" si="19"/>
        <v>0</v>
      </c>
      <c r="J394" s="85"/>
      <c r="K394" s="85"/>
      <c r="L394" s="85"/>
      <c r="M394" s="86"/>
      <c r="N394" s="85"/>
      <c r="O394" s="85"/>
      <c r="P394" s="85"/>
      <c r="Q394" s="85"/>
      <c r="R394" s="209">
        <f t="shared" si="20"/>
        <v>0</v>
      </c>
      <c r="S394" s="237">
        <f t="shared" si="21"/>
        <v>0</v>
      </c>
      <c r="T394" s="237" t="str">
        <f>IF(S394&gt;0,_xlfn.RANK.EQ(S394,$S$7:$S$500,0)+COUNTIF(S$6:S393,S394),"")</f>
        <v/>
      </c>
    </row>
    <row r="395" spans="2:20">
      <c r="B395" s="189"/>
      <c r="C395" s="84"/>
      <c r="D395" s="84"/>
      <c r="E395" s="85"/>
      <c r="F395" s="86"/>
      <c r="G395" s="85"/>
      <c r="H395" s="85"/>
      <c r="I395" s="208">
        <f t="shared" si="19"/>
        <v>0</v>
      </c>
      <c r="J395" s="85"/>
      <c r="K395" s="85"/>
      <c r="L395" s="85"/>
      <c r="M395" s="86"/>
      <c r="N395" s="85"/>
      <c r="O395" s="85"/>
      <c r="P395" s="85"/>
      <c r="Q395" s="85"/>
      <c r="R395" s="209">
        <f t="shared" si="20"/>
        <v>0</v>
      </c>
      <c r="S395" s="237">
        <f t="shared" si="21"/>
        <v>0</v>
      </c>
      <c r="T395" s="237" t="str">
        <f>IF(S395&gt;0,_xlfn.RANK.EQ(S395,$S$7:$S$500,0)+COUNTIF(S$6:S394,S395),"")</f>
        <v/>
      </c>
    </row>
    <row r="396" spans="2:20">
      <c r="B396" s="189"/>
      <c r="C396" s="84"/>
      <c r="D396" s="84"/>
      <c r="E396" s="85"/>
      <c r="F396" s="86"/>
      <c r="G396" s="85"/>
      <c r="H396" s="85"/>
      <c r="I396" s="208">
        <f t="shared" si="19"/>
        <v>0</v>
      </c>
      <c r="J396" s="85"/>
      <c r="K396" s="85"/>
      <c r="L396" s="85"/>
      <c r="M396" s="86"/>
      <c r="N396" s="85"/>
      <c r="O396" s="85"/>
      <c r="P396" s="85"/>
      <c r="Q396" s="85"/>
      <c r="R396" s="209">
        <f t="shared" si="20"/>
        <v>0</v>
      </c>
      <c r="S396" s="237">
        <f t="shared" si="21"/>
        <v>0</v>
      </c>
      <c r="T396" s="237" t="str">
        <f>IF(S396&gt;0,_xlfn.RANK.EQ(S396,$S$7:$S$500,0)+COUNTIF(S$6:S395,S396),"")</f>
        <v/>
      </c>
    </row>
    <row r="397" spans="2:20">
      <c r="B397" s="189"/>
      <c r="C397" s="84"/>
      <c r="D397" s="84"/>
      <c r="E397" s="85"/>
      <c r="F397" s="86"/>
      <c r="G397" s="85"/>
      <c r="H397" s="85"/>
      <c r="I397" s="208">
        <f t="shared" si="19"/>
        <v>0</v>
      </c>
      <c r="J397" s="85"/>
      <c r="K397" s="85"/>
      <c r="L397" s="85"/>
      <c r="M397" s="86"/>
      <c r="N397" s="85"/>
      <c r="O397" s="85"/>
      <c r="P397" s="85"/>
      <c r="Q397" s="85"/>
      <c r="R397" s="209">
        <f t="shared" si="20"/>
        <v>0</v>
      </c>
      <c r="S397" s="237">
        <f t="shared" si="21"/>
        <v>0</v>
      </c>
      <c r="T397" s="237" t="str">
        <f>IF(S397&gt;0,_xlfn.RANK.EQ(S397,$S$7:$S$500,0)+COUNTIF(S$6:S396,S397),"")</f>
        <v/>
      </c>
    </row>
    <row r="398" spans="2:20">
      <c r="B398" s="189"/>
      <c r="C398" s="84"/>
      <c r="D398" s="84"/>
      <c r="E398" s="85"/>
      <c r="F398" s="86"/>
      <c r="G398" s="85"/>
      <c r="H398" s="85"/>
      <c r="I398" s="208">
        <f t="shared" si="19"/>
        <v>0</v>
      </c>
      <c r="J398" s="85"/>
      <c r="K398" s="85"/>
      <c r="L398" s="85"/>
      <c r="M398" s="86"/>
      <c r="N398" s="85"/>
      <c r="O398" s="85"/>
      <c r="P398" s="85"/>
      <c r="Q398" s="85"/>
      <c r="R398" s="209">
        <f t="shared" si="20"/>
        <v>0</v>
      </c>
      <c r="S398" s="237">
        <f t="shared" si="21"/>
        <v>0</v>
      </c>
      <c r="T398" s="237" t="str">
        <f>IF(S398&gt;0,_xlfn.RANK.EQ(S398,$S$7:$S$500,0)+COUNTIF(S$6:S397,S398),"")</f>
        <v/>
      </c>
    </row>
    <row r="399" spans="2:20">
      <c r="B399" s="189"/>
      <c r="C399" s="84"/>
      <c r="D399" s="84"/>
      <c r="E399" s="85"/>
      <c r="F399" s="86"/>
      <c r="G399" s="85"/>
      <c r="H399" s="85"/>
      <c r="I399" s="208">
        <f t="shared" si="19"/>
        <v>0</v>
      </c>
      <c r="J399" s="85"/>
      <c r="K399" s="85"/>
      <c r="L399" s="85"/>
      <c r="M399" s="86"/>
      <c r="N399" s="85"/>
      <c r="O399" s="85"/>
      <c r="P399" s="85"/>
      <c r="Q399" s="85"/>
      <c r="R399" s="209">
        <f t="shared" si="20"/>
        <v>0</v>
      </c>
      <c r="S399" s="237">
        <f t="shared" si="21"/>
        <v>0</v>
      </c>
      <c r="T399" s="237" t="str">
        <f>IF(S399&gt;0,_xlfn.RANK.EQ(S399,$S$7:$S$500,0)+COUNTIF(S$6:S398,S399),"")</f>
        <v/>
      </c>
    </row>
    <row r="400" spans="2:20">
      <c r="B400" s="189"/>
      <c r="C400" s="84"/>
      <c r="D400" s="84"/>
      <c r="E400" s="85"/>
      <c r="F400" s="86"/>
      <c r="G400" s="85"/>
      <c r="H400" s="85"/>
      <c r="I400" s="208">
        <f t="shared" si="19"/>
        <v>0</v>
      </c>
      <c r="J400" s="85"/>
      <c r="K400" s="85"/>
      <c r="L400" s="85"/>
      <c r="M400" s="86"/>
      <c r="N400" s="85"/>
      <c r="O400" s="85"/>
      <c r="P400" s="85"/>
      <c r="Q400" s="85"/>
      <c r="R400" s="209">
        <f t="shared" si="20"/>
        <v>0</v>
      </c>
      <c r="S400" s="237">
        <f t="shared" si="21"/>
        <v>0</v>
      </c>
      <c r="T400" s="237" t="str">
        <f>IF(S400&gt;0,_xlfn.RANK.EQ(S400,$S$7:$S$500,0)+COUNTIF(S$6:S399,S400),"")</f>
        <v/>
      </c>
    </row>
    <row r="401" spans="2:20">
      <c r="B401" s="189"/>
      <c r="C401" s="84"/>
      <c r="D401" s="84"/>
      <c r="E401" s="85"/>
      <c r="F401" s="86"/>
      <c r="G401" s="85"/>
      <c r="H401" s="85"/>
      <c r="I401" s="208">
        <f t="shared" si="19"/>
        <v>0</v>
      </c>
      <c r="J401" s="85"/>
      <c r="K401" s="85"/>
      <c r="L401" s="85"/>
      <c r="M401" s="86"/>
      <c r="N401" s="85"/>
      <c r="O401" s="85"/>
      <c r="P401" s="85"/>
      <c r="Q401" s="85"/>
      <c r="R401" s="209">
        <f t="shared" si="20"/>
        <v>0</v>
      </c>
      <c r="S401" s="237">
        <f t="shared" si="21"/>
        <v>0</v>
      </c>
      <c r="T401" s="237" t="str">
        <f>IF(S401&gt;0,_xlfn.RANK.EQ(S401,$S$7:$S$500,0)+COUNTIF(S$6:S400,S401),"")</f>
        <v/>
      </c>
    </row>
    <row r="402" spans="2:20">
      <c r="B402" s="189"/>
      <c r="C402" s="84"/>
      <c r="D402" s="84"/>
      <c r="E402" s="85"/>
      <c r="F402" s="86"/>
      <c r="G402" s="85"/>
      <c r="H402" s="85"/>
      <c r="I402" s="208">
        <f t="shared" si="19"/>
        <v>0</v>
      </c>
      <c r="J402" s="85"/>
      <c r="K402" s="85"/>
      <c r="L402" s="85"/>
      <c r="M402" s="86"/>
      <c r="N402" s="85"/>
      <c r="O402" s="85"/>
      <c r="P402" s="85"/>
      <c r="Q402" s="85"/>
      <c r="R402" s="209">
        <f t="shared" si="20"/>
        <v>0</v>
      </c>
      <c r="S402" s="237">
        <f t="shared" si="21"/>
        <v>0</v>
      </c>
      <c r="T402" s="237" t="str">
        <f>IF(S402&gt;0,_xlfn.RANK.EQ(S402,$S$7:$S$500,0)+COUNTIF(S$6:S401,S402),"")</f>
        <v/>
      </c>
    </row>
    <row r="403" spans="2:20">
      <c r="B403" s="189"/>
      <c r="C403" s="84"/>
      <c r="D403" s="84"/>
      <c r="E403" s="85"/>
      <c r="F403" s="86"/>
      <c r="G403" s="85"/>
      <c r="H403" s="85"/>
      <c r="I403" s="208">
        <f t="shared" si="19"/>
        <v>0</v>
      </c>
      <c r="J403" s="85"/>
      <c r="K403" s="85"/>
      <c r="L403" s="85"/>
      <c r="M403" s="86"/>
      <c r="N403" s="85"/>
      <c r="O403" s="85"/>
      <c r="P403" s="85"/>
      <c r="Q403" s="85"/>
      <c r="R403" s="209">
        <f t="shared" si="20"/>
        <v>0</v>
      </c>
      <c r="S403" s="237">
        <f t="shared" si="21"/>
        <v>0</v>
      </c>
      <c r="T403" s="237" t="str">
        <f>IF(S403&gt;0,_xlfn.RANK.EQ(S403,$S$7:$S$500,0)+COUNTIF(S$6:S402,S403),"")</f>
        <v/>
      </c>
    </row>
    <row r="404" spans="2:20">
      <c r="B404" s="189"/>
      <c r="C404" s="84"/>
      <c r="D404" s="84"/>
      <c r="E404" s="85"/>
      <c r="F404" s="86"/>
      <c r="G404" s="85"/>
      <c r="H404" s="85"/>
      <c r="I404" s="208">
        <f t="shared" si="19"/>
        <v>0</v>
      </c>
      <c r="J404" s="85"/>
      <c r="K404" s="85"/>
      <c r="L404" s="85"/>
      <c r="M404" s="86"/>
      <c r="N404" s="85"/>
      <c r="O404" s="85"/>
      <c r="P404" s="85"/>
      <c r="Q404" s="85"/>
      <c r="R404" s="209">
        <f t="shared" si="20"/>
        <v>0</v>
      </c>
      <c r="S404" s="237">
        <f t="shared" si="21"/>
        <v>0</v>
      </c>
      <c r="T404" s="237" t="str">
        <f>IF(S404&gt;0,_xlfn.RANK.EQ(S404,$S$7:$S$500,0)+COUNTIF(S$6:S403,S404),"")</f>
        <v/>
      </c>
    </row>
    <row r="405" spans="2:20">
      <c r="B405" s="189"/>
      <c r="C405" s="84"/>
      <c r="D405" s="84"/>
      <c r="E405" s="85"/>
      <c r="F405" s="86"/>
      <c r="G405" s="85"/>
      <c r="H405" s="85"/>
      <c r="I405" s="208">
        <f t="shared" si="19"/>
        <v>0</v>
      </c>
      <c r="J405" s="85"/>
      <c r="K405" s="85"/>
      <c r="L405" s="85"/>
      <c r="M405" s="86"/>
      <c r="N405" s="85"/>
      <c r="O405" s="85"/>
      <c r="P405" s="85"/>
      <c r="Q405" s="85"/>
      <c r="R405" s="209">
        <f t="shared" si="20"/>
        <v>0</v>
      </c>
      <c r="S405" s="237">
        <f t="shared" si="21"/>
        <v>0</v>
      </c>
      <c r="T405" s="237" t="str">
        <f>IF(S405&gt;0,_xlfn.RANK.EQ(S405,$S$7:$S$500,0)+COUNTIF(S$6:S404,S405),"")</f>
        <v/>
      </c>
    </row>
    <row r="406" spans="2:20">
      <c r="B406" s="189"/>
      <c r="C406" s="84"/>
      <c r="D406" s="84"/>
      <c r="E406" s="85"/>
      <c r="F406" s="86"/>
      <c r="G406" s="85"/>
      <c r="H406" s="85"/>
      <c r="I406" s="208">
        <f t="shared" si="19"/>
        <v>0</v>
      </c>
      <c r="J406" s="85"/>
      <c r="K406" s="85"/>
      <c r="L406" s="85"/>
      <c r="M406" s="86"/>
      <c r="N406" s="85"/>
      <c r="O406" s="85"/>
      <c r="P406" s="85"/>
      <c r="Q406" s="85"/>
      <c r="R406" s="209">
        <f t="shared" si="20"/>
        <v>0</v>
      </c>
      <c r="S406" s="237">
        <f t="shared" si="21"/>
        <v>0</v>
      </c>
      <c r="T406" s="237" t="str">
        <f>IF(S406&gt;0,_xlfn.RANK.EQ(S406,$S$7:$S$500,0)+COUNTIF(S$6:S405,S406),"")</f>
        <v/>
      </c>
    </row>
    <row r="407" spans="2:20">
      <c r="B407" s="189"/>
      <c r="C407" s="84"/>
      <c r="D407" s="84"/>
      <c r="E407" s="85"/>
      <c r="F407" s="86"/>
      <c r="G407" s="85"/>
      <c r="H407" s="85"/>
      <c r="I407" s="208">
        <f t="shared" si="19"/>
        <v>0</v>
      </c>
      <c r="J407" s="85"/>
      <c r="K407" s="85"/>
      <c r="L407" s="85"/>
      <c r="M407" s="86"/>
      <c r="N407" s="85"/>
      <c r="O407" s="85"/>
      <c r="P407" s="85"/>
      <c r="Q407" s="85"/>
      <c r="R407" s="209">
        <f t="shared" si="20"/>
        <v>0</v>
      </c>
      <c r="S407" s="237">
        <f t="shared" si="21"/>
        <v>0</v>
      </c>
      <c r="T407" s="237" t="str">
        <f>IF(S407&gt;0,_xlfn.RANK.EQ(S407,$S$7:$S$500,0)+COUNTIF(S$6:S406,S407),"")</f>
        <v/>
      </c>
    </row>
    <row r="408" spans="2:20">
      <c r="B408" s="189"/>
      <c r="C408" s="84"/>
      <c r="D408" s="84"/>
      <c r="E408" s="85"/>
      <c r="F408" s="86"/>
      <c r="G408" s="85"/>
      <c r="H408" s="85"/>
      <c r="I408" s="208">
        <f t="shared" si="19"/>
        <v>0</v>
      </c>
      <c r="J408" s="85"/>
      <c r="K408" s="85"/>
      <c r="L408" s="85"/>
      <c r="M408" s="86"/>
      <c r="N408" s="85"/>
      <c r="O408" s="85"/>
      <c r="P408" s="85"/>
      <c r="Q408" s="85"/>
      <c r="R408" s="209">
        <f t="shared" si="20"/>
        <v>0</v>
      </c>
      <c r="S408" s="237">
        <f t="shared" si="21"/>
        <v>0</v>
      </c>
      <c r="T408" s="237" t="str">
        <f>IF(S408&gt;0,_xlfn.RANK.EQ(S408,$S$7:$S$500,0)+COUNTIF(S$6:S407,S408),"")</f>
        <v/>
      </c>
    </row>
    <row r="409" spans="2:20">
      <c r="B409" s="189"/>
      <c r="C409" s="84"/>
      <c r="D409" s="84"/>
      <c r="E409" s="85"/>
      <c r="F409" s="86"/>
      <c r="G409" s="85"/>
      <c r="H409" s="85"/>
      <c r="I409" s="208">
        <f t="shared" si="19"/>
        <v>0</v>
      </c>
      <c r="J409" s="85"/>
      <c r="K409" s="85"/>
      <c r="L409" s="85"/>
      <c r="M409" s="86"/>
      <c r="N409" s="85"/>
      <c r="O409" s="85"/>
      <c r="P409" s="85"/>
      <c r="Q409" s="85"/>
      <c r="R409" s="209">
        <f t="shared" si="20"/>
        <v>0</v>
      </c>
      <c r="S409" s="237">
        <f t="shared" si="21"/>
        <v>0</v>
      </c>
      <c r="T409" s="237" t="str">
        <f>IF(S409&gt;0,_xlfn.RANK.EQ(S409,$S$7:$S$500,0)+COUNTIF(S$6:S408,S409),"")</f>
        <v/>
      </c>
    </row>
    <row r="410" spans="2:20">
      <c r="B410" s="189"/>
      <c r="C410" s="84"/>
      <c r="D410" s="84"/>
      <c r="E410" s="85"/>
      <c r="F410" s="86"/>
      <c r="G410" s="85"/>
      <c r="H410" s="85"/>
      <c r="I410" s="208">
        <f t="shared" si="19"/>
        <v>0</v>
      </c>
      <c r="J410" s="85"/>
      <c r="K410" s="85"/>
      <c r="L410" s="85"/>
      <c r="M410" s="86"/>
      <c r="N410" s="85"/>
      <c r="O410" s="85"/>
      <c r="P410" s="85"/>
      <c r="Q410" s="85"/>
      <c r="R410" s="209">
        <f t="shared" si="20"/>
        <v>0</v>
      </c>
      <c r="S410" s="237">
        <f t="shared" si="21"/>
        <v>0</v>
      </c>
      <c r="T410" s="237" t="str">
        <f>IF(S410&gt;0,_xlfn.RANK.EQ(S410,$S$7:$S$500,0)+COUNTIF(S$6:S409,S410),"")</f>
        <v/>
      </c>
    </row>
    <row r="411" spans="2:20">
      <c r="B411" s="189"/>
      <c r="C411" s="84"/>
      <c r="D411" s="84"/>
      <c r="E411" s="85"/>
      <c r="F411" s="86"/>
      <c r="G411" s="85"/>
      <c r="H411" s="85"/>
      <c r="I411" s="208">
        <f t="shared" si="19"/>
        <v>0</v>
      </c>
      <c r="J411" s="85"/>
      <c r="K411" s="85"/>
      <c r="L411" s="85"/>
      <c r="M411" s="86"/>
      <c r="N411" s="85"/>
      <c r="O411" s="85"/>
      <c r="P411" s="85"/>
      <c r="Q411" s="85"/>
      <c r="R411" s="209">
        <f t="shared" si="20"/>
        <v>0</v>
      </c>
      <c r="S411" s="237">
        <f t="shared" si="21"/>
        <v>0</v>
      </c>
      <c r="T411" s="237" t="str">
        <f>IF(S411&gt;0,_xlfn.RANK.EQ(S411,$S$7:$S$500,0)+COUNTIF(S$6:S410,S411),"")</f>
        <v/>
      </c>
    </row>
    <row r="412" spans="2:20">
      <c r="B412" s="189"/>
      <c r="C412" s="84"/>
      <c r="D412" s="84"/>
      <c r="E412" s="85"/>
      <c r="F412" s="86"/>
      <c r="G412" s="85"/>
      <c r="H412" s="85"/>
      <c r="I412" s="208">
        <f t="shared" si="19"/>
        <v>0</v>
      </c>
      <c r="J412" s="85"/>
      <c r="K412" s="85"/>
      <c r="L412" s="85"/>
      <c r="M412" s="86"/>
      <c r="N412" s="85"/>
      <c r="O412" s="85"/>
      <c r="P412" s="85"/>
      <c r="Q412" s="85"/>
      <c r="R412" s="209">
        <f t="shared" si="20"/>
        <v>0</v>
      </c>
      <c r="S412" s="237">
        <f t="shared" si="21"/>
        <v>0</v>
      </c>
      <c r="T412" s="237" t="str">
        <f>IF(S412&gt;0,_xlfn.RANK.EQ(S412,$S$7:$S$500,0)+COUNTIF(S$6:S411,S412),"")</f>
        <v/>
      </c>
    </row>
    <row r="413" spans="2:20">
      <c r="B413" s="189"/>
      <c r="C413" s="84"/>
      <c r="D413" s="84"/>
      <c r="E413" s="85"/>
      <c r="F413" s="86"/>
      <c r="G413" s="85"/>
      <c r="H413" s="85"/>
      <c r="I413" s="208">
        <f t="shared" si="19"/>
        <v>0</v>
      </c>
      <c r="J413" s="85"/>
      <c r="K413" s="85"/>
      <c r="L413" s="85"/>
      <c r="M413" s="86"/>
      <c r="N413" s="85"/>
      <c r="O413" s="85"/>
      <c r="P413" s="85"/>
      <c r="Q413" s="85"/>
      <c r="R413" s="209">
        <f t="shared" si="20"/>
        <v>0</v>
      </c>
      <c r="S413" s="237">
        <f t="shared" si="21"/>
        <v>0</v>
      </c>
      <c r="T413" s="237" t="str">
        <f>IF(S413&gt;0,_xlfn.RANK.EQ(S413,$S$7:$S$500,0)+COUNTIF(S$6:S412,S413),"")</f>
        <v/>
      </c>
    </row>
    <row r="414" spans="2:20">
      <c r="B414" s="189"/>
      <c r="C414" s="84"/>
      <c r="D414" s="84"/>
      <c r="E414" s="85"/>
      <c r="F414" s="86"/>
      <c r="G414" s="85"/>
      <c r="H414" s="85"/>
      <c r="I414" s="208">
        <f t="shared" si="19"/>
        <v>0</v>
      </c>
      <c r="J414" s="85"/>
      <c r="K414" s="85"/>
      <c r="L414" s="85"/>
      <c r="M414" s="86"/>
      <c r="N414" s="85"/>
      <c r="O414" s="85"/>
      <c r="P414" s="85"/>
      <c r="Q414" s="85"/>
      <c r="R414" s="209">
        <f t="shared" si="20"/>
        <v>0</v>
      </c>
      <c r="S414" s="237">
        <f t="shared" si="21"/>
        <v>0</v>
      </c>
      <c r="T414" s="237" t="str">
        <f>IF(S414&gt;0,_xlfn.RANK.EQ(S414,$S$7:$S$500,0)+COUNTIF(S$6:S413,S414),"")</f>
        <v/>
      </c>
    </row>
    <row r="415" spans="2:20">
      <c r="B415" s="189"/>
      <c r="C415" s="84"/>
      <c r="D415" s="84"/>
      <c r="E415" s="85"/>
      <c r="F415" s="86"/>
      <c r="G415" s="85"/>
      <c r="H415" s="85"/>
      <c r="I415" s="208">
        <f t="shared" si="19"/>
        <v>0</v>
      </c>
      <c r="J415" s="85"/>
      <c r="K415" s="85"/>
      <c r="L415" s="85"/>
      <c r="M415" s="86"/>
      <c r="N415" s="85"/>
      <c r="O415" s="85"/>
      <c r="P415" s="85"/>
      <c r="Q415" s="85"/>
      <c r="R415" s="209">
        <f t="shared" si="20"/>
        <v>0</v>
      </c>
      <c r="S415" s="237">
        <f t="shared" si="21"/>
        <v>0</v>
      </c>
      <c r="T415" s="237" t="str">
        <f>IF(S415&gt;0,_xlfn.RANK.EQ(S415,$S$7:$S$500,0)+COUNTIF(S$6:S414,S415),"")</f>
        <v/>
      </c>
    </row>
    <row r="416" spans="2:20">
      <c r="B416" s="189"/>
      <c r="C416" s="84"/>
      <c r="D416" s="84"/>
      <c r="E416" s="85"/>
      <c r="F416" s="86"/>
      <c r="G416" s="85"/>
      <c r="H416" s="85"/>
      <c r="I416" s="208">
        <f t="shared" si="19"/>
        <v>0</v>
      </c>
      <c r="J416" s="85"/>
      <c r="K416" s="85"/>
      <c r="L416" s="85"/>
      <c r="M416" s="86"/>
      <c r="N416" s="85"/>
      <c r="O416" s="85"/>
      <c r="P416" s="85"/>
      <c r="Q416" s="85"/>
      <c r="R416" s="209">
        <f t="shared" si="20"/>
        <v>0</v>
      </c>
      <c r="S416" s="237">
        <f t="shared" si="21"/>
        <v>0</v>
      </c>
      <c r="T416" s="237" t="str">
        <f>IF(S416&gt;0,_xlfn.RANK.EQ(S416,$S$7:$S$500,0)+COUNTIF(S$6:S415,S416),"")</f>
        <v/>
      </c>
    </row>
    <row r="417" spans="2:20">
      <c r="B417" s="189"/>
      <c r="C417" s="84"/>
      <c r="D417" s="84"/>
      <c r="E417" s="85"/>
      <c r="F417" s="86"/>
      <c r="G417" s="85"/>
      <c r="H417" s="85"/>
      <c r="I417" s="208">
        <f t="shared" si="19"/>
        <v>0</v>
      </c>
      <c r="J417" s="85"/>
      <c r="K417" s="85"/>
      <c r="L417" s="85"/>
      <c r="M417" s="86"/>
      <c r="N417" s="85"/>
      <c r="O417" s="85"/>
      <c r="P417" s="85"/>
      <c r="Q417" s="85"/>
      <c r="R417" s="209">
        <f t="shared" si="20"/>
        <v>0</v>
      </c>
      <c r="S417" s="237">
        <f t="shared" si="21"/>
        <v>0</v>
      </c>
      <c r="T417" s="237" t="str">
        <f>IF(S417&gt;0,_xlfn.RANK.EQ(S417,$S$7:$S$500,0)+COUNTIF(S$6:S416,S417),"")</f>
        <v/>
      </c>
    </row>
    <row r="418" spans="2:20">
      <c r="B418" s="189"/>
      <c r="C418" s="84"/>
      <c r="D418" s="84"/>
      <c r="E418" s="85"/>
      <c r="F418" s="86"/>
      <c r="G418" s="85"/>
      <c r="H418" s="85"/>
      <c r="I418" s="208">
        <f t="shared" si="19"/>
        <v>0</v>
      </c>
      <c r="J418" s="85"/>
      <c r="K418" s="85"/>
      <c r="L418" s="85"/>
      <c r="M418" s="86"/>
      <c r="N418" s="85"/>
      <c r="O418" s="85"/>
      <c r="P418" s="85"/>
      <c r="Q418" s="85"/>
      <c r="R418" s="209">
        <f t="shared" si="20"/>
        <v>0</v>
      </c>
      <c r="S418" s="237">
        <f t="shared" si="21"/>
        <v>0</v>
      </c>
      <c r="T418" s="237" t="str">
        <f>IF(S418&gt;0,_xlfn.RANK.EQ(S418,$S$7:$S$500,0)+COUNTIF(S$6:S417,S418),"")</f>
        <v/>
      </c>
    </row>
    <row r="419" spans="2:20">
      <c r="B419" s="189"/>
      <c r="C419" s="84"/>
      <c r="D419" s="84"/>
      <c r="E419" s="85"/>
      <c r="F419" s="86"/>
      <c r="G419" s="85"/>
      <c r="H419" s="85"/>
      <c r="I419" s="208">
        <f t="shared" si="19"/>
        <v>0</v>
      </c>
      <c r="J419" s="85"/>
      <c r="K419" s="85"/>
      <c r="L419" s="85"/>
      <c r="M419" s="86"/>
      <c r="N419" s="85"/>
      <c r="O419" s="85"/>
      <c r="P419" s="85"/>
      <c r="Q419" s="85"/>
      <c r="R419" s="209">
        <f t="shared" si="20"/>
        <v>0</v>
      </c>
      <c r="S419" s="237">
        <f t="shared" si="21"/>
        <v>0</v>
      </c>
      <c r="T419" s="237" t="str">
        <f>IF(S419&gt;0,_xlfn.RANK.EQ(S419,$S$7:$S$500,0)+COUNTIF(S$6:S418,S419),"")</f>
        <v/>
      </c>
    </row>
    <row r="420" spans="2:20">
      <c r="B420" s="189"/>
      <c r="C420" s="84"/>
      <c r="D420" s="84"/>
      <c r="E420" s="85"/>
      <c r="F420" s="86"/>
      <c r="G420" s="85"/>
      <c r="H420" s="85"/>
      <c r="I420" s="208">
        <f t="shared" si="19"/>
        <v>0</v>
      </c>
      <c r="J420" s="85"/>
      <c r="K420" s="85"/>
      <c r="L420" s="85"/>
      <c r="M420" s="86"/>
      <c r="N420" s="85"/>
      <c r="O420" s="85"/>
      <c r="P420" s="85"/>
      <c r="Q420" s="85"/>
      <c r="R420" s="209">
        <f t="shared" si="20"/>
        <v>0</v>
      </c>
      <c r="S420" s="237">
        <f t="shared" si="21"/>
        <v>0</v>
      </c>
      <c r="T420" s="237" t="str">
        <f>IF(S420&gt;0,_xlfn.RANK.EQ(S420,$S$7:$S$500,0)+COUNTIF(S$6:S419,S420),"")</f>
        <v/>
      </c>
    </row>
    <row r="421" spans="2:20">
      <c r="B421" s="189"/>
      <c r="C421" s="84"/>
      <c r="D421" s="84"/>
      <c r="E421" s="85"/>
      <c r="F421" s="86"/>
      <c r="G421" s="85"/>
      <c r="H421" s="85"/>
      <c r="I421" s="208">
        <f t="shared" si="19"/>
        <v>0</v>
      </c>
      <c r="J421" s="85"/>
      <c r="K421" s="85"/>
      <c r="L421" s="85"/>
      <c r="M421" s="86"/>
      <c r="N421" s="85"/>
      <c r="O421" s="85"/>
      <c r="P421" s="85"/>
      <c r="Q421" s="85"/>
      <c r="R421" s="209">
        <f t="shared" si="20"/>
        <v>0</v>
      </c>
      <c r="S421" s="237">
        <f t="shared" si="21"/>
        <v>0</v>
      </c>
      <c r="T421" s="237" t="str">
        <f>IF(S421&gt;0,_xlfn.RANK.EQ(S421,$S$7:$S$500,0)+COUNTIF(S$6:S420,S421),"")</f>
        <v/>
      </c>
    </row>
    <row r="422" spans="2:20">
      <c r="B422" s="189"/>
      <c r="C422" s="84"/>
      <c r="D422" s="84"/>
      <c r="E422" s="85"/>
      <c r="F422" s="86"/>
      <c r="G422" s="85"/>
      <c r="H422" s="85"/>
      <c r="I422" s="208">
        <f t="shared" si="19"/>
        <v>0</v>
      </c>
      <c r="J422" s="85"/>
      <c r="K422" s="85"/>
      <c r="L422" s="85"/>
      <c r="M422" s="86"/>
      <c r="N422" s="85"/>
      <c r="O422" s="85"/>
      <c r="P422" s="85"/>
      <c r="Q422" s="85"/>
      <c r="R422" s="209">
        <f t="shared" si="20"/>
        <v>0</v>
      </c>
      <c r="S422" s="237">
        <f t="shared" si="21"/>
        <v>0</v>
      </c>
      <c r="T422" s="237" t="str">
        <f>IF(S422&gt;0,_xlfn.RANK.EQ(S422,$S$7:$S$500,0)+COUNTIF(S$6:S421,S422),"")</f>
        <v/>
      </c>
    </row>
    <row r="423" spans="2:20">
      <c r="B423" s="189"/>
      <c r="C423" s="84"/>
      <c r="D423" s="84"/>
      <c r="E423" s="85"/>
      <c r="F423" s="86"/>
      <c r="G423" s="85"/>
      <c r="H423" s="85"/>
      <c r="I423" s="208">
        <f t="shared" si="19"/>
        <v>0</v>
      </c>
      <c r="J423" s="85"/>
      <c r="K423" s="85"/>
      <c r="L423" s="85"/>
      <c r="M423" s="86"/>
      <c r="N423" s="85"/>
      <c r="O423" s="85"/>
      <c r="P423" s="85"/>
      <c r="Q423" s="85"/>
      <c r="R423" s="209">
        <f t="shared" si="20"/>
        <v>0</v>
      </c>
      <c r="S423" s="237">
        <f t="shared" si="21"/>
        <v>0</v>
      </c>
      <c r="T423" s="237" t="str">
        <f>IF(S423&gt;0,_xlfn.RANK.EQ(S423,$S$7:$S$500,0)+COUNTIF(S$6:S422,S423),"")</f>
        <v/>
      </c>
    </row>
    <row r="424" spans="2:20">
      <c r="B424" s="189"/>
      <c r="C424" s="84"/>
      <c r="D424" s="84"/>
      <c r="E424" s="85"/>
      <c r="F424" s="86"/>
      <c r="G424" s="85"/>
      <c r="H424" s="85"/>
      <c r="I424" s="208">
        <f t="shared" si="19"/>
        <v>0</v>
      </c>
      <c r="J424" s="85"/>
      <c r="K424" s="85"/>
      <c r="L424" s="85"/>
      <c r="M424" s="86"/>
      <c r="N424" s="85"/>
      <c r="O424" s="85"/>
      <c r="P424" s="85"/>
      <c r="Q424" s="85"/>
      <c r="R424" s="209">
        <f t="shared" si="20"/>
        <v>0</v>
      </c>
      <c r="S424" s="237">
        <f t="shared" si="21"/>
        <v>0</v>
      </c>
      <c r="T424" s="237" t="str">
        <f>IF(S424&gt;0,_xlfn.RANK.EQ(S424,$S$7:$S$500,0)+COUNTIF(S$6:S423,S424),"")</f>
        <v/>
      </c>
    </row>
    <row r="425" spans="2:20">
      <c r="B425" s="189"/>
      <c r="C425" s="84"/>
      <c r="D425" s="84"/>
      <c r="E425" s="85"/>
      <c r="F425" s="86"/>
      <c r="G425" s="85"/>
      <c r="H425" s="85"/>
      <c r="I425" s="208">
        <f t="shared" si="19"/>
        <v>0</v>
      </c>
      <c r="J425" s="85"/>
      <c r="K425" s="85"/>
      <c r="L425" s="85"/>
      <c r="M425" s="86"/>
      <c r="N425" s="85"/>
      <c r="O425" s="85"/>
      <c r="P425" s="85"/>
      <c r="Q425" s="85"/>
      <c r="R425" s="209">
        <f t="shared" si="20"/>
        <v>0</v>
      </c>
      <c r="S425" s="237">
        <f t="shared" si="21"/>
        <v>0</v>
      </c>
      <c r="T425" s="237" t="str">
        <f>IF(S425&gt;0,_xlfn.RANK.EQ(S425,$S$7:$S$500,0)+COUNTIF(S$6:S424,S425),"")</f>
        <v/>
      </c>
    </row>
    <row r="426" spans="2:20">
      <c r="B426" s="189"/>
      <c r="C426" s="84"/>
      <c r="D426" s="84"/>
      <c r="E426" s="85"/>
      <c r="F426" s="86"/>
      <c r="G426" s="85"/>
      <c r="H426" s="85"/>
      <c r="I426" s="208">
        <f t="shared" si="19"/>
        <v>0</v>
      </c>
      <c r="J426" s="85"/>
      <c r="K426" s="85"/>
      <c r="L426" s="85"/>
      <c r="M426" s="86"/>
      <c r="N426" s="85"/>
      <c r="O426" s="85"/>
      <c r="P426" s="85"/>
      <c r="Q426" s="85"/>
      <c r="R426" s="209">
        <f t="shared" si="20"/>
        <v>0</v>
      </c>
      <c r="S426" s="237">
        <f t="shared" si="21"/>
        <v>0</v>
      </c>
      <c r="T426" s="237" t="str">
        <f>IF(S426&gt;0,_xlfn.RANK.EQ(S426,$S$7:$S$500,0)+COUNTIF(S$6:S425,S426),"")</f>
        <v/>
      </c>
    </row>
    <row r="427" spans="2:20">
      <c r="B427" s="189"/>
      <c r="C427" s="84"/>
      <c r="D427" s="84"/>
      <c r="E427" s="85"/>
      <c r="F427" s="86"/>
      <c r="G427" s="85"/>
      <c r="H427" s="85"/>
      <c r="I427" s="208">
        <f t="shared" si="19"/>
        <v>0</v>
      </c>
      <c r="J427" s="85"/>
      <c r="K427" s="85"/>
      <c r="L427" s="85"/>
      <c r="M427" s="86"/>
      <c r="N427" s="85"/>
      <c r="O427" s="85"/>
      <c r="P427" s="85"/>
      <c r="Q427" s="85"/>
      <c r="R427" s="209">
        <f t="shared" si="20"/>
        <v>0</v>
      </c>
      <c r="S427" s="237">
        <f t="shared" si="21"/>
        <v>0</v>
      </c>
      <c r="T427" s="237" t="str">
        <f>IF(S427&gt;0,_xlfn.RANK.EQ(S427,$S$7:$S$500,0)+COUNTIF(S$6:S426,S427),"")</f>
        <v/>
      </c>
    </row>
    <row r="428" spans="2:20">
      <c r="B428" s="189"/>
      <c r="C428" s="84"/>
      <c r="D428" s="84"/>
      <c r="E428" s="85"/>
      <c r="F428" s="86"/>
      <c r="G428" s="85"/>
      <c r="H428" s="85"/>
      <c r="I428" s="208">
        <f t="shared" si="19"/>
        <v>0</v>
      </c>
      <c r="J428" s="85"/>
      <c r="K428" s="85"/>
      <c r="L428" s="85"/>
      <c r="M428" s="86"/>
      <c r="N428" s="85"/>
      <c r="O428" s="85"/>
      <c r="P428" s="85"/>
      <c r="Q428" s="85"/>
      <c r="R428" s="209">
        <f t="shared" si="20"/>
        <v>0</v>
      </c>
      <c r="S428" s="237">
        <f t="shared" si="21"/>
        <v>0</v>
      </c>
      <c r="T428" s="237" t="str">
        <f>IF(S428&gt;0,_xlfn.RANK.EQ(S428,$S$7:$S$500,0)+COUNTIF(S$6:S427,S428),"")</f>
        <v/>
      </c>
    </row>
    <row r="429" spans="2:20">
      <c r="B429" s="189"/>
      <c r="C429" s="84"/>
      <c r="D429" s="84"/>
      <c r="E429" s="85"/>
      <c r="F429" s="86"/>
      <c r="G429" s="85"/>
      <c r="H429" s="85"/>
      <c r="I429" s="208">
        <f t="shared" si="19"/>
        <v>0</v>
      </c>
      <c r="J429" s="85"/>
      <c r="K429" s="85"/>
      <c r="L429" s="85"/>
      <c r="M429" s="86"/>
      <c r="N429" s="85"/>
      <c r="O429" s="85"/>
      <c r="P429" s="85"/>
      <c r="Q429" s="85"/>
      <c r="R429" s="209">
        <f t="shared" si="20"/>
        <v>0</v>
      </c>
      <c r="S429" s="237">
        <f t="shared" si="21"/>
        <v>0</v>
      </c>
      <c r="T429" s="237" t="str">
        <f>IF(S429&gt;0,_xlfn.RANK.EQ(S429,$S$7:$S$500,0)+COUNTIF(S$6:S428,S429),"")</f>
        <v/>
      </c>
    </row>
    <row r="430" spans="2:20">
      <c r="B430" s="189"/>
      <c r="C430" s="84"/>
      <c r="D430" s="84"/>
      <c r="E430" s="85"/>
      <c r="F430" s="86"/>
      <c r="G430" s="85"/>
      <c r="H430" s="85"/>
      <c r="I430" s="208">
        <f t="shared" si="19"/>
        <v>0</v>
      </c>
      <c r="J430" s="85"/>
      <c r="K430" s="85"/>
      <c r="L430" s="85"/>
      <c r="M430" s="86"/>
      <c r="N430" s="85"/>
      <c r="O430" s="85"/>
      <c r="P430" s="85"/>
      <c r="Q430" s="85"/>
      <c r="R430" s="209">
        <f t="shared" si="20"/>
        <v>0</v>
      </c>
      <c r="S430" s="237">
        <f t="shared" si="21"/>
        <v>0</v>
      </c>
      <c r="T430" s="237" t="str">
        <f>IF(S430&gt;0,_xlfn.RANK.EQ(S430,$S$7:$S$500,0)+COUNTIF(S$6:S429,S430),"")</f>
        <v/>
      </c>
    </row>
    <row r="431" spans="2:20">
      <c r="B431" s="189"/>
      <c r="C431" s="84"/>
      <c r="D431" s="84"/>
      <c r="E431" s="85"/>
      <c r="F431" s="86"/>
      <c r="G431" s="85"/>
      <c r="H431" s="85"/>
      <c r="I431" s="208">
        <f t="shared" si="19"/>
        <v>0</v>
      </c>
      <c r="J431" s="85"/>
      <c r="K431" s="85"/>
      <c r="L431" s="85"/>
      <c r="M431" s="86"/>
      <c r="N431" s="85"/>
      <c r="O431" s="85"/>
      <c r="P431" s="85"/>
      <c r="Q431" s="85"/>
      <c r="R431" s="209">
        <f t="shared" si="20"/>
        <v>0</v>
      </c>
      <c r="S431" s="237">
        <f t="shared" si="21"/>
        <v>0</v>
      </c>
      <c r="T431" s="237" t="str">
        <f>IF(S431&gt;0,_xlfn.RANK.EQ(S431,$S$7:$S$500,0)+COUNTIF(S$6:S430,S431),"")</f>
        <v/>
      </c>
    </row>
    <row r="432" spans="2:20">
      <c r="B432" s="189"/>
      <c r="C432" s="84"/>
      <c r="D432" s="84"/>
      <c r="E432" s="85"/>
      <c r="F432" s="86"/>
      <c r="G432" s="85"/>
      <c r="H432" s="85"/>
      <c r="I432" s="208">
        <f t="shared" si="19"/>
        <v>0</v>
      </c>
      <c r="J432" s="85"/>
      <c r="K432" s="85"/>
      <c r="L432" s="85"/>
      <c r="M432" s="86"/>
      <c r="N432" s="85"/>
      <c r="O432" s="85"/>
      <c r="P432" s="85"/>
      <c r="Q432" s="85"/>
      <c r="R432" s="209">
        <f t="shared" si="20"/>
        <v>0</v>
      </c>
      <c r="S432" s="237">
        <f t="shared" si="21"/>
        <v>0</v>
      </c>
      <c r="T432" s="237" t="str">
        <f>IF(S432&gt;0,_xlfn.RANK.EQ(S432,$S$7:$S$500,0)+COUNTIF(S$6:S431,S432),"")</f>
        <v/>
      </c>
    </row>
    <row r="433" spans="2:20">
      <c r="B433" s="189"/>
      <c r="C433" s="84"/>
      <c r="D433" s="84"/>
      <c r="E433" s="85"/>
      <c r="F433" s="86"/>
      <c r="G433" s="85"/>
      <c r="H433" s="85"/>
      <c r="I433" s="208">
        <f t="shared" si="19"/>
        <v>0</v>
      </c>
      <c r="J433" s="85"/>
      <c r="K433" s="85"/>
      <c r="L433" s="85"/>
      <c r="M433" s="86"/>
      <c r="N433" s="85"/>
      <c r="O433" s="85"/>
      <c r="P433" s="85"/>
      <c r="Q433" s="85"/>
      <c r="R433" s="209">
        <f t="shared" si="20"/>
        <v>0</v>
      </c>
      <c r="S433" s="237">
        <f t="shared" si="21"/>
        <v>0</v>
      </c>
      <c r="T433" s="237" t="str">
        <f>IF(S433&gt;0,_xlfn.RANK.EQ(S433,$S$7:$S$500,0)+COUNTIF(S$6:S432,S433),"")</f>
        <v/>
      </c>
    </row>
    <row r="434" spans="2:20">
      <c r="B434" s="189"/>
      <c r="C434" s="84"/>
      <c r="D434" s="84"/>
      <c r="E434" s="85"/>
      <c r="F434" s="86"/>
      <c r="G434" s="85"/>
      <c r="H434" s="85"/>
      <c r="I434" s="208">
        <f t="shared" si="19"/>
        <v>0</v>
      </c>
      <c r="J434" s="85"/>
      <c r="K434" s="85"/>
      <c r="L434" s="85"/>
      <c r="M434" s="86"/>
      <c r="N434" s="85"/>
      <c r="O434" s="85"/>
      <c r="P434" s="85"/>
      <c r="Q434" s="85"/>
      <c r="R434" s="209">
        <f t="shared" si="20"/>
        <v>0</v>
      </c>
      <c r="S434" s="237">
        <f t="shared" si="21"/>
        <v>0</v>
      </c>
      <c r="T434" s="237" t="str">
        <f>IF(S434&gt;0,_xlfn.RANK.EQ(S434,$S$7:$S$500,0)+COUNTIF(S$6:S433,S434),"")</f>
        <v/>
      </c>
    </row>
    <row r="435" spans="2:20">
      <c r="B435" s="189"/>
      <c r="C435" s="84"/>
      <c r="D435" s="84"/>
      <c r="E435" s="85"/>
      <c r="F435" s="86"/>
      <c r="G435" s="85"/>
      <c r="H435" s="85"/>
      <c r="I435" s="208">
        <f t="shared" si="19"/>
        <v>0</v>
      </c>
      <c r="J435" s="85"/>
      <c r="K435" s="85"/>
      <c r="L435" s="85"/>
      <c r="M435" s="86"/>
      <c r="N435" s="85"/>
      <c r="O435" s="85"/>
      <c r="P435" s="85"/>
      <c r="Q435" s="85"/>
      <c r="R435" s="209">
        <f t="shared" si="20"/>
        <v>0</v>
      </c>
      <c r="S435" s="237">
        <f t="shared" si="21"/>
        <v>0</v>
      </c>
      <c r="T435" s="237" t="str">
        <f>IF(S435&gt;0,_xlfn.RANK.EQ(S435,$S$7:$S$500,0)+COUNTIF(S$6:S434,S435),"")</f>
        <v/>
      </c>
    </row>
    <row r="436" spans="2:20">
      <c r="B436" s="189"/>
      <c r="C436" s="84"/>
      <c r="D436" s="84"/>
      <c r="E436" s="85"/>
      <c r="F436" s="86"/>
      <c r="G436" s="85"/>
      <c r="H436" s="85"/>
      <c r="I436" s="208">
        <f t="shared" si="19"/>
        <v>0</v>
      </c>
      <c r="J436" s="85"/>
      <c r="K436" s="85"/>
      <c r="L436" s="85"/>
      <c r="M436" s="86"/>
      <c r="N436" s="85"/>
      <c r="O436" s="85"/>
      <c r="P436" s="85"/>
      <c r="Q436" s="85"/>
      <c r="R436" s="209">
        <f t="shared" si="20"/>
        <v>0</v>
      </c>
      <c r="S436" s="237">
        <f t="shared" si="21"/>
        <v>0</v>
      </c>
      <c r="T436" s="237" t="str">
        <f>IF(S436&gt;0,_xlfn.RANK.EQ(S436,$S$7:$S$500,0)+COUNTIF(S$6:S435,S436),"")</f>
        <v/>
      </c>
    </row>
    <row r="437" spans="2:20">
      <c r="B437" s="189"/>
      <c r="C437" s="84"/>
      <c r="D437" s="84"/>
      <c r="E437" s="85"/>
      <c r="F437" s="86"/>
      <c r="G437" s="85"/>
      <c r="H437" s="85"/>
      <c r="I437" s="208">
        <f t="shared" si="19"/>
        <v>0</v>
      </c>
      <c r="J437" s="85"/>
      <c r="K437" s="85"/>
      <c r="L437" s="85"/>
      <c r="M437" s="86"/>
      <c r="N437" s="85"/>
      <c r="O437" s="85"/>
      <c r="P437" s="85"/>
      <c r="Q437" s="85"/>
      <c r="R437" s="209">
        <f t="shared" si="20"/>
        <v>0</v>
      </c>
      <c r="S437" s="237">
        <f t="shared" si="21"/>
        <v>0</v>
      </c>
      <c r="T437" s="237" t="str">
        <f>IF(S437&gt;0,_xlfn.RANK.EQ(S437,$S$7:$S$500,0)+COUNTIF(S$6:S436,S437),"")</f>
        <v/>
      </c>
    </row>
    <row r="438" spans="2:20">
      <c r="B438" s="189"/>
      <c r="C438" s="84"/>
      <c r="D438" s="84"/>
      <c r="E438" s="85"/>
      <c r="F438" s="86"/>
      <c r="G438" s="85"/>
      <c r="H438" s="85"/>
      <c r="I438" s="208">
        <f t="shared" si="19"/>
        <v>0</v>
      </c>
      <c r="J438" s="85"/>
      <c r="K438" s="85"/>
      <c r="L438" s="85"/>
      <c r="M438" s="86"/>
      <c r="N438" s="85"/>
      <c r="O438" s="85"/>
      <c r="P438" s="85"/>
      <c r="Q438" s="85"/>
      <c r="R438" s="209">
        <f t="shared" si="20"/>
        <v>0</v>
      </c>
      <c r="S438" s="237">
        <f t="shared" si="21"/>
        <v>0</v>
      </c>
      <c r="T438" s="237" t="str">
        <f>IF(S438&gt;0,_xlfn.RANK.EQ(S438,$S$7:$S$500,0)+COUNTIF(S$6:S437,S438),"")</f>
        <v/>
      </c>
    </row>
    <row r="439" spans="2:20">
      <c r="B439" s="189"/>
      <c r="C439" s="84"/>
      <c r="D439" s="84"/>
      <c r="E439" s="85"/>
      <c r="F439" s="86"/>
      <c r="G439" s="85"/>
      <c r="H439" s="85"/>
      <c r="I439" s="208">
        <f t="shared" si="19"/>
        <v>0</v>
      </c>
      <c r="J439" s="85"/>
      <c r="K439" s="85"/>
      <c r="L439" s="85"/>
      <c r="M439" s="86"/>
      <c r="N439" s="85"/>
      <c r="O439" s="85"/>
      <c r="P439" s="85"/>
      <c r="Q439" s="85"/>
      <c r="R439" s="209">
        <f t="shared" si="20"/>
        <v>0</v>
      </c>
      <c r="S439" s="237">
        <f t="shared" si="21"/>
        <v>0</v>
      </c>
      <c r="T439" s="237" t="str">
        <f>IF(S439&gt;0,_xlfn.RANK.EQ(S439,$S$7:$S$500,0)+COUNTIF(S$6:S438,S439),"")</f>
        <v/>
      </c>
    </row>
    <row r="440" spans="2:20">
      <c r="B440" s="189"/>
      <c r="C440" s="84"/>
      <c r="D440" s="84"/>
      <c r="E440" s="85"/>
      <c r="F440" s="86"/>
      <c r="G440" s="85"/>
      <c r="H440" s="85"/>
      <c r="I440" s="208">
        <f t="shared" si="19"/>
        <v>0</v>
      </c>
      <c r="J440" s="85"/>
      <c r="K440" s="85"/>
      <c r="L440" s="85"/>
      <c r="M440" s="86"/>
      <c r="N440" s="85"/>
      <c r="O440" s="85"/>
      <c r="P440" s="85"/>
      <c r="Q440" s="85"/>
      <c r="R440" s="209">
        <f t="shared" si="20"/>
        <v>0</v>
      </c>
      <c r="S440" s="237">
        <f t="shared" si="21"/>
        <v>0</v>
      </c>
      <c r="T440" s="237" t="str">
        <f>IF(S440&gt;0,_xlfn.RANK.EQ(S440,$S$7:$S$500,0)+COUNTIF(S$6:S439,S440),"")</f>
        <v/>
      </c>
    </row>
    <row r="441" spans="2:20">
      <c r="B441" s="189"/>
      <c r="C441" s="84"/>
      <c r="D441" s="84"/>
      <c r="E441" s="85"/>
      <c r="F441" s="86"/>
      <c r="G441" s="85"/>
      <c r="H441" s="85"/>
      <c r="I441" s="208">
        <f t="shared" si="19"/>
        <v>0</v>
      </c>
      <c r="J441" s="85"/>
      <c r="K441" s="85"/>
      <c r="L441" s="85"/>
      <c r="M441" s="86"/>
      <c r="N441" s="85"/>
      <c r="O441" s="85"/>
      <c r="P441" s="85"/>
      <c r="Q441" s="85"/>
      <c r="R441" s="209">
        <f t="shared" si="20"/>
        <v>0</v>
      </c>
      <c r="S441" s="237">
        <f t="shared" si="21"/>
        <v>0</v>
      </c>
      <c r="T441" s="237" t="str">
        <f>IF(S441&gt;0,_xlfn.RANK.EQ(S441,$S$7:$S$500,0)+COUNTIF(S$6:S440,S441),"")</f>
        <v/>
      </c>
    </row>
    <row r="442" spans="2:20">
      <c r="B442" s="189"/>
      <c r="C442" s="84"/>
      <c r="D442" s="84"/>
      <c r="E442" s="85"/>
      <c r="F442" s="86"/>
      <c r="G442" s="85"/>
      <c r="H442" s="85"/>
      <c r="I442" s="208">
        <f t="shared" si="19"/>
        <v>0</v>
      </c>
      <c r="J442" s="85"/>
      <c r="K442" s="85"/>
      <c r="L442" s="85"/>
      <c r="M442" s="86"/>
      <c r="N442" s="85"/>
      <c r="O442" s="85"/>
      <c r="P442" s="85"/>
      <c r="Q442" s="85"/>
      <c r="R442" s="209">
        <f t="shared" si="20"/>
        <v>0</v>
      </c>
      <c r="S442" s="237">
        <f t="shared" si="21"/>
        <v>0</v>
      </c>
      <c r="T442" s="237" t="str">
        <f>IF(S442&gt;0,_xlfn.RANK.EQ(S442,$S$7:$S$500,0)+COUNTIF(S$6:S441,S442),"")</f>
        <v/>
      </c>
    </row>
    <row r="443" spans="2:20">
      <c r="B443" s="189"/>
      <c r="C443" s="84"/>
      <c r="D443" s="84"/>
      <c r="E443" s="85"/>
      <c r="F443" s="86"/>
      <c r="G443" s="85"/>
      <c r="H443" s="85"/>
      <c r="I443" s="208">
        <f t="shared" si="19"/>
        <v>0</v>
      </c>
      <c r="J443" s="85"/>
      <c r="K443" s="85"/>
      <c r="L443" s="85"/>
      <c r="M443" s="86"/>
      <c r="N443" s="85"/>
      <c r="O443" s="85"/>
      <c r="P443" s="85"/>
      <c r="Q443" s="85"/>
      <c r="R443" s="209">
        <f t="shared" si="20"/>
        <v>0</v>
      </c>
      <c r="S443" s="237">
        <f t="shared" si="21"/>
        <v>0</v>
      </c>
      <c r="T443" s="237" t="str">
        <f>IF(S443&gt;0,_xlfn.RANK.EQ(S443,$S$7:$S$500,0)+COUNTIF(S$6:S442,S443),"")</f>
        <v/>
      </c>
    </row>
    <row r="444" spans="2:20">
      <c r="B444" s="189"/>
      <c r="C444" s="84"/>
      <c r="D444" s="84"/>
      <c r="E444" s="85"/>
      <c r="F444" s="86"/>
      <c r="G444" s="85"/>
      <c r="H444" s="85"/>
      <c r="I444" s="208">
        <f t="shared" si="19"/>
        <v>0</v>
      </c>
      <c r="J444" s="85"/>
      <c r="K444" s="85"/>
      <c r="L444" s="85"/>
      <c r="M444" s="86"/>
      <c r="N444" s="85"/>
      <c r="O444" s="85"/>
      <c r="P444" s="85"/>
      <c r="Q444" s="85"/>
      <c r="R444" s="209">
        <f t="shared" si="20"/>
        <v>0</v>
      </c>
      <c r="S444" s="237">
        <f t="shared" si="21"/>
        <v>0</v>
      </c>
      <c r="T444" s="237" t="str">
        <f>IF(S444&gt;0,_xlfn.RANK.EQ(S444,$S$7:$S$500,0)+COUNTIF(S$6:S443,S444),"")</f>
        <v/>
      </c>
    </row>
    <row r="445" spans="2:20">
      <c r="B445" s="189"/>
      <c r="C445" s="84"/>
      <c r="D445" s="84"/>
      <c r="E445" s="85"/>
      <c r="F445" s="86"/>
      <c r="G445" s="85"/>
      <c r="H445" s="85"/>
      <c r="I445" s="208">
        <f t="shared" si="19"/>
        <v>0</v>
      </c>
      <c r="J445" s="85"/>
      <c r="K445" s="85"/>
      <c r="L445" s="85"/>
      <c r="M445" s="86"/>
      <c r="N445" s="85"/>
      <c r="O445" s="85"/>
      <c r="P445" s="85"/>
      <c r="Q445" s="85"/>
      <c r="R445" s="209">
        <f t="shared" si="20"/>
        <v>0</v>
      </c>
      <c r="S445" s="237">
        <f t="shared" si="21"/>
        <v>0</v>
      </c>
      <c r="T445" s="237" t="str">
        <f>IF(S445&gt;0,_xlfn.RANK.EQ(S445,$S$7:$S$500,0)+COUNTIF(S$6:S444,S445),"")</f>
        <v/>
      </c>
    </row>
    <row r="446" spans="2:20">
      <c r="B446" s="189"/>
      <c r="C446" s="84"/>
      <c r="D446" s="84"/>
      <c r="E446" s="85"/>
      <c r="F446" s="86"/>
      <c r="G446" s="85"/>
      <c r="H446" s="85"/>
      <c r="I446" s="208">
        <f t="shared" si="19"/>
        <v>0</v>
      </c>
      <c r="J446" s="85"/>
      <c r="K446" s="85"/>
      <c r="L446" s="85"/>
      <c r="M446" s="86"/>
      <c r="N446" s="85"/>
      <c r="O446" s="85"/>
      <c r="P446" s="85"/>
      <c r="Q446" s="85"/>
      <c r="R446" s="209">
        <f t="shared" si="20"/>
        <v>0</v>
      </c>
      <c r="S446" s="237">
        <f t="shared" si="21"/>
        <v>0</v>
      </c>
      <c r="T446" s="237" t="str">
        <f>IF(S446&gt;0,_xlfn.RANK.EQ(S446,$S$7:$S$500,0)+COUNTIF(S$6:S445,S446),"")</f>
        <v/>
      </c>
    </row>
    <row r="447" spans="2:20">
      <c r="B447" s="189"/>
      <c r="C447" s="84"/>
      <c r="D447" s="84"/>
      <c r="E447" s="85"/>
      <c r="F447" s="86"/>
      <c r="G447" s="85"/>
      <c r="H447" s="85"/>
      <c r="I447" s="208">
        <f t="shared" si="19"/>
        <v>0</v>
      </c>
      <c r="J447" s="85"/>
      <c r="K447" s="85"/>
      <c r="L447" s="85"/>
      <c r="M447" s="86"/>
      <c r="N447" s="85"/>
      <c r="O447" s="85"/>
      <c r="P447" s="85"/>
      <c r="Q447" s="85"/>
      <c r="R447" s="209">
        <f t="shared" si="20"/>
        <v>0</v>
      </c>
      <c r="S447" s="237">
        <f t="shared" si="21"/>
        <v>0</v>
      </c>
      <c r="T447" s="237" t="str">
        <f>IF(S447&gt;0,_xlfn.RANK.EQ(S447,$S$7:$S$500,0)+COUNTIF(S$6:S446,S447),"")</f>
        <v/>
      </c>
    </row>
    <row r="448" spans="2:20">
      <c r="B448" s="189"/>
      <c r="C448" s="84"/>
      <c r="D448" s="84"/>
      <c r="E448" s="85"/>
      <c r="F448" s="86"/>
      <c r="G448" s="85"/>
      <c r="H448" s="85"/>
      <c r="I448" s="208">
        <f t="shared" si="19"/>
        <v>0</v>
      </c>
      <c r="J448" s="85"/>
      <c r="K448" s="85"/>
      <c r="L448" s="85"/>
      <c r="M448" s="86"/>
      <c r="N448" s="85"/>
      <c r="O448" s="85"/>
      <c r="P448" s="85"/>
      <c r="Q448" s="85"/>
      <c r="R448" s="209">
        <f t="shared" si="20"/>
        <v>0</v>
      </c>
      <c r="S448" s="237">
        <f t="shared" si="21"/>
        <v>0</v>
      </c>
      <c r="T448" s="237" t="str">
        <f>IF(S448&gt;0,_xlfn.RANK.EQ(S448,$S$7:$S$500,0)+COUNTIF(S$6:S447,S448),"")</f>
        <v/>
      </c>
    </row>
    <row r="449" spans="2:20">
      <c r="B449" s="189"/>
      <c r="C449" s="84"/>
      <c r="D449" s="84"/>
      <c r="E449" s="85"/>
      <c r="F449" s="86"/>
      <c r="G449" s="85"/>
      <c r="H449" s="85"/>
      <c r="I449" s="208">
        <f t="shared" si="19"/>
        <v>0</v>
      </c>
      <c r="J449" s="85"/>
      <c r="K449" s="85"/>
      <c r="L449" s="85"/>
      <c r="M449" s="86"/>
      <c r="N449" s="85"/>
      <c r="O449" s="85"/>
      <c r="P449" s="85"/>
      <c r="Q449" s="85"/>
      <c r="R449" s="209">
        <f t="shared" si="20"/>
        <v>0</v>
      </c>
      <c r="S449" s="237">
        <f t="shared" si="21"/>
        <v>0</v>
      </c>
      <c r="T449" s="237" t="str">
        <f>IF(S449&gt;0,_xlfn.RANK.EQ(S449,$S$7:$S$500,0)+COUNTIF(S$6:S448,S449),"")</f>
        <v/>
      </c>
    </row>
    <row r="450" spans="2:20">
      <c r="B450" s="189"/>
      <c r="C450" s="84"/>
      <c r="D450" s="84"/>
      <c r="E450" s="85"/>
      <c r="F450" s="86"/>
      <c r="G450" s="85"/>
      <c r="H450" s="85"/>
      <c r="I450" s="208">
        <f t="shared" si="19"/>
        <v>0</v>
      </c>
      <c r="J450" s="85"/>
      <c r="K450" s="85"/>
      <c r="L450" s="85"/>
      <c r="M450" s="86"/>
      <c r="N450" s="85"/>
      <c r="O450" s="85"/>
      <c r="P450" s="85"/>
      <c r="Q450" s="85"/>
      <c r="R450" s="209">
        <f t="shared" si="20"/>
        <v>0</v>
      </c>
      <c r="S450" s="237">
        <f t="shared" si="21"/>
        <v>0</v>
      </c>
      <c r="T450" s="237" t="str">
        <f>IF(S450&gt;0,_xlfn.RANK.EQ(S450,$S$7:$S$500,0)+COUNTIF(S$6:S449,S450),"")</f>
        <v/>
      </c>
    </row>
    <row r="451" spans="2:20">
      <c r="B451" s="189"/>
      <c r="C451" s="84"/>
      <c r="D451" s="84"/>
      <c r="E451" s="85"/>
      <c r="F451" s="86"/>
      <c r="G451" s="85"/>
      <c r="H451" s="85"/>
      <c r="I451" s="208">
        <f t="shared" si="19"/>
        <v>0</v>
      </c>
      <c r="J451" s="85"/>
      <c r="K451" s="85"/>
      <c r="L451" s="85"/>
      <c r="M451" s="86"/>
      <c r="N451" s="85"/>
      <c r="O451" s="85"/>
      <c r="P451" s="85"/>
      <c r="Q451" s="85"/>
      <c r="R451" s="209">
        <f t="shared" si="20"/>
        <v>0</v>
      </c>
      <c r="S451" s="237">
        <f t="shared" si="21"/>
        <v>0</v>
      </c>
      <c r="T451" s="237" t="str">
        <f>IF(S451&gt;0,_xlfn.RANK.EQ(S451,$S$7:$S$500,0)+COUNTIF(S$6:S450,S451),"")</f>
        <v/>
      </c>
    </row>
    <row r="452" spans="2:20">
      <c r="B452" s="189"/>
      <c r="C452" s="84"/>
      <c r="D452" s="84"/>
      <c r="E452" s="85"/>
      <c r="F452" s="86"/>
      <c r="G452" s="85"/>
      <c r="H452" s="85"/>
      <c r="I452" s="208">
        <f t="shared" si="19"/>
        <v>0</v>
      </c>
      <c r="J452" s="85"/>
      <c r="K452" s="85"/>
      <c r="L452" s="85"/>
      <c r="M452" s="86"/>
      <c r="N452" s="85"/>
      <c r="O452" s="85"/>
      <c r="P452" s="85"/>
      <c r="Q452" s="85"/>
      <c r="R452" s="209">
        <f t="shared" si="20"/>
        <v>0</v>
      </c>
      <c r="S452" s="237">
        <f t="shared" si="21"/>
        <v>0</v>
      </c>
      <c r="T452" s="237" t="str">
        <f>IF(S452&gt;0,_xlfn.RANK.EQ(S452,$S$7:$S$500,0)+COUNTIF(S$6:S451,S452),"")</f>
        <v/>
      </c>
    </row>
    <row r="453" spans="2:20">
      <c r="B453" s="189"/>
      <c r="C453" s="84"/>
      <c r="D453" s="84"/>
      <c r="E453" s="85"/>
      <c r="F453" s="86"/>
      <c r="G453" s="85"/>
      <c r="H453" s="85"/>
      <c r="I453" s="208">
        <f t="shared" si="19"/>
        <v>0</v>
      </c>
      <c r="J453" s="85"/>
      <c r="K453" s="85"/>
      <c r="L453" s="85"/>
      <c r="M453" s="86"/>
      <c r="N453" s="85"/>
      <c r="O453" s="85"/>
      <c r="P453" s="85"/>
      <c r="Q453" s="85"/>
      <c r="R453" s="209">
        <f t="shared" si="20"/>
        <v>0</v>
      </c>
      <c r="S453" s="237">
        <f t="shared" si="21"/>
        <v>0</v>
      </c>
      <c r="T453" s="237" t="str">
        <f>IF(S453&gt;0,_xlfn.RANK.EQ(S453,$S$7:$S$500,0)+COUNTIF(S$6:S452,S453),"")</f>
        <v/>
      </c>
    </row>
    <row r="454" spans="2:20">
      <c r="B454" s="189"/>
      <c r="C454" s="84"/>
      <c r="D454" s="84"/>
      <c r="E454" s="85"/>
      <c r="F454" s="86"/>
      <c r="G454" s="85"/>
      <c r="H454" s="85"/>
      <c r="I454" s="208">
        <f t="shared" si="19"/>
        <v>0</v>
      </c>
      <c r="J454" s="85"/>
      <c r="K454" s="85"/>
      <c r="L454" s="85"/>
      <c r="M454" s="86"/>
      <c r="N454" s="85"/>
      <c r="O454" s="85"/>
      <c r="P454" s="85"/>
      <c r="Q454" s="85"/>
      <c r="R454" s="209">
        <f t="shared" si="20"/>
        <v>0</v>
      </c>
      <c r="S454" s="237">
        <f t="shared" si="21"/>
        <v>0</v>
      </c>
      <c r="T454" s="237" t="str">
        <f>IF(S454&gt;0,_xlfn.RANK.EQ(S454,$S$7:$S$500,0)+COUNTIF(S$6:S453,S454),"")</f>
        <v/>
      </c>
    </row>
    <row r="455" spans="2:20">
      <c r="B455" s="189"/>
      <c r="C455" s="84"/>
      <c r="D455" s="84"/>
      <c r="E455" s="85"/>
      <c r="F455" s="86"/>
      <c r="G455" s="85"/>
      <c r="H455" s="85"/>
      <c r="I455" s="208">
        <f t="shared" si="19"/>
        <v>0</v>
      </c>
      <c r="J455" s="85"/>
      <c r="K455" s="85"/>
      <c r="L455" s="85"/>
      <c r="M455" s="86"/>
      <c r="N455" s="85"/>
      <c r="O455" s="85"/>
      <c r="P455" s="85"/>
      <c r="Q455" s="85"/>
      <c r="R455" s="209">
        <f t="shared" si="20"/>
        <v>0</v>
      </c>
      <c r="S455" s="237">
        <f t="shared" si="21"/>
        <v>0</v>
      </c>
      <c r="T455" s="237" t="str">
        <f>IF(S455&gt;0,_xlfn.RANK.EQ(S455,$S$7:$S$500,0)+COUNTIF(S$6:S454,S455),"")</f>
        <v/>
      </c>
    </row>
    <row r="456" spans="2:20">
      <c r="B456" s="189"/>
      <c r="C456" s="84"/>
      <c r="D456" s="84"/>
      <c r="E456" s="85"/>
      <c r="F456" s="86"/>
      <c r="G456" s="85"/>
      <c r="H456" s="85"/>
      <c r="I456" s="208">
        <f t="shared" ref="I456:I500" si="22">G456*H456</f>
        <v>0</v>
      </c>
      <c r="J456" s="85"/>
      <c r="K456" s="85"/>
      <c r="L456" s="85"/>
      <c r="M456" s="86"/>
      <c r="N456" s="85"/>
      <c r="O456" s="85"/>
      <c r="P456" s="85"/>
      <c r="Q456" s="85"/>
      <c r="R456" s="209">
        <f t="shared" ref="R456:R500" si="23">P456*Q456</f>
        <v>0</v>
      </c>
      <c r="S456" s="237">
        <f t="shared" si="21"/>
        <v>0</v>
      </c>
      <c r="T456" s="237" t="str">
        <f>IF(S456&gt;0,_xlfn.RANK.EQ(S456,$S$7:$S$500,0)+COUNTIF(S$6:S455,S456),"")</f>
        <v/>
      </c>
    </row>
    <row r="457" spans="2:20">
      <c r="B457" s="189"/>
      <c r="C457" s="84"/>
      <c r="D457" s="84"/>
      <c r="E457" s="85"/>
      <c r="F457" s="86"/>
      <c r="G457" s="85"/>
      <c r="H457" s="85"/>
      <c r="I457" s="208">
        <f t="shared" si="22"/>
        <v>0</v>
      </c>
      <c r="J457" s="85"/>
      <c r="K457" s="85"/>
      <c r="L457" s="85"/>
      <c r="M457" s="86"/>
      <c r="N457" s="85"/>
      <c r="O457" s="85"/>
      <c r="P457" s="85"/>
      <c r="Q457" s="85"/>
      <c r="R457" s="209">
        <f t="shared" si="23"/>
        <v>0</v>
      </c>
      <c r="S457" s="237">
        <f t="shared" ref="S457:S500" si="24">IF(R457&gt;0,R457,I457)</f>
        <v>0</v>
      </c>
      <c r="T457" s="237" t="str">
        <f>IF(S457&gt;0,_xlfn.RANK.EQ(S457,$S$7:$S$500,0)+COUNTIF(S$6:S456,S457),"")</f>
        <v/>
      </c>
    </row>
    <row r="458" spans="2:20">
      <c r="B458" s="189"/>
      <c r="C458" s="84"/>
      <c r="D458" s="84"/>
      <c r="E458" s="85"/>
      <c r="F458" s="86"/>
      <c r="G458" s="85"/>
      <c r="H458" s="85"/>
      <c r="I458" s="208">
        <f t="shared" si="22"/>
        <v>0</v>
      </c>
      <c r="J458" s="85"/>
      <c r="K458" s="85"/>
      <c r="L458" s="85"/>
      <c r="M458" s="86"/>
      <c r="N458" s="85"/>
      <c r="O458" s="85"/>
      <c r="P458" s="85"/>
      <c r="Q458" s="85"/>
      <c r="R458" s="209">
        <f t="shared" si="23"/>
        <v>0</v>
      </c>
      <c r="S458" s="237">
        <f t="shared" si="24"/>
        <v>0</v>
      </c>
      <c r="T458" s="237" t="str">
        <f>IF(S458&gt;0,_xlfn.RANK.EQ(S458,$S$7:$S$500,0)+COUNTIF(S$6:S457,S458),"")</f>
        <v/>
      </c>
    </row>
    <row r="459" spans="2:20">
      <c r="B459" s="189"/>
      <c r="C459" s="84"/>
      <c r="D459" s="84"/>
      <c r="E459" s="85"/>
      <c r="F459" s="86"/>
      <c r="G459" s="85"/>
      <c r="H459" s="85"/>
      <c r="I459" s="208">
        <f t="shared" si="22"/>
        <v>0</v>
      </c>
      <c r="J459" s="85"/>
      <c r="K459" s="85"/>
      <c r="L459" s="85"/>
      <c r="M459" s="86"/>
      <c r="N459" s="85"/>
      <c r="O459" s="85"/>
      <c r="P459" s="85"/>
      <c r="Q459" s="85"/>
      <c r="R459" s="209">
        <f t="shared" si="23"/>
        <v>0</v>
      </c>
      <c r="S459" s="237">
        <f t="shared" si="24"/>
        <v>0</v>
      </c>
      <c r="T459" s="237" t="str">
        <f>IF(S459&gt;0,_xlfn.RANK.EQ(S459,$S$7:$S$500,0)+COUNTIF(S$6:S458,S459),"")</f>
        <v/>
      </c>
    </row>
    <row r="460" spans="2:20">
      <c r="B460" s="189"/>
      <c r="C460" s="84"/>
      <c r="D460" s="84"/>
      <c r="E460" s="85"/>
      <c r="F460" s="86"/>
      <c r="G460" s="85"/>
      <c r="H460" s="85"/>
      <c r="I460" s="208">
        <f t="shared" si="22"/>
        <v>0</v>
      </c>
      <c r="J460" s="85"/>
      <c r="K460" s="85"/>
      <c r="L460" s="85"/>
      <c r="M460" s="86"/>
      <c r="N460" s="85"/>
      <c r="O460" s="85"/>
      <c r="P460" s="85"/>
      <c r="Q460" s="85"/>
      <c r="R460" s="209">
        <f t="shared" si="23"/>
        <v>0</v>
      </c>
      <c r="S460" s="237">
        <f t="shared" si="24"/>
        <v>0</v>
      </c>
      <c r="T460" s="237" t="str">
        <f>IF(S460&gt;0,_xlfn.RANK.EQ(S460,$S$7:$S$500,0)+COUNTIF(S$6:S459,S460),"")</f>
        <v/>
      </c>
    </row>
    <row r="461" spans="2:20">
      <c r="B461" s="189"/>
      <c r="C461" s="84"/>
      <c r="D461" s="84"/>
      <c r="E461" s="85"/>
      <c r="F461" s="86"/>
      <c r="G461" s="85"/>
      <c r="H461" s="85"/>
      <c r="I461" s="208">
        <f t="shared" si="22"/>
        <v>0</v>
      </c>
      <c r="J461" s="85"/>
      <c r="K461" s="85"/>
      <c r="L461" s="85"/>
      <c r="M461" s="86"/>
      <c r="N461" s="85"/>
      <c r="O461" s="85"/>
      <c r="P461" s="85"/>
      <c r="Q461" s="85"/>
      <c r="R461" s="209">
        <f t="shared" si="23"/>
        <v>0</v>
      </c>
      <c r="S461" s="237">
        <f t="shared" si="24"/>
        <v>0</v>
      </c>
      <c r="T461" s="237" t="str">
        <f>IF(S461&gt;0,_xlfn.RANK.EQ(S461,$S$7:$S$500,0)+COUNTIF(S$6:S460,S461),"")</f>
        <v/>
      </c>
    </row>
    <row r="462" spans="2:20">
      <c r="B462" s="189"/>
      <c r="C462" s="84"/>
      <c r="D462" s="84"/>
      <c r="E462" s="85"/>
      <c r="F462" s="86"/>
      <c r="G462" s="85"/>
      <c r="H462" s="85"/>
      <c r="I462" s="208">
        <f t="shared" si="22"/>
        <v>0</v>
      </c>
      <c r="J462" s="85"/>
      <c r="K462" s="85"/>
      <c r="L462" s="85"/>
      <c r="M462" s="86"/>
      <c r="N462" s="85"/>
      <c r="O462" s="85"/>
      <c r="P462" s="85"/>
      <c r="Q462" s="85"/>
      <c r="R462" s="209">
        <f t="shared" si="23"/>
        <v>0</v>
      </c>
      <c r="S462" s="237">
        <f t="shared" si="24"/>
        <v>0</v>
      </c>
      <c r="T462" s="237" t="str">
        <f>IF(S462&gt;0,_xlfn.RANK.EQ(S462,$S$7:$S$500,0)+COUNTIF(S$6:S461,S462),"")</f>
        <v/>
      </c>
    </row>
    <row r="463" spans="2:20">
      <c r="B463" s="189"/>
      <c r="C463" s="84"/>
      <c r="D463" s="84"/>
      <c r="E463" s="85"/>
      <c r="F463" s="86"/>
      <c r="G463" s="85"/>
      <c r="H463" s="85"/>
      <c r="I463" s="208">
        <f t="shared" si="22"/>
        <v>0</v>
      </c>
      <c r="J463" s="85"/>
      <c r="K463" s="85"/>
      <c r="L463" s="85"/>
      <c r="M463" s="86"/>
      <c r="N463" s="85"/>
      <c r="O463" s="85"/>
      <c r="P463" s="85"/>
      <c r="Q463" s="85"/>
      <c r="R463" s="209">
        <f t="shared" si="23"/>
        <v>0</v>
      </c>
      <c r="S463" s="237">
        <f t="shared" si="24"/>
        <v>0</v>
      </c>
      <c r="T463" s="237" t="str">
        <f>IF(S463&gt;0,_xlfn.RANK.EQ(S463,$S$7:$S$500,0)+COUNTIF(S$6:S462,S463),"")</f>
        <v/>
      </c>
    </row>
    <row r="464" spans="2:20">
      <c r="B464" s="189"/>
      <c r="C464" s="84"/>
      <c r="D464" s="84"/>
      <c r="E464" s="85"/>
      <c r="F464" s="86"/>
      <c r="G464" s="85"/>
      <c r="H464" s="85"/>
      <c r="I464" s="208">
        <f t="shared" si="22"/>
        <v>0</v>
      </c>
      <c r="J464" s="85"/>
      <c r="K464" s="85"/>
      <c r="L464" s="85"/>
      <c r="M464" s="86"/>
      <c r="N464" s="85"/>
      <c r="O464" s="85"/>
      <c r="P464" s="85"/>
      <c r="Q464" s="85"/>
      <c r="R464" s="209">
        <f t="shared" si="23"/>
        <v>0</v>
      </c>
      <c r="S464" s="237">
        <f t="shared" si="24"/>
        <v>0</v>
      </c>
      <c r="T464" s="237" t="str">
        <f>IF(S464&gt;0,_xlfn.RANK.EQ(S464,$S$7:$S$500,0)+COUNTIF(S$6:S463,S464),"")</f>
        <v/>
      </c>
    </row>
    <row r="465" spans="2:20">
      <c r="B465" s="189"/>
      <c r="C465" s="84"/>
      <c r="D465" s="84"/>
      <c r="E465" s="85"/>
      <c r="F465" s="86"/>
      <c r="G465" s="85"/>
      <c r="H465" s="85"/>
      <c r="I465" s="208">
        <f t="shared" si="22"/>
        <v>0</v>
      </c>
      <c r="J465" s="85"/>
      <c r="K465" s="85"/>
      <c r="L465" s="85"/>
      <c r="M465" s="86"/>
      <c r="N465" s="85"/>
      <c r="O465" s="85"/>
      <c r="P465" s="85"/>
      <c r="Q465" s="85"/>
      <c r="R465" s="209">
        <f t="shared" si="23"/>
        <v>0</v>
      </c>
      <c r="S465" s="237">
        <f t="shared" si="24"/>
        <v>0</v>
      </c>
      <c r="T465" s="237" t="str">
        <f>IF(S465&gt;0,_xlfn.RANK.EQ(S465,$S$7:$S$500,0)+COUNTIF(S$6:S464,S465),"")</f>
        <v/>
      </c>
    </row>
    <row r="466" spans="2:20">
      <c r="B466" s="189"/>
      <c r="C466" s="84"/>
      <c r="D466" s="84"/>
      <c r="E466" s="85"/>
      <c r="F466" s="86"/>
      <c r="G466" s="85"/>
      <c r="H466" s="85"/>
      <c r="I466" s="208">
        <f t="shared" si="22"/>
        <v>0</v>
      </c>
      <c r="J466" s="85"/>
      <c r="K466" s="85"/>
      <c r="L466" s="85"/>
      <c r="M466" s="86"/>
      <c r="N466" s="85"/>
      <c r="O466" s="85"/>
      <c r="P466" s="85"/>
      <c r="Q466" s="85"/>
      <c r="R466" s="209">
        <f t="shared" si="23"/>
        <v>0</v>
      </c>
      <c r="S466" s="237">
        <f t="shared" si="24"/>
        <v>0</v>
      </c>
      <c r="T466" s="237" t="str">
        <f>IF(S466&gt;0,_xlfn.RANK.EQ(S466,$S$7:$S$500,0)+COUNTIF(S$6:S465,S466),"")</f>
        <v/>
      </c>
    </row>
    <row r="467" spans="2:20">
      <c r="B467" s="189"/>
      <c r="C467" s="84"/>
      <c r="D467" s="84"/>
      <c r="E467" s="85"/>
      <c r="F467" s="86"/>
      <c r="G467" s="85"/>
      <c r="H467" s="85"/>
      <c r="I467" s="208">
        <f t="shared" si="22"/>
        <v>0</v>
      </c>
      <c r="J467" s="85"/>
      <c r="K467" s="85"/>
      <c r="L467" s="85"/>
      <c r="M467" s="86"/>
      <c r="N467" s="85"/>
      <c r="O467" s="85"/>
      <c r="P467" s="85"/>
      <c r="Q467" s="85"/>
      <c r="R467" s="209">
        <f t="shared" si="23"/>
        <v>0</v>
      </c>
      <c r="S467" s="237">
        <f t="shared" si="24"/>
        <v>0</v>
      </c>
      <c r="T467" s="237" t="str">
        <f>IF(S467&gt;0,_xlfn.RANK.EQ(S467,$S$7:$S$500,0)+COUNTIF(S$6:S466,S467),"")</f>
        <v/>
      </c>
    </row>
    <row r="468" spans="2:20">
      <c r="B468" s="189"/>
      <c r="C468" s="84"/>
      <c r="D468" s="84"/>
      <c r="E468" s="85"/>
      <c r="F468" s="86"/>
      <c r="G468" s="85"/>
      <c r="H468" s="85"/>
      <c r="I468" s="208">
        <f t="shared" si="22"/>
        <v>0</v>
      </c>
      <c r="J468" s="85"/>
      <c r="K468" s="85"/>
      <c r="L468" s="85"/>
      <c r="M468" s="86"/>
      <c r="N468" s="85"/>
      <c r="O468" s="85"/>
      <c r="P468" s="85"/>
      <c r="Q468" s="85"/>
      <c r="R468" s="209">
        <f t="shared" si="23"/>
        <v>0</v>
      </c>
      <c r="S468" s="237">
        <f t="shared" si="24"/>
        <v>0</v>
      </c>
      <c r="T468" s="237" t="str">
        <f>IF(S468&gt;0,_xlfn.RANK.EQ(S468,$S$7:$S$500,0)+COUNTIF(S$6:S467,S468),"")</f>
        <v/>
      </c>
    </row>
    <row r="469" spans="2:20">
      <c r="B469" s="189"/>
      <c r="C469" s="84"/>
      <c r="D469" s="84"/>
      <c r="E469" s="85"/>
      <c r="F469" s="86"/>
      <c r="G469" s="85"/>
      <c r="H469" s="85"/>
      <c r="I469" s="208">
        <f t="shared" si="22"/>
        <v>0</v>
      </c>
      <c r="J469" s="85"/>
      <c r="K469" s="85"/>
      <c r="L469" s="85"/>
      <c r="M469" s="86"/>
      <c r="N469" s="85"/>
      <c r="O469" s="85"/>
      <c r="P469" s="85"/>
      <c r="Q469" s="85"/>
      <c r="R469" s="209">
        <f t="shared" si="23"/>
        <v>0</v>
      </c>
      <c r="S469" s="237">
        <f t="shared" si="24"/>
        <v>0</v>
      </c>
      <c r="T469" s="237" t="str">
        <f>IF(S469&gt;0,_xlfn.RANK.EQ(S469,$S$7:$S$500,0)+COUNTIF(S$6:S468,S469),"")</f>
        <v/>
      </c>
    </row>
    <row r="470" spans="2:20">
      <c r="B470" s="189"/>
      <c r="C470" s="84"/>
      <c r="D470" s="84"/>
      <c r="E470" s="85"/>
      <c r="F470" s="86"/>
      <c r="G470" s="85"/>
      <c r="H470" s="85"/>
      <c r="I470" s="208">
        <f t="shared" si="22"/>
        <v>0</v>
      </c>
      <c r="J470" s="85"/>
      <c r="K470" s="85"/>
      <c r="L470" s="85"/>
      <c r="M470" s="86"/>
      <c r="N470" s="85"/>
      <c r="O470" s="85"/>
      <c r="P470" s="85"/>
      <c r="Q470" s="85"/>
      <c r="R470" s="209">
        <f t="shared" si="23"/>
        <v>0</v>
      </c>
      <c r="S470" s="237">
        <f t="shared" si="24"/>
        <v>0</v>
      </c>
      <c r="T470" s="237" t="str">
        <f>IF(S470&gt;0,_xlfn.RANK.EQ(S470,$S$7:$S$500,0)+COUNTIF(S$6:S469,S470),"")</f>
        <v/>
      </c>
    </row>
    <row r="471" spans="2:20">
      <c r="B471" s="189"/>
      <c r="C471" s="84"/>
      <c r="D471" s="84"/>
      <c r="E471" s="85"/>
      <c r="F471" s="86"/>
      <c r="G471" s="85"/>
      <c r="H471" s="85"/>
      <c r="I471" s="208">
        <f t="shared" si="22"/>
        <v>0</v>
      </c>
      <c r="J471" s="85"/>
      <c r="K471" s="85"/>
      <c r="L471" s="85"/>
      <c r="M471" s="86"/>
      <c r="N471" s="85"/>
      <c r="O471" s="85"/>
      <c r="P471" s="85"/>
      <c r="Q471" s="85"/>
      <c r="R471" s="209">
        <f t="shared" si="23"/>
        <v>0</v>
      </c>
      <c r="S471" s="237">
        <f t="shared" si="24"/>
        <v>0</v>
      </c>
      <c r="T471" s="237" t="str">
        <f>IF(S471&gt;0,_xlfn.RANK.EQ(S471,$S$7:$S$500,0)+COUNTIF(S$6:S470,S471),"")</f>
        <v/>
      </c>
    </row>
    <row r="472" spans="2:20">
      <c r="B472" s="189"/>
      <c r="C472" s="84"/>
      <c r="D472" s="84"/>
      <c r="E472" s="85"/>
      <c r="F472" s="86"/>
      <c r="G472" s="85"/>
      <c r="H472" s="85"/>
      <c r="I472" s="208">
        <f t="shared" si="22"/>
        <v>0</v>
      </c>
      <c r="J472" s="85"/>
      <c r="K472" s="85"/>
      <c r="L472" s="85"/>
      <c r="M472" s="86"/>
      <c r="N472" s="85"/>
      <c r="O472" s="85"/>
      <c r="P472" s="85"/>
      <c r="Q472" s="85"/>
      <c r="R472" s="209">
        <f t="shared" si="23"/>
        <v>0</v>
      </c>
      <c r="S472" s="237">
        <f t="shared" si="24"/>
        <v>0</v>
      </c>
      <c r="T472" s="237" t="str">
        <f>IF(S472&gt;0,_xlfn.RANK.EQ(S472,$S$7:$S$500,0)+COUNTIF(S$6:S471,S472),"")</f>
        <v/>
      </c>
    </row>
    <row r="473" spans="2:20">
      <c r="B473" s="189"/>
      <c r="C473" s="84"/>
      <c r="D473" s="84"/>
      <c r="E473" s="85"/>
      <c r="F473" s="86"/>
      <c r="G473" s="85"/>
      <c r="H473" s="85"/>
      <c r="I473" s="208">
        <f t="shared" si="22"/>
        <v>0</v>
      </c>
      <c r="J473" s="85"/>
      <c r="K473" s="85"/>
      <c r="L473" s="85"/>
      <c r="M473" s="86"/>
      <c r="N473" s="85"/>
      <c r="O473" s="85"/>
      <c r="P473" s="85"/>
      <c r="Q473" s="85"/>
      <c r="R473" s="209">
        <f t="shared" si="23"/>
        <v>0</v>
      </c>
      <c r="S473" s="237">
        <f t="shared" si="24"/>
        <v>0</v>
      </c>
      <c r="T473" s="237" t="str">
        <f>IF(S473&gt;0,_xlfn.RANK.EQ(S473,$S$7:$S$500,0)+COUNTIF(S$6:S472,S473),"")</f>
        <v/>
      </c>
    </row>
    <row r="474" spans="2:20">
      <c r="B474" s="189"/>
      <c r="C474" s="84"/>
      <c r="D474" s="84"/>
      <c r="E474" s="85"/>
      <c r="F474" s="86"/>
      <c r="G474" s="85"/>
      <c r="H474" s="85"/>
      <c r="I474" s="208">
        <f t="shared" si="22"/>
        <v>0</v>
      </c>
      <c r="J474" s="85"/>
      <c r="K474" s="85"/>
      <c r="L474" s="85"/>
      <c r="M474" s="86"/>
      <c r="N474" s="85"/>
      <c r="O474" s="85"/>
      <c r="P474" s="85"/>
      <c r="Q474" s="85"/>
      <c r="R474" s="209">
        <f t="shared" si="23"/>
        <v>0</v>
      </c>
      <c r="S474" s="237">
        <f t="shared" si="24"/>
        <v>0</v>
      </c>
      <c r="T474" s="237" t="str">
        <f>IF(S474&gt;0,_xlfn.RANK.EQ(S474,$S$7:$S$500,0)+COUNTIF(S$6:S473,S474),"")</f>
        <v/>
      </c>
    </row>
    <row r="475" spans="2:20">
      <c r="B475" s="189"/>
      <c r="C475" s="84"/>
      <c r="D475" s="84"/>
      <c r="E475" s="85"/>
      <c r="F475" s="86"/>
      <c r="G475" s="85"/>
      <c r="H475" s="85"/>
      <c r="I475" s="208">
        <f t="shared" si="22"/>
        <v>0</v>
      </c>
      <c r="J475" s="85"/>
      <c r="K475" s="85"/>
      <c r="L475" s="85"/>
      <c r="M475" s="86"/>
      <c r="N475" s="85"/>
      <c r="O475" s="85"/>
      <c r="P475" s="85"/>
      <c r="Q475" s="85"/>
      <c r="R475" s="209">
        <f t="shared" si="23"/>
        <v>0</v>
      </c>
      <c r="S475" s="237">
        <f t="shared" si="24"/>
        <v>0</v>
      </c>
      <c r="T475" s="237" t="str">
        <f>IF(S475&gt;0,_xlfn.RANK.EQ(S475,$S$7:$S$500,0)+COUNTIF(S$6:S474,S475),"")</f>
        <v/>
      </c>
    </row>
    <row r="476" spans="2:20">
      <c r="B476" s="189"/>
      <c r="C476" s="84"/>
      <c r="D476" s="84"/>
      <c r="E476" s="85"/>
      <c r="F476" s="86"/>
      <c r="G476" s="85"/>
      <c r="H476" s="85"/>
      <c r="I476" s="208">
        <f t="shared" si="22"/>
        <v>0</v>
      </c>
      <c r="J476" s="85"/>
      <c r="K476" s="85"/>
      <c r="L476" s="85"/>
      <c r="M476" s="86"/>
      <c r="N476" s="85"/>
      <c r="O476" s="85"/>
      <c r="P476" s="85"/>
      <c r="Q476" s="85"/>
      <c r="R476" s="209">
        <f t="shared" si="23"/>
        <v>0</v>
      </c>
      <c r="S476" s="237">
        <f t="shared" si="24"/>
        <v>0</v>
      </c>
      <c r="T476" s="237" t="str">
        <f>IF(S476&gt;0,_xlfn.RANK.EQ(S476,$S$7:$S$500,0)+COUNTIF(S$6:S475,S476),"")</f>
        <v/>
      </c>
    </row>
    <row r="477" spans="2:20">
      <c r="B477" s="189"/>
      <c r="C477" s="84"/>
      <c r="D477" s="84"/>
      <c r="E477" s="85"/>
      <c r="F477" s="86"/>
      <c r="G477" s="85"/>
      <c r="H477" s="85"/>
      <c r="I477" s="208">
        <f t="shared" si="22"/>
        <v>0</v>
      </c>
      <c r="J477" s="85"/>
      <c r="K477" s="85"/>
      <c r="L477" s="85"/>
      <c r="M477" s="86"/>
      <c r="N477" s="85"/>
      <c r="O477" s="85"/>
      <c r="P477" s="85"/>
      <c r="Q477" s="85"/>
      <c r="R477" s="209">
        <f t="shared" si="23"/>
        <v>0</v>
      </c>
      <c r="S477" s="237">
        <f t="shared" si="24"/>
        <v>0</v>
      </c>
      <c r="T477" s="237" t="str">
        <f>IF(S477&gt;0,_xlfn.RANK.EQ(S477,$S$7:$S$500,0)+COUNTIF(S$6:S476,S477),"")</f>
        <v/>
      </c>
    </row>
    <row r="478" spans="2:20">
      <c r="B478" s="189"/>
      <c r="C478" s="84"/>
      <c r="D478" s="84"/>
      <c r="E478" s="85"/>
      <c r="F478" s="86"/>
      <c r="G478" s="85"/>
      <c r="H478" s="85"/>
      <c r="I478" s="208">
        <f t="shared" si="22"/>
        <v>0</v>
      </c>
      <c r="J478" s="85"/>
      <c r="K478" s="85"/>
      <c r="L478" s="85"/>
      <c r="M478" s="86"/>
      <c r="N478" s="85"/>
      <c r="O478" s="85"/>
      <c r="P478" s="85"/>
      <c r="Q478" s="85"/>
      <c r="R478" s="209">
        <f t="shared" si="23"/>
        <v>0</v>
      </c>
      <c r="S478" s="237">
        <f t="shared" si="24"/>
        <v>0</v>
      </c>
      <c r="T478" s="237" t="str">
        <f>IF(S478&gt;0,_xlfn.RANK.EQ(S478,$S$7:$S$500,0)+COUNTIF(S$6:S477,S478),"")</f>
        <v/>
      </c>
    </row>
    <row r="479" spans="2:20">
      <c r="B479" s="189"/>
      <c r="C479" s="84"/>
      <c r="D479" s="84"/>
      <c r="E479" s="85"/>
      <c r="F479" s="86"/>
      <c r="G479" s="85"/>
      <c r="H479" s="85"/>
      <c r="I479" s="208">
        <f t="shared" si="22"/>
        <v>0</v>
      </c>
      <c r="J479" s="85"/>
      <c r="K479" s="85"/>
      <c r="L479" s="85"/>
      <c r="M479" s="86"/>
      <c r="N479" s="85"/>
      <c r="O479" s="85"/>
      <c r="P479" s="85"/>
      <c r="Q479" s="85"/>
      <c r="R479" s="209">
        <f t="shared" si="23"/>
        <v>0</v>
      </c>
      <c r="S479" s="237">
        <f t="shared" si="24"/>
        <v>0</v>
      </c>
      <c r="T479" s="237" t="str">
        <f>IF(S479&gt;0,_xlfn.RANK.EQ(S479,$S$7:$S$500,0)+COUNTIF(S$6:S478,S479),"")</f>
        <v/>
      </c>
    </row>
    <row r="480" spans="2:20">
      <c r="B480" s="189"/>
      <c r="C480" s="84"/>
      <c r="D480" s="84"/>
      <c r="E480" s="85"/>
      <c r="F480" s="86"/>
      <c r="G480" s="85"/>
      <c r="H480" s="85"/>
      <c r="I480" s="208">
        <f t="shared" si="22"/>
        <v>0</v>
      </c>
      <c r="J480" s="85"/>
      <c r="K480" s="85"/>
      <c r="L480" s="85"/>
      <c r="M480" s="86"/>
      <c r="N480" s="85"/>
      <c r="O480" s="85"/>
      <c r="P480" s="85"/>
      <c r="Q480" s="85"/>
      <c r="R480" s="209">
        <f t="shared" si="23"/>
        <v>0</v>
      </c>
      <c r="S480" s="237">
        <f t="shared" si="24"/>
        <v>0</v>
      </c>
      <c r="T480" s="237" t="str">
        <f>IF(S480&gt;0,_xlfn.RANK.EQ(S480,$S$7:$S$500,0)+COUNTIF(S$6:S479,S480),"")</f>
        <v/>
      </c>
    </row>
    <row r="481" spans="2:20">
      <c r="B481" s="189"/>
      <c r="C481" s="84"/>
      <c r="D481" s="84"/>
      <c r="E481" s="85"/>
      <c r="F481" s="86"/>
      <c r="G481" s="85"/>
      <c r="H481" s="85"/>
      <c r="I481" s="208">
        <f t="shared" si="22"/>
        <v>0</v>
      </c>
      <c r="J481" s="85"/>
      <c r="K481" s="85"/>
      <c r="L481" s="85"/>
      <c r="M481" s="86"/>
      <c r="N481" s="85"/>
      <c r="O481" s="85"/>
      <c r="P481" s="85"/>
      <c r="Q481" s="85"/>
      <c r="R481" s="209">
        <f t="shared" si="23"/>
        <v>0</v>
      </c>
      <c r="S481" s="237">
        <f t="shared" si="24"/>
        <v>0</v>
      </c>
      <c r="T481" s="237" t="str">
        <f>IF(S481&gt;0,_xlfn.RANK.EQ(S481,$S$7:$S$500,0)+COUNTIF(S$6:S480,S481),"")</f>
        <v/>
      </c>
    </row>
    <row r="482" spans="2:20">
      <c r="B482" s="189"/>
      <c r="C482" s="84"/>
      <c r="D482" s="84"/>
      <c r="E482" s="85"/>
      <c r="F482" s="86"/>
      <c r="G482" s="85"/>
      <c r="H482" s="85"/>
      <c r="I482" s="208">
        <f t="shared" si="22"/>
        <v>0</v>
      </c>
      <c r="J482" s="85"/>
      <c r="K482" s="85"/>
      <c r="L482" s="85"/>
      <c r="M482" s="86"/>
      <c r="N482" s="85"/>
      <c r="O482" s="85"/>
      <c r="P482" s="85"/>
      <c r="Q482" s="85"/>
      <c r="R482" s="209">
        <f t="shared" si="23"/>
        <v>0</v>
      </c>
      <c r="S482" s="237">
        <f t="shared" si="24"/>
        <v>0</v>
      </c>
      <c r="T482" s="237" t="str">
        <f>IF(S482&gt;0,_xlfn.RANK.EQ(S482,$S$7:$S$500,0)+COUNTIF(S$6:S481,S482),"")</f>
        <v/>
      </c>
    </row>
    <row r="483" spans="2:20">
      <c r="B483" s="189"/>
      <c r="C483" s="84"/>
      <c r="D483" s="84"/>
      <c r="E483" s="85"/>
      <c r="F483" s="86"/>
      <c r="G483" s="85"/>
      <c r="H483" s="85"/>
      <c r="I483" s="208">
        <f t="shared" si="22"/>
        <v>0</v>
      </c>
      <c r="J483" s="85"/>
      <c r="K483" s="85"/>
      <c r="L483" s="85"/>
      <c r="M483" s="86"/>
      <c r="N483" s="85"/>
      <c r="O483" s="85"/>
      <c r="P483" s="85"/>
      <c r="Q483" s="85"/>
      <c r="R483" s="209">
        <f t="shared" si="23"/>
        <v>0</v>
      </c>
      <c r="S483" s="237">
        <f t="shared" si="24"/>
        <v>0</v>
      </c>
      <c r="T483" s="237" t="str">
        <f>IF(S483&gt;0,_xlfn.RANK.EQ(S483,$S$7:$S$500,0)+COUNTIF(S$6:S482,S483),"")</f>
        <v/>
      </c>
    </row>
    <row r="484" spans="2:20">
      <c r="B484" s="189"/>
      <c r="C484" s="84"/>
      <c r="D484" s="84"/>
      <c r="E484" s="85"/>
      <c r="F484" s="86"/>
      <c r="G484" s="85"/>
      <c r="H484" s="85"/>
      <c r="I484" s="208">
        <f t="shared" si="22"/>
        <v>0</v>
      </c>
      <c r="J484" s="85"/>
      <c r="K484" s="85"/>
      <c r="L484" s="85"/>
      <c r="M484" s="86"/>
      <c r="N484" s="85"/>
      <c r="O484" s="85"/>
      <c r="P484" s="85"/>
      <c r="Q484" s="85"/>
      <c r="R484" s="209">
        <f t="shared" si="23"/>
        <v>0</v>
      </c>
      <c r="S484" s="237">
        <f t="shared" si="24"/>
        <v>0</v>
      </c>
      <c r="T484" s="237" t="str">
        <f>IF(S484&gt;0,_xlfn.RANK.EQ(S484,$S$7:$S$500,0)+COUNTIF(S$6:S483,S484),"")</f>
        <v/>
      </c>
    </row>
    <row r="485" spans="2:20">
      <c r="B485" s="189"/>
      <c r="C485" s="84"/>
      <c r="D485" s="84"/>
      <c r="E485" s="85"/>
      <c r="F485" s="86"/>
      <c r="G485" s="85"/>
      <c r="H485" s="85"/>
      <c r="I485" s="208">
        <f t="shared" si="22"/>
        <v>0</v>
      </c>
      <c r="J485" s="85"/>
      <c r="K485" s="85"/>
      <c r="L485" s="85"/>
      <c r="M485" s="86"/>
      <c r="N485" s="85"/>
      <c r="O485" s="85"/>
      <c r="P485" s="85"/>
      <c r="Q485" s="85"/>
      <c r="R485" s="209">
        <f t="shared" si="23"/>
        <v>0</v>
      </c>
      <c r="S485" s="237">
        <f t="shared" si="24"/>
        <v>0</v>
      </c>
      <c r="T485" s="237" t="str">
        <f>IF(S485&gt;0,_xlfn.RANK.EQ(S485,$S$7:$S$500,0)+COUNTIF(S$6:S484,S485),"")</f>
        <v/>
      </c>
    </row>
    <row r="486" spans="2:20">
      <c r="B486" s="189"/>
      <c r="C486" s="84"/>
      <c r="D486" s="84"/>
      <c r="E486" s="85"/>
      <c r="F486" s="86"/>
      <c r="G486" s="85"/>
      <c r="H486" s="85"/>
      <c r="I486" s="208">
        <f t="shared" si="22"/>
        <v>0</v>
      </c>
      <c r="J486" s="85"/>
      <c r="K486" s="85"/>
      <c r="L486" s="85"/>
      <c r="M486" s="86"/>
      <c r="N486" s="85"/>
      <c r="O486" s="85"/>
      <c r="P486" s="85"/>
      <c r="Q486" s="85"/>
      <c r="R486" s="209">
        <f t="shared" si="23"/>
        <v>0</v>
      </c>
      <c r="S486" s="237">
        <f t="shared" si="24"/>
        <v>0</v>
      </c>
      <c r="T486" s="237" t="str">
        <f>IF(S486&gt;0,_xlfn.RANK.EQ(S486,$S$7:$S$500,0)+COUNTIF(S$6:S485,S486),"")</f>
        <v/>
      </c>
    </row>
    <row r="487" spans="2:20">
      <c r="B487" s="189"/>
      <c r="C487" s="84"/>
      <c r="D487" s="84"/>
      <c r="E487" s="85"/>
      <c r="F487" s="86"/>
      <c r="G487" s="85"/>
      <c r="H487" s="85"/>
      <c r="I487" s="208">
        <f t="shared" si="22"/>
        <v>0</v>
      </c>
      <c r="J487" s="85"/>
      <c r="K487" s="85"/>
      <c r="L487" s="85"/>
      <c r="M487" s="86"/>
      <c r="N487" s="85"/>
      <c r="O487" s="85"/>
      <c r="P487" s="85"/>
      <c r="Q487" s="85"/>
      <c r="R487" s="209">
        <f t="shared" si="23"/>
        <v>0</v>
      </c>
      <c r="S487" s="237">
        <f t="shared" si="24"/>
        <v>0</v>
      </c>
      <c r="T487" s="237" t="str">
        <f>IF(S487&gt;0,_xlfn.RANK.EQ(S487,$S$7:$S$500,0)+COUNTIF(S$6:S486,S487),"")</f>
        <v/>
      </c>
    </row>
    <row r="488" spans="2:20">
      <c r="B488" s="189"/>
      <c r="C488" s="84"/>
      <c r="D488" s="84"/>
      <c r="E488" s="85"/>
      <c r="F488" s="86"/>
      <c r="G488" s="85"/>
      <c r="H488" s="85"/>
      <c r="I488" s="208">
        <f t="shared" si="22"/>
        <v>0</v>
      </c>
      <c r="J488" s="85"/>
      <c r="K488" s="85"/>
      <c r="L488" s="85"/>
      <c r="M488" s="86"/>
      <c r="N488" s="85"/>
      <c r="O488" s="85"/>
      <c r="P488" s="85"/>
      <c r="Q488" s="85"/>
      <c r="R488" s="209">
        <f t="shared" si="23"/>
        <v>0</v>
      </c>
      <c r="S488" s="237">
        <f t="shared" si="24"/>
        <v>0</v>
      </c>
      <c r="T488" s="237" t="str">
        <f>IF(S488&gt;0,_xlfn.RANK.EQ(S488,$S$7:$S$500,0)+COUNTIF(S$6:S487,S488),"")</f>
        <v/>
      </c>
    </row>
    <row r="489" spans="2:20">
      <c r="B489" s="189"/>
      <c r="C489" s="84"/>
      <c r="D489" s="84"/>
      <c r="E489" s="85"/>
      <c r="F489" s="86"/>
      <c r="G489" s="85"/>
      <c r="H489" s="85"/>
      <c r="I489" s="208">
        <f t="shared" si="22"/>
        <v>0</v>
      </c>
      <c r="J489" s="85"/>
      <c r="K489" s="85"/>
      <c r="L489" s="85"/>
      <c r="M489" s="86"/>
      <c r="N489" s="85"/>
      <c r="O489" s="85"/>
      <c r="P489" s="85"/>
      <c r="Q489" s="85"/>
      <c r="R489" s="209">
        <f t="shared" si="23"/>
        <v>0</v>
      </c>
      <c r="S489" s="237">
        <f t="shared" si="24"/>
        <v>0</v>
      </c>
      <c r="T489" s="237" t="str">
        <f>IF(S489&gt;0,_xlfn.RANK.EQ(S489,$S$7:$S$500,0)+COUNTIF(S$6:S488,S489),"")</f>
        <v/>
      </c>
    </row>
    <row r="490" spans="2:20">
      <c r="B490" s="189"/>
      <c r="C490" s="84"/>
      <c r="D490" s="84"/>
      <c r="E490" s="85"/>
      <c r="F490" s="86"/>
      <c r="G490" s="85"/>
      <c r="H490" s="85"/>
      <c r="I490" s="208">
        <f t="shared" si="22"/>
        <v>0</v>
      </c>
      <c r="J490" s="85"/>
      <c r="K490" s="85"/>
      <c r="L490" s="85"/>
      <c r="M490" s="86"/>
      <c r="N490" s="85"/>
      <c r="O490" s="85"/>
      <c r="P490" s="85"/>
      <c r="Q490" s="85"/>
      <c r="R490" s="209">
        <f t="shared" si="23"/>
        <v>0</v>
      </c>
      <c r="S490" s="237">
        <f t="shared" si="24"/>
        <v>0</v>
      </c>
      <c r="T490" s="237" t="str">
        <f>IF(S490&gt;0,_xlfn.RANK.EQ(S490,$S$7:$S$500,0)+COUNTIF(S$6:S489,S490),"")</f>
        <v/>
      </c>
    </row>
    <row r="491" spans="2:20">
      <c r="B491" s="189"/>
      <c r="C491" s="84"/>
      <c r="D491" s="84"/>
      <c r="E491" s="85"/>
      <c r="F491" s="86"/>
      <c r="G491" s="85"/>
      <c r="H491" s="85"/>
      <c r="I491" s="208">
        <f t="shared" si="22"/>
        <v>0</v>
      </c>
      <c r="J491" s="85"/>
      <c r="K491" s="85"/>
      <c r="L491" s="85"/>
      <c r="M491" s="86"/>
      <c r="N491" s="85"/>
      <c r="O491" s="85"/>
      <c r="P491" s="85"/>
      <c r="Q491" s="85"/>
      <c r="R491" s="209">
        <f t="shared" si="23"/>
        <v>0</v>
      </c>
      <c r="S491" s="237">
        <f t="shared" si="24"/>
        <v>0</v>
      </c>
      <c r="T491" s="237" t="str">
        <f>IF(S491&gt;0,_xlfn.RANK.EQ(S491,$S$7:$S$500,0)+COUNTIF(S$6:S490,S491),"")</f>
        <v/>
      </c>
    </row>
    <row r="492" spans="2:20">
      <c r="B492" s="189"/>
      <c r="C492" s="84"/>
      <c r="D492" s="84"/>
      <c r="E492" s="85"/>
      <c r="F492" s="86"/>
      <c r="G492" s="85"/>
      <c r="H492" s="85"/>
      <c r="I492" s="208">
        <f t="shared" si="22"/>
        <v>0</v>
      </c>
      <c r="J492" s="85"/>
      <c r="K492" s="85"/>
      <c r="L492" s="85"/>
      <c r="M492" s="86"/>
      <c r="N492" s="85"/>
      <c r="O492" s="85"/>
      <c r="P492" s="85"/>
      <c r="Q492" s="85"/>
      <c r="R492" s="209">
        <f t="shared" si="23"/>
        <v>0</v>
      </c>
      <c r="S492" s="237">
        <f t="shared" si="24"/>
        <v>0</v>
      </c>
      <c r="T492" s="237" t="str">
        <f>IF(S492&gt;0,_xlfn.RANK.EQ(S492,$S$7:$S$500,0)+COUNTIF(S$6:S491,S492),"")</f>
        <v/>
      </c>
    </row>
    <row r="493" spans="2:20">
      <c r="B493" s="189"/>
      <c r="C493" s="84"/>
      <c r="D493" s="84"/>
      <c r="E493" s="85"/>
      <c r="F493" s="86"/>
      <c r="G493" s="85"/>
      <c r="H493" s="85"/>
      <c r="I493" s="208">
        <f t="shared" si="22"/>
        <v>0</v>
      </c>
      <c r="J493" s="85"/>
      <c r="K493" s="85"/>
      <c r="L493" s="85"/>
      <c r="M493" s="86"/>
      <c r="N493" s="85"/>
      <c r="O493" s="85"/>
      <c r="P493" s="85"/>
      <c r="Q493" s="85"/>
      <c r="R493" s="209">
        <f t="shared" si="23"/>
        <v>0</v>
      </c>
      <c r="S493" s="237">
        <f t="shared" si="24"/>
        <v>0</v>
      </c>
      <c r="T493" s="237" t="str">
        <f>IF(S493&gt;0,_xlfn.RANK.EQ(S493,$S$7:$S$500,0)+COUNTIF(S$6:S492,S493),"")</f>
        <v/>
      </c>
    </row>
    <row r="494" spans="2:20">
      <c r="B494" s="189"/>
      <c r="C494" s="84"/>
      <c r="D494" s="84"/>
      <c r="E494" s="85"/>
      <c r="F494" s="86"/>
      <c r="G494" s="85"/>
      <c r="H494" s="85"/>
      <c r="I494" s="208">
        <f t="shared" si="22"/>
        <v>0</v>
      </c>
      <c r="J494" s="85"/>
      <c r="K494" s="85"/>
      <c r="L494" s="85"/>
      <c r="M494" s="86"/>
      <c r="N494" s="85"/>
      <c r="O494" s="85"/>
      <c r="P494" s="85"/>
      <c r="Q494" s="85"/>
      <c r="R494" s="209">
        <f t="shared" si="23"/>
        <v>0</v>
      </c>
      <c r="S494" s="237">
        <f t="shared" si="24"/>
        <v>0</v>
      </c>
      <c r="T494" s="237" t="str">
        <f>IF(S494&gt;0,_xlfn.RANK.EQ(S494,$S$7:$S$500,0)+COUNTIF(S$6:S493,S494),"")</f>
        <v/>
      </c>
    </row>
    <row r="495" spans="2:20">
      <c r="B495" s="189"/>
      <c r="C495" s="84"/>
      <c r="D495" s="84"/>
      <c r="E495" s="85"/>
      <c r="F495" s="86"/>
      <c r="G495" s="85"/>
      <c r="H495" s="85"/>
      <c r="I495" s="208">
        <f t="shared" si="22"/>
        <v>0</v>
      </c>
      <c r="J495" s="85"/>
      <c r="K495" s="85"/>
      <c r="L495" s="85"/>
      <c r="M495" s="86"/>
      <c r="N495" s="85"/>
      <c r="O495" s="85"/>
      <c r="P495" s="85"/>
      <c r="Q495" s="85"/>
      <c r="R495" s="209">
        <f t="shared" si="23"/>
        <v>0</v>
      </c>
      <c r="S495" s="237">
        <f t="shared" si="24"/>
        <v>0</v>
      </c>
      <c r="T495" s="237" t="str">
        <f>IF(S495&gt;0,_xlfn.RANK.EQ(S495,$S$7:$S$500,0)+COUNTIF(S$6:S494,S495),"")</f>
        <v/>
      </c>
    </row>
    <row r="496" spans="2:20">
      <c r="B496" s="189"/>
      <c r="C496" s="84"/>
      <c r="D496" s="84"/>
      <c r="E496" s="85"/>
      <c r="F496" s="86"/>
      <c r="G496" s="85"/>
      <c r="H496" s="85"/>
      <c r="I496" s="208">
        <f t="shared" si="22"/>
        <v>0</v>
      </c>
      <c r="J496" s="85"/>
      <c r="K496" s="85"/>
      <c r="L496" s="85"/>
      <c r="M496" s="86"/>
      <c r="N496" s="85"/>
      <c r="O496" s="85"/>
      <c r="P496" s="85"/>
      <c r="Q496" s="85"/>
      <c r="R496" s="209">
        <f t="shared" si="23"/>
        <v>0</v>
      </c>
      <c r="S496" s="237">
        <f t="shared" si="24"/>
        <v>0</v>
      </c>
      <c r="T496" s="237" t="str">
        <f>IF(S496&gt;0,_xlfn.RANK.EQ(S496,$S$7:$S$500,0)+COUNTIF(S$6:S495,S496),"")</f>
        <v/>
      </c>
    </row>
    <row r="497" spans="2:20">
      <c r="B497" s="189"/>
      <c r="C497" s="84"/>
      <c r="D497" s="84"/>
      <c r="E497" s="85"/>
      <c r="F497" s="86"/>
      <c r="G497" s="85"/>
      <c r="H497" s="85"/>
      <c r="I497" s="208">
        <f t="shared" si="22"/>
        <v>0</v>
      </c>
      <c r="J497" s="85"/>
      <c r="K497" s="85"/>
      <c r="L497" s="85"/>
      <c r="M497" s="86"/>
      <c r="N497" s="85"/>
      <c r="O497" s="85"/>
      <c r="P497" s="85"/>
      <c r="Q497" s="85"/>
      <c r="R497" s="209">
        <f t="shared" si="23"/>
        <v>0</v>
      </c>
      <c r="S497" s="237">
        <f t="shared" si="24"/>
        <v>0</v>
      </c>
      <c r="T497" s="237" t="str">
        <f>IF(S497&gt;0,_xlfn.RANK.EQ(S497,$S$7:$S$500,0)+COUNTIF(S$6:S496,S497),"")</f>
        <v/>
      </c>
    </row>
    <row r="498" spans="2:20">
      <c r="B498" s="189"/>
      <c r="C498" s="84"/>
      <c r="D498" s="84"/>
      <c r="E498" s="85"/>
      <c r="F498" s="86"/>
      <c r="G498" s="85"/>
      <c r="H498" s="85"/>
      <c r="I498" s="208">
        <f t="shared" si="22"/>
        <v>0</v>
      </c>
      <c r="J498" s="85"/>
      <c r="K498" s="85"/>
      <c r="L498" s="85"/>
      <c r="M498" s="86"/>
      <c r="N498" s="85"/>
      <c r="O498" s="85"/>
      <c r="P498" s="85"/>
      <c r="Q498" s="85"/>
      <c r="R498" s="209">
        <f t="shared" si="23"/>
        <v>0</v>
      </c>
      <c r="S498" s="237">
        <f t="shared" si="24"/>
        <v>0</v>
      </c>
      <c r="T498" s="237" t="str">
        <f>IF(S498&gt;0,_xlfn.RANK.EQ(S498,$S$7:$S$500,0)+COUNTIF(S$6:S497,S498),"")</f>
        <v/>
      </c>
    </row>
    <row r="499" spans="2:20">
      <c r="B499" s="189"/>
      <c r="C499" s="84"/>
      <c r="D499" s="84"/>
      <c r="E499" s="85"/>
      <c r="F499" s="86"/>
      <c r="G499" s="85"/>
      <c r="H499" s="85"/>
      <c r="I499" s="208">
        <f t="shared" si="22"/>
        <v>0</v>
      </c>
      <c r="J499" s="85"/>
      <c r="K499" s="85"/>
      <c r="L499" s="85"/>
      <c r="M499" s="86"/>
      <c r="N499" s="85"/>
      <c r="O499" s="85"/>
      <c r="P499" s="85"/>
      <c r="Q499" s="85"/>
      <c r="R499" s="209">
        <f t="shared" si="23"/>
        <v>0</v>
      </c>
      <c r="S499" s="237">
        <f t="shared" si="24"/>
        <v>0</v>
      </c>
      <c r="T499" s="237" t="str">
        <f>IF(S499&gt;0,_xlfn.RANK.EQ(S499,$S$7:$S$500,0)+COUNTIF(S$6:S498,S499),"")</f>
        <v/>
      </c>
    </row>
    <row r="500" spans="2:20" ht="14.5" thickBot="1">
      <c r="B500" s="190"/>
      <c r="C500" s="191"/>
      <c r="D500" s="191"/>
      <c r="E500" s="193"/>
      <c r="F500" s="192"/>
      <c r="G500" s="193"/>
      <c r="H500" s="193"/>
      <c r="I500" s="210">
        <f t="shared" si="22"/>
        <v>0</v>
      </c>
      <c r="J500" s="193"/>
      <c r="K500" s="193"/>
      <c r="L500" s="193"/>
      <c r="M500" s="192"/>
      <c r="N500" s="193"/>
      <c r="O500" s="193"/>
      <c r="P500" s="193"/>
      <c r="Q500" s="193"/>
      <c r="R500" s="211">
        <f t="shared" si="23"/>
        <v>0</v>
      </c>
      <c r="S500" s="237">
        <f t="shared" si="24"/>
        <v>0</v>
      </c>
      <c r="T500" s="237" t="str">
        <f>IF(S500&gt;0,_xlfn.RANK.EQ(S500,$S$7:$S$500,0)+COUNTIF(S$6:S499,S500),"")</f>
        <v/>
      </c>
    </row>
    <row r="501" spans="2:20" ht="12.5">
      <c r="B501" s="71" t="s">
        <v>29</v>
      </c>
      <c r="C501" s="71" t="s">
        <v>29</v>
      </c>
      <c r="D501" s="71" t="s">
        <v>29</v>
      </c>
      <c r="E501" s="71" t="s">
        <v>29</v>
      </c>
      <c r="F501" s="71" t="s">
        <v>29</v>
      </c>
      <c r="G501" s="71" t="s">
        <v>29</v>
      </c>
      <c r="H501" s="71" t="s">
        <v>29</v>
      </c>
      <c r="I501" s="71" t="s">
        <v>29</v>
      </c>
      <c r="J501" s="71" t="s">
        <v>29</v>
      </c>
      <c r="K501" s="71" t="s">
        <v>29</v>
      </c>
      <c r="L501" s="71" t="s">
        <v>29</v>
      </c>
      <c r="M501" s="71" t="s">
        <v>29</v>
      </c>
      <c r="N501" s="71" t="s">
        <v>29</v>
      </c>
      <c r="O501" s="71" t="s">
        <v>29</v>
      </c>
      <c r="P501" s="71" t="s">
        <v>29</v>
      </c>
      <c r="Q501" s="71" t="s">
        <v>29</v>
      </c>
      <c r="R501" s="71" t="s">
        <v>29</v>
      </c>
    </row>
  </sheetData>
  <sheetProtection sort="0"/>
  <autoFilter ref="B6:R6" xr:uid="{3B31D50C-C5BF-4EDB-9734-15D7E18A7337}"/>
  <phoneticPr fontId="53" type="noConversion"/>
  <conditionalFormatting sqref="I7:I500">
    <cfRule type="expression" dxfId="9" priority="4" stopIfTrue="1">
      <formula>($G7*$H7)&lt;20</formula>
    </cfRule>
    <cfRule type="expression" dxfId="8" priority="5" stopIfTrue="1">
      <formula>($G7*$H7)&lt;40</formula>
    </cfRule>
    <cfRule type="expression" dxfId="7" priority="6" stopIfTrue="1">
      <formula>($G7*$H7)&gt;=40</formula>
    </cfRule>
  </conditionalFormatting>
  <conditionalFormatting sqref="R7:R500">
    <cfRule type="expression" dxfId="6" priority="1" stopIfTrue="1">
      <formula>($P7*$Q7)&lt;20</formula>
    </cfRule>
    <cfRule type="expression" dxfId="5" priority="2" stopIfTrue="1">
      <formula>($P7*$Q7)&lt;40</formula>
    </cfRule>
    <cfRule type="expression" dxfId="4" priority="3" stopIfTrue="1">
      <formula>($P7*$Q7)&gt;=40</formula>
    </cfRule>
  </conditionalFormatting>
  <dataValidations count="3">
    <dataValidation type="whole" allowBlank="1" showInputMessage="1" showErrorMessage="1" sqref="P7:Q500 G7:H500" xr:uid="{B18B6162-BFD6-4952-8252-E38C70A94E41}">
      <formula1>1</formula1>
      <formula2>10</formula2>
    </dataValidation>
    <dataValidation type="list" allowBlank="1" showInputMessage="1" showErrorMessage="1" sqref="N7:N500" xr:uid="{ED76C492-0E84-434C-9690-4CC7201409D2}">
      <formula1>RiskSatusList</formula1>
    </dataValidation>
    <dataValidation type="list" allowBlank="1" showInputMessage="1" showErrorMessage="1" sqref="E7:E500" xr:uid="{33D9B580-1767-42F7-9EB0-2EF33FDD388B}">
      <formula1>RiskCategoryList</formula1>
    </dataValidation>
  </dataValidations>
  <pageMargins left="0.75" right="0.75" top="1" bottom="1" header="0.5" footer="0.5"/>
  <pageSetup paperSize="8" scale="66" orientation="landscape" r:id="rId1"/>
  <headerFooter alignWithMargins="0">
    <oddFooter>&amp;C&amp;D &amp;T</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FBA3C-0C16-492D-A815-556201FE5026}">
  <sheetPr codeName="Sheet3">
    <pageSetUpPr fitToPage="1"/>
  </sheetPr>
  <dimension ref="A1:XFC277"/>
  <sheetViews>
    <sheetView showGridLines="0" topLeftCell="H9" zoomScaleNormal="100" workbookViewId="0">
      <selection activeCell="H9" sqref="H9"/>
    </sheetView>
  </sheetViews>
  <sheetFormatPr defaultColWidth="9.1796875" defaultRowHeight="12.5"/>
  <cols>
    <col min="1" max="1" width="1.7265625" style="71" customWidth="1"/>
    <col min="2" max="2" width="12.7265625" style="71" customWidth="1"/>
    <col min="3" max="3" width="9.1796875" style="71"/>
    <col min="4" max="4" width="8.7265625" style="71" customWidth="1"/>
    <col min="5" max="7" width="6.7265625" style="71" customWidth="1"/>
    <col min="8" max="9" width="35.7265625" style="71" customWidth="1"/>
    <col min="10" max="10" width="1.7265625" style="71" customWidth="1"/>
    <col min="11" max="11" width="20.7265625" style="71" customWidth="1"/>
    <col min="12" max="63" width="7.7265625" style="71" customWidth="1"/>
    <col min="64" max="64" width="6.7265625" style="71" customWidth="1"/>
    <col min="65" max="65" width="13.26953125" style="71" customWidth="1"/>
    <col min="66" max="66" width="13.453125" style="71" bestFit="1" customWidth="1"/>
    <col min="67" max="67" width="18" style="71" customWidth="1"/>
    <col min="68" max="68" width="13.54296875" style="71" customWidth="1"/>
    <col min="69" max="73" width="8.7265625" style="71" bestFit="1" customWidth="1"/>
    <col min="74" max="130" width="6.7265625" style="71" customWidth="1"/>
    <col min="131" max="151" width="7.54296875" style="71" customWidth="1"/>
    <col min="152" max="16384" width="9.1796875" style="71"/>
  </cols>
  <sheetData>
    <row r="1" spans="1:16383" ht="6" customHeight="1">
      <c r="X1" s="141"/>
    </row>
    <row r="2" spans="1:16383" ht="14">
      <c r="B2" s="103" t="s">
        <v>175</v>
      </c>
      <c r="C2" s="104"/>
      <c r="D2" s="102"/>
      <c r="E2" s="138" t="s">
        <v>176</v>
      </c>
      <c r="F2" s="139"/>
      <c r="G2" s="139"/>
      <c r="H2" s="139"/>
      <c r="I2" s="140"/>
      <c r="J2" s="142"/>
      <c r="K2" s="143" t="s">
        <v>177</v>
      </c>
      <c r="L2" s="273" t="s">
        <v>178</v>
      </c>
      <c r="M2" s="274"/>
      <c r="N2" s="143"/>
      <c r="O2" s="143" t="s">
        <v>179</v>
      </c>
      <c r="P2" s="275">
        <f>RiskManagementStartDate</f>
        <v>45159</v>
      </c>
      <c r="Q2" s="276"/>
      <c r="X2" s="141"/>
    </row>
    <row r="3" spans="1:16383" ht="14">
      <c r="B3" s="136" t="s">
        <v>180</v>
      </c>
      <c r="C3" s="137" t="s">
        <v>181</v>
      </c>
      <c r="D3" s="102"/>
      <c r="E3" s="145" t="s">
        <v>76</v>
      </c>
      <c r="F3" s="146" t="s">
        <v>160</v>
      </c>
      <c r="G3" s="146" t="s">
        <v>167</v>
      </c>
      <c r="H3" s="147" t="s">
        <v>182</v>
      </c>
      <c r="I3" s="147" t="s">
        <v>161</v>
      </c>
      <c r="X3" s="141"/>
    </row>
    <row r="4" spans="1:16383" s="102" customFormat="1" ht="15" customHeight="1">
      <c r="A4" s="71"/>
      <c r="B4" s="148" t="s">
        <v>183</v>
      </c>
      <c r="C4" s="149">
        <f t="array" ref="C4">SUM(IF('Risk Register Form'!$R$7:$R$500&gt;0,IF('Risk Register Form'!$R$7:$R$500&gt;39,1,0),IF('Risk Register Form'!$I$7:$I$500&gt;39,1,0)))</f>
        <v>6</v>
      </c>
      <c r="D4" s="150">
        <f>MATCH(E4,'Risk Register Form'!$T$7:$T$500,0)</f>
        <v>4</v>
      </c>
      <c r="E4" s="179">
        <v>1</v>
      </c>
      <c r="F4" s="180">
        <f>IFERROR(INDEX('Risk Register Form'!$B$7:$B$500,$D4),"")</f>
        <v>4</v>
      </c>
      <c r="G4" s="180">
        <f>IFERROR(IF(INDEX('Risk Register Form'!$R$7:$R$500,$D4)=0,INDEX('Risk Register Form'!$I$7:$I$500,$D4),INDEX('Risk Register Form'!$R$7:$R$500,$D4)),"")</f>
        <v>64</v>
      </c>
      <c r="H4" s="151" t="str">
        <f>IFERROR(INDEX('Risk Register Form'!$D$7:$D$500,$D4),"")</f>
        <v>Changes not complete.</v>
      </c>
      <c r="I4" s="151" t="str">
        <f>IFERROR(INDEX('Risk Register Form'!$C$7:$C$500,$D4),"")</f>
        <v>SW Detailed design Update not complete for EAR</v>
      </c>
      <c r="J4" s="71"/>
      <c r="K4" s="105" t="s">
        <v>184</v>
      </c>
      <c r="L4" s="106">
        <v>1</v>
      </c>
      <c r="M4" s="106">
        <v>2</v>
      </c>
      <c r="N4" s="106">
        <v>3</v>
      </c>
      <c r="O4" s="106">
        <v>4</v>
      </c>
      <c r="P4" s="106">
        <v>5</v>
      </c>
      <c r="Q4" s="106">
        <v>6</v>
      </c>
      <c r="R4" s="106">
        <v>7</v>
      </c>
      <c r="S4" s="106">
        <v>8</v>
      </c>
      <c r="T4" s="106">
        <v>9</v>
      </c>
      <c r="U4" s="106">
        <v>10</v>
      </c>
      <c r="V4" s="106">
        <v>11</v>
      </c>
      <c r="W4" s="106">
        <v>12</v>
      </c>
      <c r="X4" s="106">
        <v>13</v>
      </c>
      <c r="Y4" s="106">
        <v>14</v>
      </c>
      <c r="Z4" s="106">
        <v>15</v>
      </c>
      <c r="AA4" s="106">
        <v>16</v>
      </c>
      <c r="AB4" s="106">
        <v>17</v>
      </c>
      <c r="AC4" s="106">
        <v>18</v>
      </c>
      <c r="AD4" s="106">
        <v>19</v>
      </c>
      <c r="AE4" s="106">
        <v>20</v>
      </c>
      <c r="AF4" s="106">
        <v>21</v>
      </c>
      <c r="AG4" s="106">
        <v>22</v>
      </c>
      <c r="AH4" s="106">
        <v>23</v>
      </c>
      <c r="AI4" s="106">
        <v>24</v>
      </c>
      <c r="AJ4" s="106">
        <v>25</v>
      </c>
      <c r="AK4" s="106">
        <v>26</v>
      </c>
      <c r="AL4" s="106">
        <v>27</v>
      </c>
      <c r="AM4" s="106">
        <v>28</v>
      </c>
      <c r="AN4" s="106">
        <v>29</v>
      </c>
      <c r="AO4" s="106">
        <v>30</v>
      </c>
      <c r="AP4" s="106">
        <v>31</v>
      </c>
      <c r="AQ4" s="106">
        <v>32</v>
      </c>
      <c r="AR4" s="106">
        <v>33</v>
      </c>
      <c r="AS4" s="106">
        <v>34</v>
      </c>
      <c r="AT4" s="106">
        <v>35</v>
      </c>
      <c r="AU4" s="106">
        <v>36</v>
      </c>
      <c r="AV4" s="106">
        <v>37</v>
      </c>
      <c r="AW4" s="106">
        <v>38</v>
      </c>
      <c r="AX4" s="106">
        <v>39</v>
      </c>
      <c r="AY4" s="106">
        <v>40</v>
      </c>
      <c r="AZ4" s="106">
        <v>41</v>
      </c>
      <c r="BA4" s="106">
        <v>42</v>
      </c>
      <c r="BB4" s="106">
        <v>43</v>
      </c>
      <c r="BC4" s="106">
        <v>44</v>
      </c>
      <c r="BD4" s="106">
        <v>45</v>
      </c>
      <c r="BE4" s="106">
        <v>46</v>
      </c>
      <c r="BF4" s="106">
        <v>47</v>
      </c>
      <c r="BG4" s="106">
        <v>48</v>
      </c>
      <c r="BH4" s="106">
        <v>49</v>
      </c>
      <c r="BI4" s="106">
        <v>50</v>
      </c>
      <c r="BJ4" s="106">
        <v>51</v>
      </c>
      <c r="BK4" s="106">
        <v>52</v>
      </c>
      <c r="BL4" s="107"/>
      <c r="BM4" s="107"/>
      <c r="BN4" s="107"/>
      <c r="BO4" s="107"/>
      <c r="BP4" s="107"/>
      <c r="BQ4" s="107"/>
      <c r="BR4" s="107"/>
      <c r="BS4" s="107"/>
      <c r="BT4" s="107"/>
      <c r="BU4" s="107"/>
      <c r="BV4" s="107"/>
      <c r="BW4" s="107"/>
    </row>
    <row r="5" spans="1:16383" ht="25">
      <c r="A5" s="102"/>
      <c r="B5" s="148" t="s">
        <v>185</v>
      </c>
      <c r="C5" s="152">
        <f t="array" ref="C5">SUM(IF('Risk Register Form'!$R$7:$R$500&gt;0,IF('Risk Register Form'!$R$7:$R$500&gt;19,1,0),IF('Risk Register Form'!$I$7:$I$500&gt;19,1,0)))-C4</f>
        <v>2</v>
      </c>
      <c r="D5" s="150">
        <f>MATCH(E5,'Risk Register Form'!$T$7:$T$500,0)</f>
        <v>5</v>
      </c>
      <c r="E5" s="179">
        <v>2</v>
      </c>
      <c r="F5" s="180">
        <f>IFERROR(INDEX('Risk Register Form'!$B$7:$B$500,$D5),"")</f>
        <v>5</v>
      </c>
      <c r="G5" s="180">
        <f>IFERROR(IF(INDEX('Risk Register Form'!$R$7:$R$500,$D5)=0,INDEX('Risk Register Form'!$I$7:$I$500,$D5),INDEX('Risk Register Form'!$R$7:$R$500,$D5)),"")</f>
        <v>64</v>
      </c>
      <c r="H5" s="151" t="str">
        <f>IFERROR(INDEX('Risk Register Form'!$D$7:$D$500,$D5),"")</f>
        <v>Changes not complete.</v>
      </c>
      <c r="I5" s="151" t="str">
        <f>IFERROR(INDEX('Risk Register Form'!$C$7:$C$500,$D5),"")</f>
        <v>SW Traceability Matrix QT/UT/IT not adequete</v>
      </c>
      <c r="K5" s="105" t="s">
        <v>186</v>
      </c>
      <c r="L5" s="108" t="str">
        <f>IF($L$2="Monthly",TEXT(DATE(YEAR($P$2),MONTH($P$2)+(L4-1),DAY($P$2)),"yyyy-mm"),RIGHT(YEAR('Risk Register Form'!$J$3+(L4-1)*IF($L$2="Weekly",7,14)),1)&amp;TEXT(WEEKNUM('Risk Register Form'!$J$3+(L4-1)*IF($L$2="Weekly",7,14),21),"00"))</f>
        <v>2023-08</v>
      </c>
      <c r="M5" s="108" t="str">
        <f>IF($L$2="Monthly",TEXT(DATE(YEAR($P$2),MONTH($P$2)+(M4-1),DAY($P$2)),"yyyy-mm"),RIGHT(YEAR('Risk Register Form'!$J$3+(M4-1)*IF($L$2="Weekly",7,14)),1)&amp;TEXT(WEEKNUM('Risk Register Form'!$J$3+(M4-1)*IF($L$2="Weekly",7,14),21),"00"))</f>
        <v>2023-09</v>
      </c>
      <c r="N5" s="108" t="str">
        <f>IF($L$2="Monthly",TEXT(DATE(YEAR($P$2),MONTH($P$2)+(N4-1),DAY($P$2)),"yyyy-mm"),RIGHT(YEAR('Risk Register Form'!$J$3+(N4-1)*IF($L$2="Weekly",7,14)),1)&amp;TEXT(WEEKNUM('Risk Register Form'!$J$3+(N4-1)*IF($L$2="Weekly",7,14),21),"00"))</f>
        <v>2023-10</v>
      </c>
      <c r="O5" s="108" t="str">
        <f>IF($L$2="Monthly",TEXT(DATE(YEAR($P$2),MONTH($P$2)+(O4-1),DAY($P$2)),"yyyy-mm"),RIGHT(YEAR('Risk Register Form'!$J$3+(O4-1)*IF($L$2="Weekly",7,14)),1)&amp;TEXT(WEEKNUM('Risk Register Form'!$J$3+(O4-1)*IF($L$2="Weekly",7,14),21),"00"))</f>
        <v>2023-11</v>
      </c>
      <c r="P5" s="108" t="str">
        <f>IF($L$2="Monthly",TEXT(DATE(YEAR($P$2),MONTH($P$2)+(P4-1),DAY($P$2)),"yyyy-mm"),RIGHT(YEAR('Risk Register Form'!$J$3+(P4-1)*IF($L$2="Weekly",7,14)),1)&amp;TEXT(WEEKNUM('Risk Register Form'!$J$3+(P4-1)*IF($L$2="Weekly",7,14),21),"00"))</f>
        <v>2023-12</v>
      </c>
      <c r="Q5" s="108" t="str">
        <f>IF($L$2="Monthly",TEXT(DATE(YEAR($P$2),MONTH($P$2)+(Q4-1),DAY($P$2)),"yyyy-mm"),RIGHT(YEAR('Risk Register Form'!$J$3+(Q4-1)*IF($L$2="Weekly",7,14)),1)&amp;TEXT(WEEKNUM('Risk Register Form'!$J$3+(Q4-1)*IF($L$2="Weekly",7,14),21),"00"))</f>
        <v>2024-01</v>
      </c>
      <c r="R5" s="108" t="str">
        <f>IF($L$2="Monthly",TEXT(DATE(YEAR($P$2),MONTH($P$2)+(R4-1),DAY($P$2)),"yyyy-mm"),RIGHT(YEAR('Risk Register Form'!$J$3+(R4-1)*IF($L$2="Weekly",7,14)),1)&amp;TEXT(WEEKNUM('Risk Register Form'!$J$3+(R4-1)*IF($L$2="Weekly",7,14),21),"00"))</f>
        <v>2024-02</v>
      </c>
      <c r="S5" s="108" t="str">
        <f>IF($L$2="Monthly",TEXT(DATE(YEAR($P$2),MONTH($P$2)+(S4-1),DAY($P$2)),"yyyy-mm"),RIGHT(YEAR('Risk Register Form'!$J$3+(S4-1)*IF($L$2="Weekly",7,14)),1)&amp;TEXT(WEEKNUM('Risk Register Form'!$J$3+(S4-1)*IF($L$2="Weekly",7,14),21),"00"))</f>
        <v>2024-03</v>
      </c>
      <c r="T5" s="108" t="str">
        <f>IF($L$2="Monthly",TEXT(DATE(YEAR($P$2),MONTH($P$2)+(T4-1),DAY($P$2)),"yyyy-mm"),RIGHT(YEAR('Risk Register Form'!$J$3+(T4-1)*IF($L$2="Weekly",7,14)),1)&amp;TEXT(WEEKNUM('Risk Register Form'!$J$3+(T4-1)*IF($L$2="Weekly",7,14),21),"00"))</f>
        <v>2024-04</v>
      </c>
      <c r="U5" s="108" t="str">
        <f>IF($L$2="Monthly",TEXT(DATE(YEAR($P$2),MONTH($P$2)+(U4-1),DAY($P$2)),"yyyy-mm"),RIGHT(YEAR('Risk Register Form'!$J$3+(U4-1)*IF($L$2="Weekly",7,14)),1)&amp;TEXT(WEEKNUM('Risk Register Form'!$J$3+(U4-1)*IF($L$2="Weekly",7,14),21),"00"))</f>
        <v>2024-05</v>
      </c>
      <c r="V5" s="108" t="str">
        <f>IF($L$2="Monthly",TEXT(DATE(YEAR($P$2),MONTH($P$2)+(V4-1),DAY($P$2)),"yyyy-mm"),RIGHT(YEAR('Risk Register Form'!$J$3+(V4-1)*IF($L$2="Weekly",7,14)),1)&amp;TEXT(WEEKNUM('Risk Register Form'!$J$3+(V4-1)*IF($L$2="Weekly",7,14),21),"00"))</f>
        <v>2024-06</v>
      </c>
      <c r="W5" s="108" t="str">
        <f>IF($L$2="Monthly",TEXT(DATE(YEAR($P$2),MONTH($P$2)+(W4-1),DAY($P$2)),"yyyy-mm"),RIGHT(YEAR('Risk Register Form'!$J$3+(W4-1)*IF($L$2="Weekly",7,14)),1)&amp;TEXT(WEEKNUM('Risk Register Form'!$J$3+(W4-1)*IF($L$2="Weekly",7,14),21),"00"))</f>
        <v>2024-07</v>
      </c>
      <c r="X5" s="108" t="str">
        <f>IF($L$2="Monthly",TEXT(DATE(YEAR($P$2),MONTH($P$2)+(X4-1),DAY($P$2)),"yyyy-mm"),RIGHT(YEAR('Risk Register Form'!$J$3+(X4-1)*IF($L$2="Weekly",7,14)),1)&amp;TEXT(WEEKNUM('Risk Register Form'!$J$3+(X4-1)*IF($L$2="Weekly",7,14),21),"00"))</f>
        <v>2024-08</v>
      </c>
      <c r="Y5" s="108" t="str">
        <f>IF($L$2="Monthly",TEXT(DATE(YEAR($P$2),MONTH($P$2)+(Y4-1),DAY($P$2)),"yyyy-mm"),RIGHT(YEAR('Risk Register Form'!$J$3+(Y4-1)*IF($L$2="Weekly",7,14)),1)&amp;TEXT(WEEKNUM('Risk Register Form'!$J$3+(Y4-1)*IF($L$2="Weekly",7,14),21),"00"))</f>
        <v>2024-09</v>
      </c>
      <c r="Z5" s="108" t="str">
        <f>IF($L$2="Monthly",TEXT(DATE(YEAR($P$2),MONTH($P$2)+(Z4-1),DAY($P$2)),"yyyy-mm"),RIGHT(YEAR('Risk Register Form'!$J$3+(Z4-1)*IF($L$2="Weekly",7,14)),1)&amp;TEXT(WEEKNUM('Risk Register Form'!$J$3+(Z4-1)*IF($L$2="Weekly",7,14),21),"00"))</f>
        <v>2024-10</v>
      </c>
      <c r="AA5" s="108" t="str">
        <f>IF($L$2="Monthly",TEXT(DATE(YEAR($P$2),MONTH($P$2)+(AA4-1),DAY($P$2)),"yyyy-mm"),RIGHT(YEAR('Risk Register Form'!$J$3+(AA4-1)*IF($L$2="Weekly",7,14)),1)&amp;TEXT(WEEKNUM('Risk Register Form'!$J$3+(AA4-1)*IF($L$2="Weekly",7,14),21),"00"))</f>
        <v>2024-11</v>
      </c>
      <c r="AB5" s="108" t="str">
        <f>IF($L$2="Monthly",TEXT(DATE(YEAR($P$2),MONTH($P$2)+(AB4-1),DAY($P$2)),"yyyy-mm"),RIGHT(YEAR('Risk Register Form'!$J$3+(AB4-1)*IF($L$2="Weekly",7,14)),1)&amp;TEXT(WEEKNUM('Risk Register Form'!$J$3+(AB4-1)*IF($L$2="Weekly",7,14),21),"00"))</f>
        <v>2024-12</v>
      </c>
      <c r="AC5" s="108" t="str">
        <f>IF($L$2="Monthly",TEXT(DATE(YEAR($P$2),MONTH($P$2)+(AC4-1),DAY($P$2)),"yyyy-mm"),RIGHT(YEAR('Risk Register Form'!$J$3+(AC4-1)*IF($L$2="Weekly",7,14)),1)&amp;TEXT(WEEKNUM('Risk Register Form'!$J$3+(AC4-1)*IF($L$2="Weekly",7,14),21),"00"))</f>
        <v>2025-01</v>
      </c>
      <c r="AD5" s="108" t="str">
        <f>IF($L$2="Monthly",TEXT(DATE(YEAR($P$2),MONTH($P$2)+(AD4-1),DAY($P$2)),"yyyy-mm"),RIGHT(YEAR('Risk Register Form'!$J$3+(AD4-1)*IF($L$2="Weekly",7,14)),1)&amp;TEXT(WEEKNUM('Risk Register Form'!$J$3+(AD4-1)*IF($L$2="Weekly",7,14),21),"00"))</f>
        <v>2025-02</v>
      </c>
      <c r="AE5" s="108" t="str">
        <f>IF($L$2="Monthly",TEXT(DATE(YEAR($P$2),MONTH($P$2)+(AE4-1),DAY($P$2)),"yyyy-mm"),RIGHT(YEAR('Risk Register Form'!$J$3+(AE4-1)*IF($L$2="Weekly",7,14)),1)&amp;TEXT(WEEKNUM('Risk Register Form'!$J$3+(AE4-1)*IF($L$2="Weekly",7,14),21),"00"))</f>
        <v>2025-03</v>
      </c>
      <c r="AF5" s="108" t="str">
        <f>IF($L$2="Monthly",TEXT(DATE(YEAR($P$2),MONTH($P$2)+(AF4-1),DAY($P$2)),"yyyy-mm"),RIGHT(YEAR('Risk Register Form'!$J$3+(AF4-1)*IF($L$2="Weekly",7,14)),1)&amp;TEXT(WEEKNUM('Risk Register Form'!$J$3+(AF4-1)*IF($L$2="Weekly",7,14),21),"00"))</f>
        <v>2025-04</v>
      </c>
      <c r="AG5" s="108" t="str">
        <f>IF($L$2="Monthly",TEXT(DATE(YEAR($P$2),MONTH($P$2)+(AG4-1),DAY($P$2)),"yyyy-mm"),RIGHT(YEAR('Risk Register Form'!$J$3+(AG4-1)*IF($L$2="Weekly",7,14)),1)&amp;TEXT(WEEKNUM('Risk Register Form'!$J$3+(AG4-1)*IF($L$2="Weekly",7,14),21),"00"))</f>
        <v>2025-05</v>
      </c>
      <c r="AH5" s="108" t="str">
        <f>IF($L$2="Monthly",TEXT(DATE(YEAR($P$2),MONTH($P$2)+(AH4-1),DAY($P$2)),"yyyy-mm"),RIGHT(YEAR('Risk Register Form'!$J$3+(AH4-1)*IF($L$2="Weekly",7,14)),1)&amp;TEXT(WEEKNUM('Risk Register Form'!$J$3+(AH4-1)*IF($L$2="Weekly",7,14),21),"00"))</f>
        <v>2025-06</v>
      </c>
      <c r="AI5" s="108" t="str">
        <f>IF($L$2="Monthly",TEXT(DATE(YEAR($P$2),MONTH($P$2)+(AI4-1),DAY($P$2)),"yyyy-mm"),RIGHT(YEAR('Risk Register Form'!$J$3+(AI4-1)*IF($L$2="Weekly",7,14)),1)&amp;TEXT(WEEKNUM('Risk Register Form'!$J$3+(AI4-1)*IF($L$2="Weekly",7,14),21),"00"))</f>
        <v>2025-07</v>
      </c>
      <c r="AJ5" s="108" t="str">
        <f>IF($L$2="Monthly",TEXT(DATE(YEAR($P$2),MONTH($P$2)+(AJ4-1),DAY($P$2)),"yyyy-mm"),RIGHT(YEAR('Risk Register Form'!$J$3+(AJ4-1)*IF($L$2="Weekly",7,14)),1)&amp;TEXT(WEEKNUM('Risk Register Form'!$J$3+(AJ4-1)*IF($L$2="Weekly",7,14),21),"00"))</f>
        <v>2025-08</v>
      </c>
      <c r="AK5" s="108" t="str">
        <f>IF($L$2="Monthly",TEXT(DATE(YEAR($P$2),MONTH($P$2)+(AK4-1),DAY($P$2)),"yyyy-mm"),RIGHT(YEAR('Risk Register Form'!$J$3+(AK4-1)*IF($L$2="Weekly",7,14)),1)&amp;TEXT(WEEKNUM('Risk Register Form'!$J$3+(AK4-1)*IF($L$2="Weekly",7,14),21),"00"))</f>
        <v>2025-09</v>
      </c>
      <c r="AL5" s="108" t="str">
        <f>IF($L$2="Monthly",TEXT(DATE(YEAR($P$2),MONTH($P$2)+(AL4-1),DAY($P$2)),"yyyy-mm"),RIGHT(YEAR('Risk Register Form'!$J$3+(AL4-1)*IF($L$2="Weekly",7,14)),1)&amp;TEXT(WEEKNUM('Risk Register Form'!$J$3+(AL4-1)*IF($L$2="Weekly",7,14),21),"00"))</f>
        <v>2025-10</v>
      </c>
      <c r="AM5" s="108" t="str">
        <f>IF($L$2="Monthly",TEXT(DATE(YEAR($P$2),MONTH($P$2)+(AM4-1),DAY($P$2)),"yyyy-mm"),RIGHT(YEAR('Risk Register Form'!$J$3+(AM4-1)*IF($L$2="Weekly",7,14)),1)&amp;TEXT(WEEKNUM('Risk Register Form'!$J$3+(AM4-1)*IF($L$2="Weekly",7,14),21),"00"))</f>
        <v>2025-11</v>
      </c>
      <c r="AN5" s="108" t="str">
        <f>IF($L$2="Monthly",TEXT(DATE(YEAR($P$2),MONTH($P$2)+(AN4-1),DAY($P$2)),"yyyy-mm"),RIGHT(YEAR('Risk Register Form'!$J$3+(AN4-1)*IF($L$2="Weekly",7,14)),1)&amp;TEXT(WEEKNUM('Risk Register Form'!$J$3+(AN4-1)*IF($L$2="Weekly",7,14),21),"00"))</f>
        <v>2025-12</v>
      </c>
      <c r="AO5" s="108" t="str">
        <f>IF($L$2="Monthly",TEXT(DATE(YEAR($P$2),MONTH($P$2)+(AO4-1),DAY($P$2)),"yyyy-mm"),RIGHT(YEAR('Risk Register Form'!$J$3+(AO4-1)*IF($L$2="Weekly",7,14)),1)&amp;TEXT(WEEKNUM('Risk Register Form'!$J$3+(AO4-1)*IF($L$2="Weekly",7,14),21),"00"))</f>
        <v>2026-01</v>
      </c>
      <c r="AP5" s="108" t="str">
        <f>IF($L$2="Monthly",TEXT(DATE(YEAR($P$2),MONTH($P$2)+(AP4-1),DAY($P$2)),"yyyy-mm"),RIGHT(YEAR('Risk Register Form'!$J$3+(AP4-1)*IF($L$2="Weekly",7,14)),1)&amp;TEXT(WEEKNUM('Risk Register Form'!$J$3+(AP4-1)*IF($L$2="Weekly",7,14),21),"00"))</f>
        <v>2026-02</v>
      </c>
      <c r="AQ5" s="108" t="str">
        <f>IF($L$2="Monthly",TEXT(DATE(YEAR($P$2),MONTH($P$2)+(AQ4-1),DAY($P$2)),"yyyy-mm"),RIGHT(YEAR('Risk Register Form'!$J$3+(AQ4-1)*IF($L$2="Weekly",7,14)),1)&amp;TEXT(WEEKNUM('Risk Register Form'!$J$3+(AQ4-1)*IF($L$2="Weekly",7,14),21),"00"))</f>
        <v>2026-03</v>
      </c>
      <c r="AR5" s="108" t="str">
        <f>IF($L$2="Monthly",TEXT(DATE(YEAR($P$2),MONTH($P$2)+(AR4-1),DAY($P$2)),"yyyy-mm"),RIGHT(YEAR('Risk Register Form'!$J$3+(AR4-1)*IF($L$2="Weekly",7,14)),1)&amp;TEXT(WEEKNUM('Risk Register Form'!$J$3+(AR4-1)*IF($L$2="Weekly",7,14),21),"00"))</f>
        <v>2026-04</v>
      </c>
      <c r="AS5" s="108" t="str">
        <f>IF($L$2="Monthly",TEXT(DATE(YEAR($P$2),MONTH($P$2)+(AS4-1),DAY($P$2)),"yyyy-mm"),RIGHT(YEAR('Risk Register Form'!$J$3+(AS4-1)*IF($L$2="Weekly",7,14)),1)&amp;TEXT(WEEKNUM('Risk Register Form'!$J$3+(AS4-1)*IF($L$2="Weekly",7,14),21),"00"))</f>
        <v>2026-05</v>
      </c>
      <c r="AT5" s="108" t="str">
        <f>IF($L$2="Monthly",TEXT(DATE(YEAR($P$2),MONTH($P$2)+(AT4-1),DAY($P$2)),"yyyy-mm"),RIGHT(YEAR('Risk Register Form'!$J$3+(AT4-1)*IF($L$2="Weekly",7,14)),1)&amp;TEXT(WEEKNUM('Risk Register Form'!$J$3+(AT4-1)*IF($L$2="Weekly",7,14),21),"00"))</f>
        <v>2026-06</v>
      </c>
      <c r="AU5" s="108" t="str">
        <f>IF($L$2="Monthly",TEXT(DATE(YEAR($P$2),MONTH($P$2)+(AU4-1),DAY($P$2)),"yyyy-mm"),RIGHT(YEAR('Risk Register Form'!$J$3+(AU4-1)*IF($L$2="Weekly",7,14)),1)&amp;TEXT(WEEKNUM('Risk Register Form'!$J$3+(AU4-1)*IF($L$2="Weekly",7,14),21),"00"))</f>
        <v>2026-07</v>
      </c>
      <c r="AV5" s="108" t="str">
        <f>IF($L$2="Monthly",TEXT(DATE(YEAR($P$2),MONTH($P$2)+(AV4-1),DAY($P$2)),"yyyy-mm"),RIGHT(YEAR('Risk Register Form'!$J$3+(AV4-1)*IF($L$2="Weekly",7,14)),1)&amp;TEXT(WEEKNUM('Risk Register Form'!$J$3+(AV4-1)*IF($L$2="Weekly",7,14),21),"00"))</f>
        <v>2026-08</v>
      </c>
      <c r="AW5" s="108" t="str">
        <f>IF($L$2="Monthly",TEXT(DATE(YEAR($P$2),MONTH($P$2)+(AW4-1),DAY($P$2)),"yyyy-mm"),RIGHT(YEAR('Risk Register Form'!$J$3+(AW4-1)*IF($L$2="Weekly",7,14)),1)&amp;TEXT(WEEKNUM('Risk Register Form'!$J$3+(AW4-1)*IF($L$2="Weekly",7,14),21),"00"))</f>
        <v>2026-09</v>
      </c>
      <c r="AX5" s="108" t="str">
        <f>IF($L$2="Monthly",TEXT(DATE(YEAR($P$2),MONTH($P$2)+(AX4-1),DAY($P$2)),"yyyy-mm"),RIGHT(YEAR('Risk Register Form'!$J$3+(AX4-1)*IF($L$2="Weekly",7,14)),1)&amp;TEXT(WEEKNUM('Risk Register Form'!$J$3+(AX4-1)*IF($L$2="Weekly",7,14),21),"00"))</f>
        <v>2026-10</v>
      </c>
      <c r="AY5" s="108" t="str">
        <f>IF($L$2="Monthly",TEXT(DATE(YEAR($P$2),MONTH($P$2)+(AY4-1),DAY($P$2)),"yyyy-mm"),RIGHT(YEAR('Risk Register Form'!$J$3+(AY4-1)*IF($L$2="Weekly",7,14)),1)&amp;TEXT(WEEKNUM('Risk Register Form'!$J$3+(AY4-1)*IF($L$2="Weekly",7,14),21),"00"))</f>
        <v>2026-11</v>
      </c>
      <c r="AZ5" s="108" t="str">
        <f>IF($L$2="Monthly",TEXT(DATE(YEAR($P$2),MONTH($P$2)+(AZ4-1),DAY($P$2)),"yyyy-mm"),RIGHT(YEAR('Risk Register Form'!$J$3+(AZ4-1)*IF($L$2="Weekly",7,14)),1)&amp;TEXT(WEEKNUM('Risk Register Form'!$J$3+(AZ4-1)*IF($L$2="Weekly",7,14),21),"00"))</f>
        <v>2026-12</v>
      </c>
      <c r="BA5" s="108" t="str">
        <f>IF($L$2="Monthly",TEXT(DATE(YEAR($P$2),MONTH($P$2)+(BA4-1),DAY($P$2)),"yyyy-mm"),RIGHT(YEAR('Risk Register Form'!$J$3+(BA4-1)*IF($L$2="Weekly",7,14)),1)&amp;TEXT(WEEKNUM('Risk Register Form'!$J$3+(BA4-1)*IF($L$2="Weekly",7,14),21),"00"))</f>
        <v>2027-01</v>
      </c>
      <c r="BB5" s="108" t="str">
        <f>IF($L$2="Monthly",TEXT(DATE(YEAR($P$2),MONTH($P$2)+(BB4-1),DAY($P$2)),"yyyy-mm"),RIGHT(YEAR('Risk Register Form'!$J$3+(BB4-1)*IF($L$2="Weekly",7,14)),1)&amp;TEXT(WEEKNUM('Risk Register Form'!$J$3+(BB4-1)*IF($L$2="Weekly",7,14),21),"00"))</f>
        <v>2027-02</v>
      </c>
      <c r="BC5" s="108" t="str">
        <f>IF($L$2="Monthly",TEXT(DATE(YEAR($P$2),MONTH($P$2)+(BC4-1),DAY($P$2)),"yyyy-mm"),RIGHT(YEAR('Risk Register Form'!$J$3+(BC4-1)*IF($L$2="Weekly",7,14)),1)&amp;TEXT(WEEKNUM('Risk Register Form'!$J$3+(BC4-1)*IF($L$2="Weekly",7,14),21),"00"))</f>
        <v>2027-03</v>
      </c>
      <c r="BD5" s="108" t="str">
        <f>IF($L$2="Monthly",TEXT(DATE(YEAR($P$2),MONTH($P$2)+(BD4-1),DAY($P$2)),"yyyy-mm"),RIGHT(YEAR('Risk Register Form'!$J$3+(BD4-1)*IF($L$2="Weekly",7,14)),1)&amp;TEXT(WEEKNUM('Risk Register Form'!$J$3+(BD4-1)*IF($L$2="Weekly",7,14),21),"00"))</f>
        <v>2027-04</v>
      </c>
      <c r="BE5" s="108" t="str">
        <f>IF($L$2="Monthly",TEXT(DATE(YEAR($P$2),MONTH($P$2)+(BE4-1),DAY($P$2)),"yyyy-mm"),RIGHT(YEAR('Risk Register Form'!$J$3+(BE4-1)*IF($L$2="Weekly",7,14)),1)&amp;TEXT(WEEKNUM('Risk Register Form'!$J$3+(BE4-1)*IF($L$2="Weekly",7,14),21),"00"))</f>
        <v>2027-05</v>
      </c>
      <c r="BF5" s="108" t="str">
        <f>IF($L$2="Monthly",TEXT(DATE(YEAR($P$2),MONTH($P$2)+(BF4-1),DAY($P$2)),"yyyy-mm"),RIGHT(YEAR('Risk Register Form'!$J$3+(BF4-1)*IF($L$2="Weekly",7,14)),1)&amp;TEXT(WEEKNUM('Risk Register Form'!$J$3+(BF4-1)*IF($L$2="Weekly",7,14),21),"00"))</f>
        <v>2027-06</v>
      </c>
      <c r="BG5" s="108" t="str">
        <f>IF($L$2="Monthly",TEXT(DATE(YEAR($P$2),MONTH($P$2)+(BG4-1),DAY($P$2)),"yyyy-mm"),RIGHT(YEAR('Risk Register Form'!$J$3+(BG4-1)*IF($L$2="Weekly",7,14)),1)&amp;TEXT(WEEKNUM('Risk Register Form'!$J$3+(BG4-1)*IF($L$2="Weekly",7,14),21),"00"))</f>
        <v>2027-07</v>
      </c>
      <c r="BH5" s="108" t="str">
        <f>IF($L$2="Monthly",TEXT(DATE(YEAR($P$2),MONTH($P$2)+(BH4-1),DAY($P$2)),"yyyy-mm"),RIGHT(YEAR('Risk Register Form'!$J$3+(BH4-1)*IF($L$2="Weekly",7,14)),1)&amp;TEXT(WEEKNUM('Risk Register Form'!$J$3+(BH4-1)*IF($L$2="Weekly",7,14),21),"00"))</f>
        <v>2027-08</v>
      </c>
      <c r="BI5" s="108" t="str">
        <f>IF($L$2="Monthly",TEXT(DATE(YEAR($P$2),MONTH($P$2)+(BI4-1),DAY($P$2)),"yyyy-mm"),RIGHT(YEAR('Risk Register Form'!$J$3+(BI4-1)*IF($L$2="Weekly",7,14)),1)&amp;TEXT(WEEKNUM('Risk Register Form'!$J$3+(BI4-1)*IF($L$2="Weekly",7,14),21),"00"))</f>
        <v>2027-09</v>
      </c>
      <c r="BJ5" s="108" t="str">
        <f>IF($L$2="Monthly",TEXT(DATE(YEAR($P$2),MONTH($P$2)+(BJ4-1),DAY($P$2)),"yyyy-mm"),RIGHT(YEAR('Risk Register Form'!$J$3+(BJ4-1)*IF($L$2="Weekly",7,14)),1)&amp;TEXT(WEEKNUM('Risk Register Form'!$J$3+(BJ4-1)*IF($L$2="Weekly",7,14),21),"00"))</f>
        <v>2027-10</v>
      </c>
      <c r="BK5" s="108" t="str">
        <f>IF($L$2="Monthly",TEXT(DATE(YEAR($P$2),MONTH($P$2)+(BK4-1),DAY($P$2)),"yyyy-mm"),RIGHT(YEAR('Risk Register Form'!$J$3+(BK4-1)*IF($L$2="Weekly",7,14)),1)&amp;TEXT(WEEKNUM('Risk Register Form'!$J$3+(BK4-1)*IF($L$2="Weekly",7,14),21),"00"))</f>
        <v>2027-11</v>
      </c>
      <c r="BL5" s="153"/>
      <c r="BM5" s="153"/>
      <c r="BN5" s="153"/>
      <c r="BO5" s="153"/>
      <c r="BP5" s="153"/>
      <c r="BQ5" s="153"/>
      <c r="BR5" s="109"/>
      <c r="BS5" s="109"/>
      <c r="BT5" s="109"/>
      <c r="BU5" s="109"/>
      <c r="BV5" s="109"/>
      <c r="BW5" s="109"/>
      <c r="BX5" s="110"/>
      <c r="BY5" s="111"/>
      <c r="BZ5" s="111"/>
      <c r="CA5" s="111"/>
      <c r="CB5" s="111"/>
      <c r="CC5" s="111"/>
      <c r="CD5" s="111"/>
      <c r="CE5" s="111"/>
      <c r="CF5" s="111"/>
      <c r="CG5" s="111"/>
      <c r="CH5" s="111"/>
      <c r="CI5" s="111"/>
      <c r="CJ5" s="111"/>
      <c r="CK5" s="111"/>
      <c r="CL5" s="111"/>
      <c r="CM5" s="111"/>
      <c r="CN5" s="111"/>
      <c r="CO5" s="111"/>
      <c r="CP5" s="111"/>
      <c r="CQ5" s="111"/>
      <c r="CR5" s="111"/>
      <c r="CS5" s="111"/>
      <c r="CT5" s="111"/>
      <c r="CU5" s="111"/>
      <c r="CV5" s="111"/>
      <c r="CW5" s="111"/>
      <c r="CX5" s="111"/>
      <c r="CY5" s="111"/>
      <c r="CZ5" s="111"/>
      <c r="DA5" s="111"/>
      <c r="DB5" s="111"/>
      <c r="DC5" s="111"/>
      <c r="DD5" s="111"/>
      <c r="DE5" s="111"/>
      <c r="DF5" s="111"/>
      <c r="DG5" s="111"/>
      <c r="DH5" s="111"/>
      <c r="DI5" s="111"/>
      <c r="DJ5" s="111"/>
      <c r="DK5" s="111"/>
      <c r="DL5" s="111"/>
    </row>
    <row r="6" spans="1:16383" ht="25">
      <c r="B6" s="154" t="s">
        <v>187</v>
      </c>
      <c r="C6" s="155">
        <f t="array" ref="C6">SUM(IF('Risk Register Form'!$R$7:$R$500&gt;0,1,IF('Risk Register Form'!$I$7:$I$500&gt;0,1,0)))-C4-C5</f>
        <v>2</v>
      </c>
      <c r="D6" s="150">
        <f>MATCH(E6,'Risk Register Form'!$T$7:$T$500,0)</f>
        <v>7</v>
      </c>
      <c r="E6" s="179">
        <v>3</v>
      </c>
      <c r="F6" s="180">
        <f>IFERROR(INDEX('Risk Register Form'!$B$7:$B$500,$D6),"")</f>
        <v>7</v>
      </c>
      <c r="G6" s="180">
        <f>IFERROR(IF(INDEX('Risk Register Form'!$R$7:$R$500,$D6)=0,INDEX('Risk Register Form'!$I$7:$I$500,$D6),INDEX('Risk Register Form'!$R$7:$R$500,$D6)),"")</f>
        <v>64</v>
      </c>
      <c r="H6" s="151" t="str">
        <f>IFERROR(INDEX('Risk Register Form'!$D$7:$D$500,$D6),"")</f>
        <v>code modification impacting performance</v>
      </c>
      <c r="I6" s="151" t="str">
        <f>IFERROR(INDEX('Risk Register Form'!$C$7:$C$500,$D6),"")</f>
        <v>IP Val and SysVal feedback incorporation in RFE SW</v>
      </c>
      <c r="K6" s="112" t="s">
        <v>188</v>
      </c>
      <c r="L6" s="93"/>
      <c r="M6" s="94"/>
      <c r="N6" s="94"/>
      <c r="O6" s="94"/>
      <c r="P6" s="94"/>
      <c r="Q6" s="94"/>
      <c r="R6" s="94"/>
      <c r="S6" s="94"/>
      <c r="T6" s="94"/>
      <c r="U6" s="94"/>
      <c r="V6" s="94"/>
      <c r="W6" s="94"/>
      <c r="X6" s="94"/>
      <c r="Y6" s="94"/>
      <c r="Z6" s="94"/>
      <c r="AA6" s="94"/>
      <c r="AB6" s="94"/>
      <c r="AC6" s="94"/>
      <c r="AD6" s="94"/>
      <c r="AE6" s="94"/>
      <c r="AF6" s="94"/>
      <c r="AG6" s="94"/>
      <c r="AH6" s="94"/>
      <c r="AI6" s="94"/>
      <c r="AJ6" s="94"/>
      <c r="AK6" s="94"/>
      <c r="AL6" s="94"/>
      <c r="AM6" s="94"/>
      <c r="AN6" s="94"/>
      <c r="AO6" s="94"/>
      <c r="AP6" s="94"/>
      <c r="AQ6" s="94"/>
      <c r="AR6" s="94"/>
      <c r="AS6" s="94"/>
      <c r="AT6" s="94"/>
      <c r="AU6" s="94"/>
      <c r="AV6" s="94"/>
      <c r="AW6" s="94"/>
      <c r="AX6" s="94"/>
      <c r="AY6" s="94"/>
      <c r="AZ6" s="94"/>
      <c r="BA6" s="94"/>
      <c r="BB6" s="94"/>
      <c r="BC6" s="94"/>
      <c r="BD6" s="94"/>
      <c r="BE6" s="94"/>
      <c r="BF6" s="94"/>
      <c r="BG6" s="94"/>
      <c r="BH6" s="94"/>
      <c r="BI6" s="94"/>
      <c r="BJ6" s="94"/>
      <c r="BK6" s="95"/>
      <c r="BL6" s="156"/>
      <c r="BM6" s="156"/>
      <c r="BN6" s="156"/>
      <c r="BO6" s="156"/>
      <c r="BP6" s="156"/>
      <c r="BQ6" s="156"/>
      <c r="BR6" s="113"/>
      <c r="BS6" s="113"/>
      <c r="BT6" s="113"/>
      <c r="BU6" s="113"/>
      <c r="BV6" s="113"/>
      <c r="BW6" s="113"/>
      <c r="BX6" s="113"/>
      <c r="BY6" s="113"/>
      <c r="BZ6" s="113"/>
      <c r="CA6" s="113"/>
      <c r="CB6" s="113"/>
      <c r="CC6" s="113"/>
      <c r="CD6" s="113"/>
      <c r="CE6" s="113"/>
      <c r="CF6" s="113"/>
      <c r="CG6" s="113"/>
      <c r="CH6" s="113"/>
      <c r="CI6" s="113"/>
      <c r="CJ6" s="113"/>
      <c r="CK6" s="113"/>
      <c r="CL6" s="113"/>
      <c r="CM6" s="113"/>
      <c r="CN6" s="113"/>
      <c r="CO6" s="113"/>
      <c r="CP6" s="113"/>
      <c r="CQ6" s="113"/>
      <c r="CR6" s="113"/>
      <c r="CS6" s="113"/>
      <c r="CT6" s="113"/>
      <c r="CU6" s="113"/>
      <c r="CV6" s="113"/>
      <c r="CW6" s="113"/>
      <c r="CX6" s="113"/>
      <c r="CY6" s="113"/>
      <c r="CZ6" s="113"/>
      <c r="DA6" s="113"/>
      <c r="DB6" s="113"/>
      <c r="DC6" s="113"/>
      <c r="DD6" s="113"/>
      <c r="DE6" s="113"/>
      <c r="DF6" s="113"/>
      <c r="DG6" s="113"/>
      <c r="DH6" s="113"/>
      <c r="DI6" s="113"/>
      <c r="DJ6" s="113"/>
      <c r="DK6" s="113"/>
      <c r="DL6" s="74"/>
    </row>
    <row r="7" spans="1:16383" ht="14">
      <c r="B7" s="106" t="s">
        <v>167</v>
      </c>
      <c r="C7" s="144">
        <f>SUM('Risk Register Form'!$R$7:$R$500)</f>
        <v>0</v>
      </c>
      <c r="D7" s="102"/>
      <c r="E7" s="157"/>
      <c r="G7" s="74"/>
      <c r="H7" s="74"/>
      <c r="I7" s="74"/>
      <c r="J7" s="74"/>
      <c r="K7" s="114" t="s">
        <v>189</v>
      </c>
      <c r="L7" s="96"/>
      <c r="M7" s="97"/>
      <c r="N7" s="97"/>
      <c r="O7" s="97"/>
      <c r="P7" s="97"/>
      <c r="Q7" s="97"/>
      <c r="R7" s="97"/>
      <c r="S7" s="97"/>
      <c r="T7" s="97"/>
      <c r="U7" s="97"/>
      <c r="V7" s="97"/>
      <c r="W7" s="97"/>
      <c r="X7" s="97"/>
      <c r="Y7" s="97"/>
      <c r="Z7" s="97"/>
      <c r="AA7" s="97"/>
      <c r="AB7" s="97"/>
      <c r="AC7" s="97"/>
      <c r="AD7" s="97"/>
      <c r="AE7" s="97"/>
      <c r="AF7" s="97"/>
      <c r="AG7" s="97"/>
      <c r="AH7" s="97"/>
      <c r="AI7" s="97"/>
      <c r="AJ7" s="97"/>
      <c r="AK7" s="97"/>
      <c r="AL7" s="97"/>
      <c r="AM7" s="97"/>
      <c r="AN7" s="97"/>
      <c r="AO7" s="97"/>
      <c r="AP7" s="97"/>
      <c r="AQ7" s="97"/>
      <c r="AR7" s="97"/>
      <c r="AS7" s="97"/>
      <c r="AT7" s="97"/>
      <c r="AU7" s="97"/>
      <c r="AV7" s="97"/>
      <c r="AW7" s="97"/>
      <c r="AX7" s="97"/>
      <c r="AY7" s="97"/>
      <c r="AZ7" s="97"/>
      <c r="BA7" s="97"/>
      <c r="BB7" s="97"/>
      <c r="BC7" s="97"/>
      <c r="BD7" s="97"/>
      <c r="BE7" s="97"/>
      <c r="BF7" s="97"/>
      <c r="BG7" s="97"/>
      <c r="BH7" s="97"/>
      <c r="BI7" s="97"/>
      <c r="BJ7" s="97"/>
      <c r="BK7" s="98"/>
      <c r="BL7" s="156"/>
      <c r="BM7" s="156"/>
      <c r="BN7" s="156"/>
      <c r="BO7" s="156"/>
      <c r="BP7" s="156"/>
      <c r="BQ7" s="156"/>
      <c r="BR7" s="113"/>
      <c r="BS7" s="113"/>
      <c r="BT7" s="113"/>
      <c r="BU7" s="113"/>
      <c r="BV7" s="113"/>
      <c r="BW7" s="113"/>
      <c r="BX7" s="113"/>
      <c r="BY7" s="113"/>
      <c r="BZ7" s="113"/>
      <c r="CA7" s="113"/>
      <c r="CB7" s="113"/>
      <c r="CC7" s="113"/>
      <c r="CD7" s="113"/>
      <c r="CE7" s="113"/>
      <c r="CF7" s="113"/>
      <c r="CG7" s="113"/>
      <c r="CH7" s="113"/>
      <c r="CI7" s="113"/>
      <c r="CJ7" s="113"/>
      <c r="CK7" s="113"/>
      <c r="CL7" s="113"/>
      <c r="CM7" s="113"/>
      <c r="CN7" s="113"/>
      <c r="CO7" s="113"/>
      <c r="CP7" s="113"/>
      <c r="CQ7" s="113"/>
      <c r="CR7" s="113"/>
      <c r="CS7" s="113"/>
      <c r="CT7" s="113"/>
      <c r="CU7" s="113"/>
      <c r="CV7" s="113"/>
      <c r="CW7" s="113"/>
      <c r="CX7" s="113"/>
      <c r="CY7" s="113"/>
      <c r="CZ7" s="113"/>
      <c r="DA7" s="113"/>
      <c r="DB7" s="113"/>
      <c r="DC7" s="113"/>
      <c r="DD7" s="113"/>
      <c r="DE7" s="113"/>
      <c r="DF7" s="113"/>
      <c r="DG7" s="113"/>
      <c r="DH7" s="113"/>
      <c r="DI7" s="113"/>
      <c r="DJ7" s="113"/>
      <c r="DK7" s="113"/>
      <c r="DL7" s="74"/>
    </row>
    <row r="8" spans="1:16383" ht="14">
      <c r="B8" s="107"/>
      <c r="C8" s="158"/>
      <c r="E8" s="157"/>
      <c r="F8" s="159" t="s">
        <v>190</v>
      </c>
      <c r="G8" s="74"/>
      <c r="H8" s="74"/>
      <c r="I8" s="74"/>
      <c r="J8" s="74"/>
      <c r="K8" s="115" t="s">
        <v>191</v>
      </c>
      <c r="L8" s="96"/>
      <c r="M8" s="97"/>
      <c r="N8" s="97"/>
      <c r="O8" s="97"/>
      <c r="P8" s="97"/>
      <c r="Q8" s="97"/>
      <c r="R8" s="97"/>
      <c r="S8" s="97"/>
      <c r="T8" s="97"/>
      <c r="U8" s="97"/>
      <c r="V8" s="97"/>
      <c r="W8" s="97"/>
      <c r="X8" s="97"/>
      <c r="Y8" s="97"/>
      <c r="Z8" s="97"/>
      <c r="AA8" s="97"/>
      <c r="AB8" s="97"/>
      <c r="AC8" s="97"/>
      <c r="AD8" s="97"/>
      <c r="AE8" s="97"/>
      <c r="AF8" s="97"/>
      <c r="AG8" s="97"/>
      <c r="AH8" s="97"/>
      <c r="AI8" s="97"/>
      <c r="AJ8" s="97"/>
      <c r="AK8" s="97"/>
      <c r="AL8" s="97"/>
      <c r="AM8" s="97"/>
      <c r="AN8" s="97"/>
      <c r="AO8" s="97"/>
      <c r="AP8" s="97"/>
      <c r="AQ8" s="97"/>
      <c r="AR8" s="97"/>
      <c r="AS8" s="97"/>
      <c r="AT8" s="97"/>
      <c r="AU8" s="97"/>
      <c r="AV8" s="97"/>
      <c r="AW8" s="97"/>
      <c r="AX8" s="97"/>
      <c r="AY8" s="97"/>
      <c r="AZ8" s="97"/>
      <c r="BA8" s="97"/>
      <c r="BB8" s="97"/>
      <c r="BC8" s="97"/>
      <c r="BD8" s="97"/>
      <c r="BE8" s="97"/>
      <c r="BF8" s="97"/>
      <c r="BG8" s="97"/>
      <c r="BH8" s="97"/>
      <c r="BI8" s="97"/>
      <c r="BJ8" s="97"/>
      <c r="BK8" s="98"/>
      <c r="BL8" s="160"/>
      <c r="BM8" s="160"/>
      <c r="BN8" s="160"/>
      <c r="BO8" s="160"/>
      <c r="BP8" s="160"/>
      <c r="BQ8" s="160"/>
      <c r="BR8" s="116"/>
      <c r="BS8" s="116"/>
      <c r="BT8" s="116"/>
      <c r="BU8" s="116"/>
      <c r="BV8" s="116"/>
      <c r="BW8" s="116"/>
      <c r="BX8" s="116"/>
      <c r="BY8" s="116"/>
      <c r="BZ8" s="116"/>
      <c r="CA8" s="116"/>
      <c r="CB8" s="116"/>
      <c r="CC8" s="116"/>
      <c r="CD8" s="116"/>
      <c r="CE8" s="116"/>
      <c r="CF8" s="116"/>
      <c r="CG8" s="116"/>
      <c r="CH8" s="116"/>
      <c r="CI8" s="116"/>
      <c r="CJ8" s="116"/>
      <c r="CK8" s="116"/>
      <c r="CL8" s="116"/>
      <c r="CM8" s="116"/>
      <c r="CN8" s="116"/>
      <c r="CO8" s="116"/>
      <c r="CP8" s="116"/>
      <c r="CQ8" s="116"/>
      <c r="CR8" s="116"/>
      <c r="CS8" s="116"/>
      <c r="CT8" s="116"/>
      <c r="CU8" s="116"/>
      <c r="CV8" s="116"/>
      <c r="CW8" s="116"/>
      <c r="CX8" s="116"/>
      <c r="CY8" s="116"/>
      <c r="CZ8" s="116"/>
      <c r="DA8" s="116"/>
      <c r="DB8" s="116"/>
      <c r="DC8" s="116"/>
      <c r="DD8" s="116"/>
      <c r="DE8" s="116"/>
      <c r="DF8" s="116"/>
      <c r="DG8" s="116"/>
      <c r="DH8" s="116"/>
      <c r="DI8" s="116"/>
      <c r="DJ8" s="116"/>
      <c r="DK8" s="116"/>
      <c r="DL8" s="117"/>
    </row>
    <row r="9" spans="1:16383" s="74" customFormat="1" ht="14">
      <c r="A9" s="71"/>
      <c r="B9" s="159"/>
      <c r="C9" s="71"/>
      <c r="D9" s="159"/>
      <c r="E9" s="157"/>
      <c r="F9" s="107"/>
      <c r="H9" s="71"/>
      <c r="I9" s="71"/>
      <c r="K9" s="118" t="s">
        <v>192</v>
      </c>
      <c r="L9" s="99"/>
      <c r="M9" s="100"/>
      <c r="N9" s="100"/>
      <c r="O9" s="100"/>
      <c r="P9" s="100"/>
      <c r="Q9" s="100"/>
      <c r="R9" s="100"/>
      <c r="S9" s="100"/>
      <c r="T9" s="100"/>
      <c r="U9" s="100"/>
      <c r="V9" s="100"/>
      <c r="W9" s="100"/>
      <c r="X9" s="100"/>
      <c r="Y9" s="100"/>
      <c r="Z9" s="100"/>
      <c r="AA9" s="100"/>
      <c r="AB9" s="100"/>
      <c r="AC9" s="100"/>
      <c r="AD9" s="100"/>
      <c r="AE9" s="100"/>
      <c r="AF9" s="100"/>
      <c r="AG9" s="100"/>
      <c r="AH9" s="100"/>
      <c r="AI9" s="100"/>
      <c r="AJ9" s="100"/>
      <c r="AK9" s="100"/>
      <c r="AL9" s="100"/>
      <c r="AM9" s="100"/>
      <c r="AN9" s="100"/>
      <c r="AO9" s="100"/>
      <c r="AP9" s="100"/>
      <c r="AQ9" s="100"/>
      <c r="AR9" s="100"/>
      <c r="AS9" s="100"/>
      <c r="AT9" s="100"/>
      <c r="AU9" s="100"/>
      <c r="AV9" s="100"/>
      <c r="AW9" s="100"/>
      <c r="AX9" s="100"/>
      <c r="AY9" s="100"/>
      <c r="AZ9" s="100"/>
      <c r="BA9" s="100"/>
      <c r="BB9" s="100"/>
      <c r="BC9" s="100"/>
      <c r="BD9" s="100"/>
      <c r="BE9" s="100"/>
      <c r="BF9" s="100"/>
      <c r="BG9" s="100"/>
      <c r="BH9" s="100"/>
      <c r="BI9" s="100"/>
      <c r="BJ9" s="100"/>
      <c r="BK9" s="101"/>
      <c r="BL9" s="161"/>
      <c r="BM9" s="161"/>
      <c r="BN9" s="161"/>
      <c r="BO9" s="161"/>
      <c r="BP9" s="161"/>
      <c r="BQ9" s="161"/>
      <c r="BR9" s="119"/>
      <c r="BS9" s="119"/>
      <c r="BT9" s="119"/>
      <c r="BU9" s="119"/>
      <c r="BV9" s="119"/>
      <c r="BW9" s="119"/>
      <c r="BX9" s="120"/>
      <c r="BY9" s="120"/>
      <c r="BZ9" s="120"/>
      <c r="CA9" s="120"/>
      <c r="CB9" s="120"/>
      <c r="CC9" s="120"/>
      <c r="CD9" s="120"/>
      <c r="CE9" s="120"/>
      <c r="CF9" s="120"/>
      <c r="CG9" s="120"/>
      <c r="CH9" s="120"/>
      <c r="CI9" s="120"/>
      <c r="CJ9" s="120"/>
      <c r="CK9" s="120"/>
      <c r="CL9" s="120"/>
      <c r="CM9" s="120"/>
      <c r="CN9" s="120"/>
      <c r="CO9" s="120"/>
      <c r="CP9" s="120"/>
      <c r="CQ9" s="120"/>
      <c r="CR9" s="120"/>
      <c r="CS9" s="120"/>
      <c r="CT9" s="120"/>
      <c r="CU9" s="120"/>
      <c r="CV9" s="120"/>
      <c r="CW9" s="120"/>
      <c r="CX9" s="120"/>
      <c r="CY9" s="120"/>
      <c r="CZ9" s="120"/>
      <c r="DA9" s="120"/>
      <c r="DB9" s="120"/>
      <c r="DC9" s="120"/>
      <c r="DD9" s="120"/>
      <c r="DE9" s="120"/>
      <c r="DF9" s="120"/>
      <c r="DG9" s="120"/>
      <c r="DH9" s="120"/>
      <c r="DI9" s="120"/>
      <c r="DJ9" s="120"/>
      <c r="DK9" s="120"/>
      <c r="DL9" s="117"/>
    </row>
    <row r="10" spans="1:16383" s="74" customFormat="1" ht="13">
      <c r="B10" s="138" t="s">
        <v>193</v>
      </c>
      <c r="C10" s="139"/>
      <c r="D10" s="139"/>
      <c r="E10" s="139"/>
      <c r="F10" s="140"/>
      <c r="I10" s="71"/>
      <c r="J10" s="71"/>
      <c r="K10" s="71"/>
      <c r="L10" s="71"/>
      <c r="M10" s="71"/>
      <c r="N10" s="71"/>
      <c r="O10" s="71"/>
      <c r="P10" s="71"/>
      <c r="Q10" s="71"/>
      <c r="R10" s="71"/>
      <c r="S10" s="71"/>
      <c r="T10" s="71"/>
      <c r="U10" s="71"/>
      <c r="V10" s="71"/>
      <c r="W10" s="71"/>
      <c r="X10" s="71"/>
      <c r="Y10" s="71"/>
      <c r="Z10" s="71"/>
      <c r="AA10" s="71"/>
      <c r="AB10" s="71"/>
      <c r="AC10" s="71"/>
      <c r="AD10" s="71"/>
      <c r="AE10" s="71"/>
      <c r="AF10" s="71"/>
      <c r="AG10" s="71"/>
      <c r="AH10" s="71"/>
      <c r="AI10" s="71"/>
      <c r="AJ10" s="71"/>
      <c r="AK10" s="71"/>
      <c r="AL10" s="71"/>
      <c r="AM10" s="71"/>
      <c r="AN10" s="71"/>
      <c r="AO10" s="71"/>
      <c r="AP10" s="71"/>
      <c r="AQ10" s="71"/>
      <c r="AR10" s="71"/>
      <c r="AS10" s="71"/>
      <c r="AT10" s="71"/>
      <c r="AU10" s="71"/>
      <c r="AV10" s="71"/>
      <c r="AW10" s="71"/>
      <c r="AX10" s="71"/>
      <c r="AY10" s="71"/>
      <c r="AZ10" s="71"/>
      <c r="BA10" s="71"/>
      <c r="BB10" s="71"/>
      <c r="BC10" s="71"/>
      <c r="BD10" s="71"/>
      <c r="BE10" s="71"/>
      <c r="BF10" s="71"/>
      <c r="BG10" s="71"/>
      <c r="BH10" s="71"/>
      <c r="BI10" s="71"/>
      <c r="BJ10" s="71"/>
      <c r="BK10" s="121"/>
      <c r="BL10" s="121"/>
      <c r="BM10" s="121"/>
      <c r="BN10" s="121"/>
      <c r="BO10" s="121"/>
      <c r="BP10" s="121"/>
      <c r="BQ10" s="121"/>
      <c r="BR10" s="121"/>
      <c r="BS10" s="121"/>
      <c r="BT10" s="121"/>
      <c r="BU10" s="121"/>
      <c r="BV10" s="122"/>
      <c r="BW10" s="121"/>
      <c r="BX10" s="121"/>
      <c r="BY10" s="121"/>
      <c r="BZ10" s="121"/>
      <c r="CA10" s="121"/>
      <c r="CB10" s="121"/>
      <c r="CC10" s="121"/>
      <c r="CD10" s="121"/>
      <c r="CE10" s="121"/>
      <c r="CF10" s="121"/>
      <c r="CG10" s="121"/>
      <c r="CH10" s="121"/>
      <c r="CI10" s="121"/>
      <c r="CJ10" s="121"/>
      <c r="CK10" s="121"/>
      <c r="CL10" s="121"/>
      <c r="CM10" s="121"/>
      <c r="CN10" s="121"/>
      <c r="CO10" s="121"/>
      <c r="CP10" s="121"/>
      <c r="CQ10" s="121"/>
      <c r="CR10" s="121"/>
      <c r="CS10" s="121"/>
      <c r="CT10" s="121"/>
      <c r="CU10" s="121"/>
      <c r="CV10" s="121"/>
      <c r="CW10" s="121"/>
      <c r="CX10" s="121"/>
      <c r="CY10" s="121"/>
      <c r="CZ10" s="121"/>
      <c r="DA10" s="121"/>
      <c r="DB10" s="121"/>
      <c r="DC10" s="121"/>
      <c r="DD10" s="121"/>
      <c r="DE10" s="121"/>
      <c r="DF10" s="121"/>
      <c r="DG10" s="121"/>
      <c r="DH10" s="121"/>
      <c r="DI10" s="121"/>
      <c r="DJ10" s="121"/>
      <c r="DK10" s="121"/>
      <c r="DL10" s="121"/>
      <c r="DM10" s="123"/>
      <c r="DN10" s="121"/>
      <c r="DO10" s="71"/>
      <c r="DP10" s="71"/>
      <c r="DQ10" s="71"/>
      <c r="DR10" s="71"/>
      <c r="DS10" s="71"/>
      <c r="DT10" s="71"/>
      <c r="DU10" s="71"/>
      <c r="DV10" s="71"/>
      <c r="DW10" s="71"/>
      <c r="DX10" s="71"/>
      <c r="DY10" s="71"/>
      <c r="DZ10" s="71"/>
      <c r="EA10" s="71"/>
      <c r="EB10" s="71"/>
      <c r="EC10" s="71"/>
      <c r="ED10" s="71"/>
      <c r="EE10" s="71"/>
      <c r="EF10" s="71"/>
      <c r="EG10" s="71"/>
      <c r="EH10" s="71"/>
      <c r="EI10" s="71"/>
      <c r="EJ10" s="71"/>
      <c r="EK10" s="71"/>
      <c r="EL10" s="71"/>
      <c r="EM10" s="71"/>
      <c r="EN10" s="71"/>
      <c r="EO10" s="71"/>
      <c r="EP10" s="71"/>
      <c r="EQ10" s="71"/>
      <c r="ER10" s="71"/>
      <c r="ES10" s="71"/>
      <c r="ET10" s="71"/>
      <c r="EU10" s="71"/>
      <c r="EV10" s="71"/>
      <c r="EW10" s="71"/>
      <c r="EX10" s="71"/>
      <c r="EY10" s="71"/>
      <c r="EZ10" s="71"/>
      <c r="FA10" s="71"/>
      <c r="FB10" s="71"/>
      <c r="FC10" s="71"/>
      <c r="FD10" s="71"/>
      <c r="FE10" s="71"/>
      <c r="FF10" s="71"/>
      <c r="FG10" s="71"/>
      <c r="FH10" s="71"/>
      <c r="FI10" s="71"/>
      <c r="FJ10" s="71"/>
      <c r="FK10" s="71"/>
      <c r="FL10" s="71"/>
      <c r="FM10" s="71"/>
      <c r="FN10" s="71"/>
      <c r="FO10" s="71"/>
      <c r="FP10" s="71"/>
      <c r="FQ10" s="71"/>
      <c r="FR10" s="71"/>
      <c r="FS10" s="71"/>
      <c r="FT10" s="71"/>
      <c r="FU10" s="71"/>
      <c r="FV10" s="71"/>
      <c r="FW10" s="71"/>
      <c r="FX10" s="71"/>
      <c r="FY10" s="71"/>
      <c r="FZ10" s="71"/>
      <c r="GA10" s="71"/>
      <c r="GB10" s="71"/>
      <c r="GC10" s="71"/>
      <c r="GD10" s="71"/>
      <c r="GE10" s="71"/>
      <c r="GF10" s="71"/>
      <c r="GG10" s="71"/>
      <c r="GH10" s="71"/>
      <c r="GI10" s="71"/>
      <c r="GJ10" s="71"/>
      <c r="GK10" s="71"/>
      <c r="GL10" s="71"/>
      <c r="GM10" s="71"/>
      <c r="GN10" s="71"/>
      <c r="GO10" s="71"/>
      <c r="GP10" s="71"/>
      <c r="GQ10" s="71"/>
      <c r="GR10" s="71"/>
      <c r="GS10" s="71"/>
      <c r="GT10" s="71"/>
      <c r="GU10" s="71"/>
      <c r="GV10" s="71"/>
      <c r="GW10" s="71"/>
      <c r="GX10" s="71"/>
      <c r="GY10" s="71"/>
      <c r="GZ10" s="71"/>
      <c r="HA10" s="71"/>
      <c r="HB10" s="71"/>
      <c r="HC10" s="71"/>
      <c r="HD10" s="71"/>
      <c r="HE10" s="71"/>
      <c r="HF10" s="71"/>
      <c r="HG10" s="71"/>
      <c r="HH10" s="71"/>
      <c r="HI10" s="71"/>
      <c r="HJ10" s="71"/>
      <c r="HK10" s="71"/>
      <c r="HL10" s="71"/>
      <c r="HM10" s="71"/>
      <c r="HN10" s="71"/>
      <c r="HO10" s="71"/>
      <c r="HP10" s="71"/>
      <c r="HQ10" s="71"/>
      <c r="HR10" s="71"/>
      <c r="HS10" s="71"/>
      <c r="HT10" s="71"/>
      <c r="HU10" s="71"/>
      <c r="HV10" s="71"/>
      <c r="HW10" s="71"/>
      <c r="HX10" s="71"/>
      <c r="HY10" s="71"/>
      <c r="HZ10" s="71"/>
      <c r="IA10" s="71"/>
      <c r="IB10" s="71"/>
      <c r="IC10" s="71"/>
      <c r="ID10" s="71"/>
      <c r="IE10" s="71"/>
      <c r="IF10" s="71"/>
      <c r="IG10" s="71"/>
      <c r="IH10" s="71"/>
      <c r="II10" s="71"/>
      <c r="IJ10" s="71"/>
      <c r="IK10" s="71"/>
      <c r="IL10" s="71"/>
      <c r="IM10" s="71"/>
      <c r="IN10" s="71"/>
      <c r="IO10" s="71"/>
      <c r="IP10" s="71"/>
      <c r="IQ10" s="71"/>
      <c r="IR10" s="71"/>
      <c r="IS10" s="71"/>
      <c r="IT10" s="71"/>
      <c r="IU10" s="71"/>
      <c r="IV10" s="71"/>
      <c r="IW10" s="71"/>
      <c r="IX10" s="71"/>
      <c r="IY10" s="71"/>
      <c r="IZ10" s="71"/>
      <c r="JA10" s="71"/>
      <c r="JB10" s="71"/>
      <c r="JC10" s="71"/>
      <c r="JD10" s="71"/>
      <c r="JE10" s="71"/>
      <c r="JF10" s="71"/>
      <c r="JG10" s="71"/>
      <c r="JH10" s="71"/>
      <c r="JI10" s="71"/>
      <c r="JJ10" s="71"/>
      <c r="JK10" s="71"/>
      <c r="JL10" s="71"/>
      <c r="JM10" s="71"/>
      <c r="JN10" s="71"/>
      <c r="JO10" s="71"/>
      <c r="JP10" s="71"/>
      <c r="JQ10" s="71"/>
      <c r="JR10" s="71"/>
      <c r="JS10" s="71"/>
      <c r="JT10" s="71"/>
      <c r="JU10" s="71"/>
      <c r="JV10" s="71"/>
      <c r="JW10" s="71"/>
      <c r="JX10" s="71"/>
      <c r="JY10" s="71"/>
      <c r="JZ10" s="71"/>
      <c r="KA10" s="71"/>
      <c r="KB10" s="71"/>
      <c r="KC10" s="71"/>
      <c r="KD10" s="71"/>
      <c r="KE10" s="71"/>
      <c r="KF10" s="71"/>
      <c r="KG10" s="71"/>
      <c r="KH10" s="71"/>
      <c r="KI10" s="71"/>
      <c r="KJ10" s="71"/>
      <c r="KK10" s="71"/>
      <c r="KL10" s="71"/>
      <c r="KM10" s="71"/>
      <c r="KN10" s="71"/>
      <c r="KO10" s="71"/>
      <c r="KP10" s="71"/>
      <c r="KQ10" s="71"/>
      <c r="KR10" s="71"/>
      <c r="KS10" s="71"/>
      <c r="KT10" s="71"/>
      <c r="KU10" s="71"/>
      <c r="KV10" s="71"/>
      <c r="KW10" s="71"/>
      <c r="KX10" s="71"/>
      <c r="KY10" s="71"/>
      <c r="KZ10" s="71"/>
      <c r="LA10" s="71"/>
      <c r="LB10" s="71"/>
      <c r="LC10" s="71"/>
      <c r="LD10" s="71"/>
      <c r="LE10" s="71"/>
      <c r="LF10" s="71"/>
      <c r="LG10" s="71"/>
      <c r="LH10" s="71"/>
      <c r="LI10" s="71"/>
      <c r="LJ10" s="71"/>
      <c r="LK10" s="71"/>
      <c r="LL10" s="71"/>
      <c r="LM10" s="71"/>
      <c r="LN10" s="71"/>
      <c r="LO10" s="71"/>
      <c r="LP10" s="71"/>
      <c r="LQ10" s="71"/>
      <c r="LR10" s="71"/>
      <c r="LS10" s="71"/>
      <c r="LT10" s="71"/>
      <c r="LU10" s="71"/>
      <c r="LV10" s="71"/>
      <c r="LW10" s="71"/>
      <c r="LX10" s="71"/>
      <c r="LY10" s="71"/>
      <c r="LZ10" s="71"/>
      <c r="MA10" s="71"/>
      <c r="MB10" s="71"/>
      <c r="MC10" s="71"/>
      <c r="MD10" s="71"/>
      <c r="ME10" s="71"/>
      <c r="MF10" s="71"/>
      <c r="MG10" s="71"/>
      <c r="MH10" s="71"/>
      <c r="MI10" s="71"/>
      <c r="MJ10" s="71"/>
      <c r="MK10" s="71"/>
      <c r="ML10" s="71"/>
      <c r="MM10" s="71"/>
      <c r="MN10" s="71"/>
      <c r="MO10" s="71"/>
      <c r="MP10" s="71"/>
      <c r="MQ10" s="71"/>
      <c r="MR10" s="71"/>
      <c r="MS10" s="71"/>
      <c r="MT10" s="71"/>
      <c r="MU10" s="71"/>
      <c r="MV10" s="71"/>
      <c r="MW10" s="71"/>
      <c r="MX10" s="71"/>
      <c r="MY10" s="71"/>
      <c r="MZ10" s="71"/>
      <c r="NA10" s="71"/>
      <c r="NB10" s="71"/>
      <c r="NC10" s="71"/>
      <c r="ND10" s="71"/>
      <c r="NE10" s="71"/>
      <c r="NF10" s="71"/>
      <c r="NG10" s="71"/>
      <c r="NH10" s="71"/>
      <c r="NI10" s="71"/>
      <c r="NJ10" s="71"/>
      <c r="NK10" s="71"/>
      <c r="NL10" s="71"/>
      <c r="NM10" s="71"/>
      <c r="NN10" s="71"/>
      <c r="NO10" s="71"/>
      <c r="NP10" s="71"/>
      <c r="NQ10" s="71"/>
      <c r="NR10" s="71"/>
      <c r="NS10" s="71"/>
      <c r="NT10" s="71"/>
      <c r="NU10" s="71"/>
      <c r="NV10" s="71"/>
      <c r="NW10" s="71"/>
      <c r="NX10" s="71"/>
      <c r="NY10" s="71"/>
      <c r="NZ10" s="71"/>
      <c r="OA10" s="71"/>
      <c r="OB10" s="71"/>
      <c r="OC10" s="71"/>
      <c r="OD10" s="71"/>
      <c r="OE10" s="71"/>
      <c r="OF10" s="71"/>
      <c r="OG10" s="71"/>
      <c r="OH10" s="71"/>
      <c r="OI10" s="71"/>
      <c r="OJ10" s="71"/>
      <c r="OK10" s="71"/>
      <c r="OL10" s="71"/>
      <c r="OM10" s="71"/>
      <c r="ON10" s="71"/>
      <c r="OO10" s="71"/>
      <c r="OP10" s="71"/>
      <c r="OQ10" s="71"/>
      <c r="OR10" s="71"/>
      <c r="OS10" s="71"/>
      <c r="OT10" s="71"/>
      <c r="OU10" s="71"/>
      <c r="OV10" s="71"/>
      <c r="OW10" s="71"/>
      <c r="OX10" s="71"/>
      <c r="OY10" s="71"/>
      <c r="OZ10" s="71"/>
      <c r="PA10" s="71"/>
      <c r="PB10" s="71"/>
      <c r="PC10" s="71"/>
      <c r="PD10" s="71"/>
      <c r="PE10" s="71"/>
      <c r="PF10" s="71"/>
      <c r="PG10" s="71"/>
      <c r="PH10" s="71"/>
      <c r="PI10" s="71"/>
      <c r="PJ10" s="71"/>
      <c r="PK10" s="71"/>
      <c r="PL10" s="71"/>
      <c r="PM10" s="71"/>
      <c r="PN10" s="71"/>
      <c r="PO10" s="71"/>
      <c r="PP10" s="71"/>
      <c r="PQ10" s="71"/>
      <c r="PR10" s="71"/>
      <c r="PS10" s="71"/>
      <c r="PT10" s="71"/>
      <c r="PU10" s="71"/>
      <c r="PV10" s="71"/>
      <c r="PW10" s="71"/>
      <c r="PX10" s="71"/>
      <c r="PY10" s="71"/>
      <c r="PZ10" s="71"/>
      <c r="QA10" s="71"/>
      <c r="QB10" s="71"/>
      <c r="QC10" s="71"/>
      <c r="QD10" s="71"/>
      <c r="QE10" s="71"/>
      <c r="QF10" s="71"/>
      <c r="QG10" s="71"/>
      <c r="QH10" s="71"/>
      <c r="QI10" s="71"/>
      <c r="QJ10" s="71"/>
      <c r="QK10" s="71"/>
      <c r="QL10" s="71"/>
      <c r="QM10" s="71"/>
      <c r="QN10" s="71"/>
      <c r="QO10" s="71"/>
      <c r="QP10" s="71"/>
      <c r="QQ10" s="71"/>
      <c r="QR10" s="71"/>
      <c r="QS10" s="71"/>
      <c r="QT10" s="71"/>
      <c r="QU10" s="71"/>
      <c r="QV10" s="71"/>
      <c r="QW10" s="71"/>
      <c r="QX10" s="71"/>
      <c r="QY10" s="71"/>
      <c r="QZ10" s="71"/>
      <c r="RA10" s="71"/>
      <c r="RB10" s="71"/>
      <c r="RC10" s="71"/>
      <c r="RD10" s="71"/>
      <c r="RE10" s="71"/>
      <c r="RF10" s="71"/>
      <c r="RG10" s="71"/>
      <c r="RH10" s="71"/>
      <c r="RI10" s="71"/>
      <c r="RJ10" s="71"/>
      <c r="RK10" s="71"/>
      <c r="RL10" s="71"/>
      <c r="RM10" s="71"/>
      <c r="RN10" s="71"/>
      <c r="RO10" s="71"/>
      <c r="RP10" s="71"/>
      <c r="RQ10" s="71"/>
      <c r="RR10" s="71"/>
      <c r="RS10" s="71"/>
      <c r="RT10" s="71"/>
      <c r="RU10" s="71"/>
      <c r="RV10" s="71"/>
      <c r="RW10" s="71"/>
      <c r="RX10" s="71"/>
      <c r="RY10" s="71"/>
      <c r="RZ10" s="71"/>
      <c r="SA10" s="71"/>
      <c r="SB10" s="71"/>
      <c r="SC10" s="71"/>
      <c r="SD10" s="71"/>
      <c r="SE10" s="71"/>
      <c r="SF10" s="71"/>
      <c r="SG10" s="71"/>
      <c r="SH10" s="71"/>
      <c r="SI10" s="71"/>
      <c r="SJ10" s="71"/>
      <c r="SK10" s="71"/>
      <c r="SL10" s="71"/>
      <c r="SM10" s="71"/>
      <c r="SN10" s="71"/>
      <c r="SO10" s="71"/>
      <c r="SP10" s="71"/>
      <c r="SQ10" s="71"/>
      <c r="SR10" s="71"/>
      <c r="SS10" s="71"/>
      <c r="ST10" s="71"/>
      <c r="SU10" s="71"/>
      <c r="SV10" s="71"/>
      <c r="SW10" s="71"/>
      <c r="SX10" s="71"/>
      <c r="SY10" s="71"/>
      <c r="SZ10" s="71"/>
      <c r="TA10" s="71"/>
      <c r="TB10" s="71"/>
      <c r="TC10" s="71"/>
      <c r="TD10" s="71"/>
      <c r="TE10" s="71"/>
      <c r="TF10" s="71"/>
      <c r="TG10" s="71"/>
      <c r="TH10" s="71"/>
      <c r="TI10" s="71"/>
      <c r="TJ10" s="71"/>
      <c r="TK10" s="71"/>
      <c r="TL10" s="71"/>
      <c r="TM10" s="71"/>
      <c r="TN10" s="71"/>
      <c r="TO10" s="71"/>
      <c r="TP10" s="71"/>
      <c r="TQ10" s="71"/>
      <c r="TR10" s="71"/>
      <c r="TS10" s="71"/>
      <c r="TT10" s="71"/>
      <c r="TU10" s="71"/>
      <c r="TV10" s="71"/>
      <c r="TW10" s="71"/>
      <c r="TX10" s="71"/>
      <c r="TY10" s="71"/>
      <c r="TZ10" s="71"/>
      <c r="UA10" s="71"/>
      <c r="UB10" s="71"/>
      <c r="UC10" s="71"/>
      <c r="UD10" s="71"/>
      <c r="UE10" s="71"/>
      <c r="UF10" s="71"/>
      <c r="UG10" s="71"/>
      <c r="UH10" s="71"/>
      <c r="UI10" s="71"/>
      <c r="UJ10" s="71"/>
      <c r="UK10" s="71"/>
      <c r="UL10" s="71"/>
      <c r="UM10" s="71"/>
      <c r="UN10" s="71"/>
      <c r="UO10" s="71"/>
      <c r="UP10" s="71"/>
      <c r="UQ10" s="71"/>
      <c r="UR10" s="71"/>
      <c r="US10" s="71"/>
      <c r="UT10" s="71"/>
      <c r="UU10" s="71"/>
      <c r="UV10" s="71"/>
      <c r="UW10" s="71"/>
      <c r="UX10" s="71"/>
      <c r="UY10" s="71"/>
      <c r="UZ10" s="71"/>
      <c r="VA10" s="71"/>
      <c r="VB10" s="71"/>
      <c r="VC10" s="71"/>
      <c r="VD10" s="71"/>
      <c r="VE10" s="71"/>
      <c r="VF10" s="71"/>
      <c r="VG10" s="71"/>
      <c r="VH10" s="71"/>
      <c r="VI10" s="71"/>
      <c r="VJ10" s="71"/>
      <c r="VK10" s="71"/>
      <c r="VL10" s="71"/>
      <c r="VM10" s="71"/>
      <c r="VN10" s="71"/>
      <c r="VO10" s="71"/>
      <c r="VP10" s="71"/>
      <c r="VQ10" s="71"/>
      <c r="VR10" s="71"/>
      <c r="VS10" s="71"/>
      <c r="VT10" s="71"/>
      <c r="VU10" s="71"/>
      <c r="VV10" s="71"/>
      <c r="VW10" s="71"/>
      <c r="VX10" s="71"/>
      <c r="VY10" s="71"/>
      <c r="VZ10" s="71"/>
      <c r="WA10" s="71"/>
      <c r="WB10" s="71"/>
      <c r="WC10" s="71"/>
      <c r="WD10" s="71"/>
      <c r="WE10" s="71"/>
      <c r="WF10" s="71"/>
      <c r="WG10" s="71"/>
      <c r="WH10" s="71"/>
      <c r="WI10" s="71"/>
      <c r="WJ10" s="71"/>
      <c r="WK10" s="71"/>
      <c r="WL10" s="71"/>
      <c r="WM10" s="71"/>
      <c r="WN10" s="71"/>
      <c r="WO10" s="71"/>
      <c r="WP10" s="71"/>
      <c r="WQ10" s="71"/>
      <c r="WR10" s="71"/>
      <c r="WS10" s="71"/>
      <c r="WT10" s="71"/>
      <c r="WU10" s="71"/>
      <c r="WV10" s="71"/>
      <c r="WW10" s="71"/>
      <c r="WX10" s="71"/>
      <c r="WY10" s="71"/>
      <c r="WZ10" s="71"/>
      <c r="XA10" s="71"/>
      <c r="XB10" s="71"/>
      <c r="XC10" s="71"/>
      <c r="XD10" s="71"/>
      <c r="XE10" s="71"/>
      <c r="XF10" s="71"/>
      <c r="XG10" s="71"/>
      <c r="XH10" s="71"/>
      <c r="XI10" s="71"/>
      <c r="XJ10" s="71"/>
      <c r="XK10" s="71"/>
      <c r="XL10" s="71"/>
      <c r="XM10" s="71"/>
      <c r="XN10" s="71"/>
      <c r="XO10" s="71"/>
      <c r="XP10" s="71"/>
      <c r="XQ10" s="71"/>
      <c r="XR10" s="71"/>
      <c r="XS10" s="71"/>
      <c r="XT10" s="71"/>
      <c r="XU10" s="71"/>
      <c r="XV10" s="71"/>
      <c r="XW10" s="71"/>
      <c r="XX10" s="71"/>
      <c r="XY10" s="71"/>
      <c r="XZ10" s="71"/>
      <c r="YA10" s="71"/>
      <c r="YB10" s="71"/>
      <c r="YC10" s="71"/>
      <c r="YD10" s="71"/>
      <c r="YE10" s="71"/>
      <c r="YF10" s="71"/>
      <c r="YG10" s="71"/>
      <c r="YH10" s="71"/>
      <c r="YI10" s="71"/>
      <c r="YJ10" s="71"/>
      <c r="YK10" s="71"/>
      <c r="YL10" s="71"/>
      <c r="YM10" s="71"/>
      <c r="YN10" s="71"/>
      <c r="YO10" s="71"/>
      <c r="YP10" s="71"/>
      <c r="YQ10" s="71"/>
      <c r="YR10" s="71"/>
      <c r="YS10" s="71"/>
      <c r="YT10" s="71"/>
      <c r="YU10" s="71"/>
      <c r="YV10" s="71"/>
      <c r="YW10" s="71"/>
      <c r="YX10" s="71"/>
      <c r="YY10" s="71"/>
      <c r="YZ10" s="71"/>
      <c r="ZA10" s="71"/>
      <c r="ZB10" s="71"/>
      <c r="ZC10" s="71"/>
      <c r="ZD10" s="71"/>
      <c r="ZE10" s="71"/>
      <c r="ZF10" s="71"/>
      <c r="ZG10" s="71"/>
      <c r="ZH10" s="71"/>
      <c r="ZI10" s="71"/>
      <c r="ZJ10" s="71"/>
      <c r="ZK10" s="71"/>
      <c r="ZL10" s="71"/>
      <c r="ZM10" s="71"/>
      <c r="ZN10" s="71"/>
      <c r="ZO10" s="71"/>
      <c r="ZP10" s="71"/>
      <c r="ZQ10" s="71"/>
      <c r="ZR10" s="71"/>
      <c r="ZS10" s="71"/>
      <c r="ZT10" s="71"/>
      <c r="ZU10" s="71"/>
      <c r="ZV10" s="71"/>
      <c r="ZW10" s="71"/>
      <c r="ZX10" s="71"/>
      <c r="ZY10" s="71"/>
      <c r="ZZ10" s="71"/>
      <c r="AAA10" s="71"/>
      <c r="AAB10" s="71"/>
      <c r="AAC10" s="71"/>
      <c r="AAD10" s="71"/>
      <c r="AAE10" s="71"/>
      <c r="AAF10" s="71"/>
      <c r="AAG10" s="71"/>
      <c r="AAH10" s="71"/>
      <c r="AAI10" s="71"/>
      <c r="AAJ10" s="71"/>
      <c r="AAK10" s="71"/>
      <c r="AAL10" s="71"/>
      <c r="AAM10" s="71"/>
      <c r="AAN10" s="71"/>
      <c r="AAO10" s="71"/>
      <c r="AAP10" s="71"/>
      <c r="AAQ10" s="71"/>
      <c r="AAR10" s="71"/>
      <c r="AAS10" s="71"/>
      <c r="AAT10" s="71"/>
      <c r="AAU10" s="71"/>
      <c r="AAV10" s="71"/>
      <c r="AAW10" s="71"/>
      <c r="AAX10" s="71"/>
      <c r="AAY10" s="71"/>
      <c r="AAZ10" s="71"/>
      <c r="ABA10" s="71"/>
      <c r="ABB10" s="71"/>
      <c r="ABC10" s="71"/>
      <c r="ABD10" s="71"/>
      <c r="ABE10" s="71"/>
      <c r="ABF10" s="71"/>
      <c r="ABG10" s="71"/>
      <c r="ABH10" s="71"/>
      <c r="ABI10" s="71"/>
      <c r="ABJ10" s="71"/>
      <c r="ABK10" s="71"/>
      <c r="ABL10" s="71"/>
      <c r="ABM10" s="71"/>
      <c r="ABN10" s="71"/>
      <c r="ABO10" s="71"/>
      <c r="ABP10" s="71"/>
      <c r="ABQ10" s="71"/>
      <c r="ABR10" s="71"/>
      <c r="ABS10" s="71"/>
      <c r="ABT10" s="71"/>
      <c r="ABU10" s="71"/>
      <c r="ABV10" s="71"/>
      <c r="ABW10" s="71"/>
      <c r="ABX10" s="71"/>
      <c r="ABY10" s="71"/>
      <c r="ABZ10" s="71"/>
      <c r="ACA10" s="71"/>
      <c r="ACB10" s="71"/>
      <c r="ACC10" s="71"/>
      <c r="ACD10" s="71"/>
      <c r="ACE10" s="71"/>
      <c r="ACF10" s="71"/>
      <c r="ACG10" s="71"/>
      <c r="ACH10" s="71"/>
      <c r="ACI10" s="71"/>
      <c r="ACJ10" s="71"/>
      <c r="ACK10" s="71"/>
      <c r="ACL10" s="71"/>
      <c r="ACM10" s="71"/>
      <c r="ACN10" s="71"/>
      <c r="ACO10" s="71"/>
      <c r="ACP10" s="71"/>
      <c r="ACQ10" s="71"/>
      <c r="ACR10" s="71"/>
      <c r="ACS10" s="71"/>
      <c r="ACT10" s="71"/>
      <c r="ACU10" s="71"/>
      <c r="ACV10" s="71"/>
      <c r="ACW10" s="71"/>
      <c r="ACX10" s="71"/>
      <c r="ACY10" s="71"/>
      <c r="ACZ10" s="71"/>
      <c r="ADA10" s="71"/>
      <c r="ADB10" s="71"/>
      <c r="ADC10" s="71"/>
      <c r="ADD10" s="71"/>
      <c r="ADE10" s="71"/>
      <c r="ADF10" s="71"/>
      <c r="ADG10" s="71"/>
      <c r="ADH10" s="71"/>
      <c r="ADI10" s="71"/>
      <c r="ADJ10" s="71"/>
      <c r="ADK10" s="71"/>
      <c r="ADL10" s="71"/>
      <c r="ADM10" s="71"/>
      <c r="ADN10" s="71"/>
      <c r="ADO10" s="71"/>
      <c r="ADP10" s="71"/>
      <c r="ADQ10" s="71"/>
      <c r="ADR10" s="71"/>
      <c r="ADS10" s="71"/>
      <c r="ADT10" s="71"/>
      <c r="ADU10" s="71"/>
      <c r="ADV10" s="71"/>
      <c r="ADW10" s="71"/>
      <c r="ADX10" s="71"/>
      <c r="ADY10" s="71"/>
      <c r="ADZ10" s="71"/>
      <c r="AEA10" s="71"/>
      <c r="AEB10" s="71"/>
      <c r="AEC10" s="71"/>
      <c r="AED10" s="71"/>
      <c r="AEE10" s="71"/>
      <c r="AEF10" s="71"/>
      <c r="AEG10" s="71"/>
      <c r="AEH10" s="71"/>
      <c r="AEI10" s="71"/>
      <c r="AEJ10" s="71"/>
      <c r="AEK10" s="71"/>
      <c r="AEL10" s="71"/>
      <c r="AEM10" s="71"/>
      <c r="AEN10" s="71"/>
      <c r="AEO10" s="71"/>
      <c r="AEP10" s="71"/>
      <c r="AEQ10" s="71"/>
      <c r="AER10" s="71"/>
      <c r="AES10" s="71"/>
      <c r="AET10" s="71"/>
      <c r="AEU10" s="71"/>
      <c r="AEV10" s="71"/>
      <c r="AEW10" s="71"/>
      <c r="AEX10" s="71"/>
      <c r="AEY10" s="71"/>
      <c r="AEZ10" s="71"/>
      <c r="AFA10" s="71"/>
      <c r="AFB10" s="71"/>
      <c r="AFC10" s="71"/>
      <c r="AFD10" s="71"/>
      <c r="AFE10" s="71"/>
      <c r="AFF10" s="71"/>
      <c r="AFG10" s="71"/>
      <c r="AFH10" s="71"/>
      <c r="AFI10" s="71"/>
      <c r="AFJ10" s="71"/>
      <c r="AFK10" s="71"/>
      <c r="AFL10" s="71"/>
      <c r="AFM10" s="71"/>
      <c r="AFN10" s="71"/>
      <c r="AFO10" s="71"/>
      <c r="AFP10" s="71"/>
      <c r="AFQ10" s="71"/>
      <c r="AFR10" s="71"/>
      <c r="AFS10" s="71"/>
      <c r="AFT10" s="71"/>
      <c r="AFU10" s="71"/>
      <c r="AFV10" s="71"/>
      <c r="AFW10" s="71"/>
      <c r="AFX10" s="71"/>
      <c r="AFY10" s="71"/>
      <c r="AFZ10" s="71"/>
      <c r="AGA10" s="71"/>
      <c r="AGB10" s="71"/>
      <c r="AGC10" s="71"/>
      <c r="AGD10" s="71"/>
      <c r="AGE10" s="71"/>
      <c r="AGF10" s="71"/>
      <c r="AGG10" s="71"/>
      <c r="AGH10" s="71"/>
      <c r="AGI10" s="71"/>
      <c r="AGJ10" s="71"/>
      <c r="AGK10" s="71"/>
      <c r="AGL10" s="71"/>
      <c r="AGM10" s="71"/>
      <c r="AGN10" s="71"/>
      <c r="AGO10" s="71"/>
      <c r="AGP10" s="71"/>
      <c r="AGQ10" s="71"/>
      <c r="AGR10" s="71"/>
      <c r="AGS10" s="71"/>
      <c r="AGT10" s="71"/>
      <c r="AGU10" s="71"/>
      <c r="AGV10" s="71"/>
      <c r="AGW10" s="71"/>
      <c r="AGX10" s="71"/>
      <c r="AGY10" s="71"/>
      <c r="AGZ10" s="71"/>
      <c r="AHA10" s="71"/>
      <c r="AHB10" s="71"/>
      <c r="AHC10" s="71"/>
      <c r="AHD10" s="71"/>
      <c r="AHE10" s="71"/>
      <c r="AHF10" s="71"/>
      <c r="AHG10" s="71"/>
      <c r="AHH10" s="71"/>
      <c r="AHI10" s="71"/>
      <c r="AHJ10" s="71"/>
      <c r="AHK10" s="71"/>
      <c r="AHL10" s="71"/>
      <c r="AHM10" s="71"/>
      <c r="AHN10" s="71"/>
      <c r="AHO10" s="71"/>
      <c r="AHP10" s="71"/>
      <c r="AHQ10" s="71"/>
      <c r="AHR10" s="71"/>
      <c r="AHS10" s="71"/>
      <c r="AHT10" s="71"/>
      <c r="AHU10" s="71"/>
      <c r="AHV10" s="71"/>
      <c r="AHW10" s="71"/>
      <c r="AHX10" s="71"/>
      <c r="AHY10" s="71"/>
      <c r="AHZ10" s="71"/>
      <c r="AIA10" s="71"/>
      <c r="AIB10" s="71"/>
      <c r="AIC10" s="71"/>
      <c r="AID10" s="71"/>
      <c r="AIE10" s="71"/>
      <c r="AIF10" s="71"/>
      <c r="AIG10" s="71"/>
      <c r="AIH10" s="71"/>
      <c r="AII10" s="71"/>
      <c r="AIJ10" s="71"/>
      <c r="AIK10" s="71"/>
      <c r="AIL10" s="71"/>
      <c r="AIM10" s="71"/>
      <c r="AIN10" s="71"/>
      <c r="AIO10" s="71"/>
      <c r="AIP10" s="71"/>
      <c r="AIQ10" s="71"/>
      <c r="AIR10" s="71"/>
      <c r="AIS10" s="71"/>
      <c r="AIT10" s="71"/>
      <c r="AIU10" s="71"/>
      <c r="AIV10" s="71"/>
      <c r="AIW10" s="71"/>
      <c r="AIX10" s="71"/>
      <c r="AIY10" s="71"/>
      <c r="AIZ10" s="71"/>
      <c r="AJA10" s="71"/>
      <c r="AJB10" s="71"/>
      <c r="AJC10" s="71"/>
      <c r="AJD10" s="71"/>
      <c r="AJE10" s="71"/>
      <c r="AJF10" s="71"/>
      <c r="AJG10" s="71"/>
      <c r="AJH10" s="71"/>
      <c r="AJI10" s="71"/>
      <c r="AJJ10" s="71"/>
      <c r="AJK10" s="71"/>
      <c r="AJL10" s="71"/>
      <c r="AJM10" s="71"/>
      <c r="AJN10" s="71"/>
      <c r="AJO10" s="71"/>
      <c r="AJP10" s="71"/>
      <c r="AJQ10" s="71"/>
      <c r="AJR10" s="71"/>
      <c r="AJS10" s="71"/>
      <c r="AJT10" s="71"/>
      <c r="AJU10" s="71"/>
      <c r="AJV10" s="71"/>
      <c r="AJW10" s="71"/>
      <c r="AJX10" s="71"/>
      <c r="AJY10" s="71"/>
      <c r="AJZ10" s="71"/>
      <c r="AKA10" s="71"/>
      <c r="AKB10" s="71"/>
      <c r="AKC10" s="71"/>
      <c r="AKD10" s="71"/>
      <c r="AKE10" s="71"/>
      <c r="AKF10" s="71"/>
      <c r="AKG10" s="71"/>
      <c r="AKH10" s="71"/>
      <c r="AKI10" s="71"/>
      <c r="AKJ10" s="71"/>
      <c r="AKK10" s="71"/>
      <c r="AKL10" s="71"/>
      <c r="AKM10" s="71"/>
      <c r="AKN10" s="71"/>
      <c r="AKO10" s="71"/>
      <c r="AKP10" s="71"/>
      <c r="AKQ10" s="71"/>
      <c r="AKR10" s="71"/>
      <c r="AKS10" s="71"/>
      <c r="AKT10" s="71"/>
      <c r="AKU10" s="71"/>
      <c r="AKV10" s="71"/>
      <c r="AKW10" s="71"/>
      <c r="AKX10" s="71"/>
      <c r="AKY10" s="71"/>
      <c r="AKZ10" s="71"/>
      <c r="ALA10" s="71"/>
      <c r="ALB10" s="71"/>
      <c r="ALC10" s="71"/>
      <c r="ALD10" s="71"/>
      <c r="ALE10" s="71"/>
      <c r="ALF10" s="71"/>
      <c r="ALG10" s="71"/>
      <c r="ALH10" s="71"/>
      <c r="ALI10" s="71"/>
      <c r="ALJ10" s="71"/>
      <c r="ALK10" s="71"/>
      <c r="ALL10" s="71"/>
      <c r="ALM10" s="71"/>
      <c r="ALN10" s="71"/>
      <c r="ALO10" s="71"/>
      <c r="ALP10" s="71"/>
      <c r="ALQ10" s="71"/>
      <c r="ALR10" s="71"/>
      <c r="ALS10" s="71"/>
      <c r="ALT10" s="71"/>
      <c r="ALU10" s="71"/>
      <c r="ALV10" s="71"/>
      <c r="ALW10" s="71"/>
      <c r="ALX10" s="71"/>
      <c r="ALY10" s="71"/>
      <c r="ALZ10" s="71"/>
      <c r="AMA10" s="71"/>
      <c r="AMB10" s="71"/>
      <c r="AMC10" s="71"/>
      <c r="AMD10" s="71"/>
      <c r="AME10" s="71"/>
      <c r="AMF10" s="71"/>
      <c r="AMG10" s="71"/>
      <c r="AMH10" s="71"/>
      <c r="AMI10" s="71"/>
      <c r="AMJ10" s="71"/>
      <c r="AMK10" s="71"/>
      <c r="AML10" s="71"/>
      <c r="AMM10" s="71"/>
      <c r="AMN10" s="71"/>
      <c r="AMO10" s="71"/>
      <c r="AMP10" s="71"/>
      <c r="AMQ10" s="71"/>
      <c r="AMR10" s="71"/>
      <c r="AMS10" s="71"/>
      <c r="AMT10" s="71"/>
      <c r="AMU10" s="71"/>
      <c r="AMV10" s="71"/>
      <c r="AMW10" s="71"/>
      <c r="AMX10" s="71"/>
      <c r="AMY10" s="71"/>
      <c r="AMZ10" s="71"/>
      <c r="ANA10" s="71"/>
      <c r="ANB10" s="71"/>
      <c r="ANC10" s="71"/>
      <c r="AND10" s="71"/>
      <c r="ANE10" s="71"/>
      <c r="ANF10" s="71"/>
      <c r="ANG10" s="71"/>
      <c r="ANH10" s="71"/>
      <c r="ANI10" s="71"/>
      <c r="ANJ10" s="71"/>
      <c r="ANK10" s="71"/>
      <c r="ANL10" s="71"/>
      <c r="ANM10" s="71"/>
      <c r="ANN10" s="71"/>
      <c r="ANO10" s="71"/>
      <c r="ANP10" s="71"/>
      <c r="ANQ10" s="71"/>
      <c r="ANR10" s="71"/>
      <c r="ANS10" s="71"/>
      <c r="ANT10" s="71"/>
      <c r="ANU10" s="71"/>
      <c r="ANV10" s="71"/>
      <c r="ANW10" s="71"/>
      <c r="ANX10" s="71"/>
      <c r="ANY10" s="71"/>
      <c r="ANZ10" s="71"/>
      <c r="AOA10" s="71"/>
      <c r="AOB10" s="71"/>
      <c r="AOC10" s="71"/>
      <c r="AOD10" s="71"/>
      <c r="AOE10" s="71"/>
      <c r="AOF10" s="71"/>
      <c r="AOG10" s="71"/>
      <c r="AOH10" s="71"/>
      <c r="AOI10" s="71"/>
      <c r="AOJ10" s="71"/>
      <c r="AOK10" s="71"/>
      <c r="AOL10" s="71"/>
      <c r="AOM10" s="71"/>
      <c r="AON10" s="71"/>
      <c r="AOO10" s="71"/>
      <c r="AOP10" s="71"/>
      <c r="AOQ10" s="71"/>
      <c r="AOR10" s="71"/>
      <c r="AOS10" s="71"/>
      <c r="AOT10" s="71"/>
      <c r="AOU10" s="71"/>
      <c r="AOV10" s="71"/>
      <c r="AOW10" s="71"/>
      <c r="AOX10" s="71"/>
      <c r="AOY10" s="71"/>
      <c r="AOZ10" s="71"/>
      <c r="APA10" s="71"/>
      <c r="APB10" s="71"/>
      <c r="APC10" s="71"/>
      <c r="APD10" s="71"/>
      <c r="APE10" s="71"/>
      <c r="APF10" s="71"/>
      <c r="APG10" s="71"/>
      <c r="APH10" s="71"/>
      <c r="API10" s="71"/>
      <c r="APJ10" s="71"/>
      <c r="APK10" s="71"/>
      <c r="APL10" s="71"/>
      <c r="APM10" s="71"/>
      <c r="APN10" s="71"/>
      <c r="APO10" s="71"/>
      <c r="APP10" s="71"/>
      <c r="APQ10" s="71"/>
      <c r="APR10" s="71"/>
      <c r="APS10" s="71"/>
      <c r="APT10" s="71"/>
      <c r="APU10" s="71"/>
      <c r="APV10" s="71"/>
      <c r="APW10" s="71"/>
      <c r="APX10" s="71"/>
      <c r="APY10" s="71"/>
      <c r="APZ10" s="71"/>
      <c r="AQA10" s="71"/>
      <c r="AQB10" s="71"/>
      <c r="AQC10" s="71"/>
      <c r="AQD10" s="71"/>
      <c r="AQE10" s="71"/>
      <c r="AQF10" s="71"/>
      <c r="AQG10" s="71"/>
      <c r="AQH10" s="71"/>
      <c r="AQI10" s="71"/>
      <c r="AQJ10" s="71"/>
      <c r="AQK10" s="71"/>
      <c r="AQL10" s="71"/>
      <c r="AQM10" s="71"/>
      <c r="AQN10" s="71"/>
      <c r="AQO10" s="71"/>
      <c r="AQP10" s="71"/>
      <c r="AQQ10" s="71"/>
      <c r="AQR10" s="71"/>
      <c r="AQS10" s="71"/>
      <c r="AQT10" s="71"/>
      <c r="AQU10" s="71"/>
      <c r="AQV10" s="71"/>
      <c r="AQW10" s="71"/>
      <c r="AQX10" s="71"/>
      <c r="AQY10" s="71"/>
      <c r="AQZ10" s="71"/>
      <c r="ARA10" s="71"/>
      <c r="ARB10" s="71"/>
      <c r="ARC10" s="71"/>
      <c r="ARD10" s="71"/>
      <c r="ARE10" s="71"/>
      <c r="ARF10" s="71"/>
      <c r="ARG10" s="71"/>
      <c r="ARH10" s="71"/>
      <c r="ARI10" s="71"/>
      <c r="ARJ10" s="71"/>
      <c r="ARK10" s="71"/>
      <c r="ARL10" s="71"/>
      <c r="ARM10" s="71"/>
      <c r="ARN10" s="71"/>
      <c r="ARO10" s="71"/>
      <c r="ARP10" s="71"/>
      <c r="ARQ10" s="71"/>
      <c r="ARR10" s="71"/>
      <c r="ARS10" s="71"/>
      <c r="ART10" s="71"/>
      <c r="ARU10" s="71"/>
      <c r="ARV10" s="71"/>
      <c r="ARW10" s="71"/>
      <c r="ARX10" s="71"/>
      <c r="ARY10" s="71"/>
      <c r="ARZ10" s="71"/>
      <c r="ASA10" s="71"/>
      <c r="ASB10" s="71"/>
      <c r="ASC10" s="71"/>
      <c r="ASD10" s="71"/>
      <c r="ASE10" s="71"/>
      <c r="ASF10" s="71"/>
      <c r="ASG10" s="71"/>
      <c r="ASH10" s="71"/>
      <c r="ASI10" s="71"/>
      <c r="ASJ10" s="71"/>
      <c r="ASK10" s="71"/>
      <c r="ASL10" s="71"/>
      <c r="ASM10" s="71"/>
      <c r="ASN10" s="71"/>
      <c r="ASO10" s="71"/>
      <c r="ASP10" s="71"/>
      <c r="ASQ10" s="71"/>
      <c r="ASR10" s="71"/>
      <c r="ASS10" s="71"/>
      <c r="AST10" s="71"/>
      <c r="ASU10" s="71"/>
      <c r="ASV10" s="71"/>
      <c r="ASW10" s="71"/>
      <c r="ASX10" s="71"/>
      <c r="ASY10" s="71"/>
      <c r="ASZ10" s="71"/>
      <c r="ATA10" s="71"/>
      <c r="ATB10" s="71"/>
      <c r="ATC10" s="71"/>
      <c r="ATD10" s="71"/>
      <c r="ATE10" s="71"/>
      <c r="ATF10" s="71"/>
      <c r="ATG10" s="71"/>
      <c r="ATH10" s="71"/>
      <c r="ATI10" s="71"/>
      <c r="ATJ10" s="71"/>
      <c r="ATK10" s="71"/>
      <c r="ATL10" s="71"/>
      <c r="ATM10" s="71"/>
      <c r="ATN10" s="71"/>
      <c r="ATO10" s="71"/>
      <c r="ATP10" s="71"/>
      <c r="ATQ10" s="71"/>
      <c r="ATR10" s="71"/>
      <c r="ATS10" s="71"/>
      <c r="ATT10" s="71"/>
      <c r="ATU10" s="71"/>
      <c r="ATV10" s="71"/>
      <c r="ATW10" s="71"/>
      <c r="ATX10" s="71"/>
      <c r="ATY10" s="71"/>
      <c r="ATZ10" s="71"/>
      <c r="AUA10" s="71"/>
      <c r="AUB10" s="71"/>
      <c r="AUC10" s="71"/>
      <c r="AUD10" s="71"/>
      <c r="AUE10" s="71"/>
      <c r="AUF10" s="71"/>
      <c r="AUG10" s="71"/>
      <c r="AUH10" s="71"/>
      <c r="AUI10" s="71"/>
      <c r="AUJ10" s="71"/>
      <c r="AUK10" s="71"/>
      <c r="AUL10" s="71"/>
      <c r="AUM10" s="71"/>
      <c r="AUN10" s="71"/>
      <c r="AUO10" s="71"/>
      <c r="AUP10" s="71"/>
      <c r="AUQ10" s="71"/>
      <c r="AUR10" s="71"/>
      <c r="AUS10" s="71"/>
      <c r="AUT10" s="71"/>
      <c r="AUU10" s="71"/>
      <c r="AUV10" s="71"/>
      <c r="AUW10" s="71"/>
      <c r="AUX10" s="71"/>
      <c r="AUY10" s="71"/>
      <c r="AUZ10" s="71"/>
      <c r="AVA10" s="71"/>
      <c r="AVB10" s="71"/>
      <c r="AVC10" s="71"/>
      <c r="AVD10" s="71"/>
      <c r="AVE10" s="71"/>
      <c r="AVF10" s="71"/>
      <c r="AVG10" s="71"/>
      <c r="AVH10" s="71"/>
      <c r="AVI10" s="71"/>
      <c r="AVJ10" s="71"/>
      <c r="AVK10" s="71"/>
      <c r="AVL10" s="71"/>
      <c r="AVM10" s="71"/>
      <c r="AVN10" s="71"/>
      <c r="AVO10" s="71"/>
      <c r="AVP10" s="71"/>
      <c r="AVQ10" s="71"/>
      <c r="AVR10" s="71"/>
      <c r="AVS10" s="71"/>
      <c r="AVT10" s="71"/>
      <c r="AVU10" s="71"/>
      <c r="AVV10" s="71"/>
      <c r="AVW10" s="71"/>
      <c r="AVX10" s="71"/>
      <c r="AVY10" s="71"/>
      <c r="AVZ10" s="71"/>
      <c r="AWA10" s="71"/>
      <c r="AWB10" s="71"/>
      <c r="AWC10" s="71"/>
      <c r="AWD10" s="71"/>
      <c r="AWE10" s="71"/>
      <c r="AWF10" s="71"/>
      <c r="AWG10" s="71"/>
      <c r="AWH10" s="71"/>
      <c r="AWI10" s="71"/>
      <c r="AWJ10" s="71"/>
      <c r="AWK10" s="71"/>
      <c r="AWL10" s="71"/>
      <c r="AWM10" s="71"/>
      <c r="AWN10" s="71"/>
      <c r="AWO10" s="71"/>
      <c r="AWP10" s="71"/>
      <c r="AWQ10" s="71"/>
      <c r="AWR10" s="71"/>
      <c r="AWS10" s="71"/>
      <c r="AWT10" s="71"/>
      <c r="AWU10" s="71"/>
      <c r="AWV10" s="71"/>
      <c r="AWW10" s="71"/>
      <c r="AWX10" s="71"/>
      <c r="AWY10" s="71"/>
      <c r="AWZ10" s="71"/>
      <c r="AXA10" s="71"/>
      <c r="AXB10" s="71"/>
      <c r="AXC10" s="71"/>
      <c r="AXD10" s="71"/>
      <c r="AXE10" s="71"/>
      <c r="AXF10" s="71"/>
      <c r="AXG10" s="71"/>
      <c r="AXH10" s="71"/>
      <c r="AXI10" s="71"/>
      <c r="AXJ10" s="71"/>
      <c r="AXK10" s="71"/>
      <c r="AXL10" s="71"/>
      <c r="AXM10" s="71"/>
      <c r="AXN10" s="71"/>
      <c r="AXO10" s="71"/>
      <c r="AXP10" s="71"/>
      <c r="AXQ10" s="71"/>
      <c r="AXR10" s="71"/>
      <c r="AXS10" s="71"/>
      <c r="AXT10" s="71"/>
      <c r="AXU10" s="71"/>
      <c r="AXV10" s="71"/>
      <c r="AXW10" s="71"/>
      <c r="AXX10" s="71"/>
      <c r="AXY10" s="71"/>
      <c r="AXZ10" s="71"/>
      <c r="AYA10" s="71"/>
      <c r="AYB10" s="71"/>
      <c r="AYC10" s="71"/>
      <c r="AYD10" s="71"/>
      <c r="AYE10" s="71"/>
      <c r="AYF10" s="71"/>
      <c r="AYG10" s="71"/>
      <c r="AYH10" s="71"/>
      <c r="AYI10" s="71"/>
      <c r="AYJ10" s="71"/>
      <c r="AYK10" s="71"/>
      <c r="AYL10" s="71"/>
      <c r="AYM10" s="71"/>
      <c r="AYN10" s="71"/>
      <c r="AYO10" s="71"/>
      <c r="AYP10" s="71"/>
      <c r="AYQ10" s="71"/>
      <c r="AYR10" s="71"/>
      <c r="AYS10" s="71"/>
      <c r="AYT10" s="71"/>
      <c r="AYU10" s="71"/>
      <c r="AYV10" s="71"/>
      <c r="AYW10" s="71"/>
      <c r="AYX10" s="71"/>
      <c r="AYY10" s="71"/>
      <c r="AYZ10" s="71"/>
      <c r="AZA10" s="71"/>
      <c r="AZB10" s="71"/>
      <c r="AZC10" s="71"/>
      <c r="AZD10" s="71"/>
      <c r="AZE10" s="71"/>
      <c r="AZF10" s="71"/>
      <c r="AZG10" s="71"/>
      <c r="AZH10" s="71"/>
      <c r="AZI10" s="71"/>
      <c r="AZJ10" s="71"/>
      <c r="AZK10" s="71"/>
      <c r="AZL10" s="71"/>
      <c r="AZM10" s="71"/>
      <c r="AZN10" s="71"/>
      <c r="AZO10" s="71"/>
      <c r="AZP10" s="71"/>
      <c r="AZQ10" s="71"/>
      <c r="AZR10" s="71"/>
      <c r="AZS10" s="71"/>
      <c r="AZT10" s="71"/>
      <c r="AZU10" s="71"/>
      <c r="AZV10" s="71"/>
      <c r="AZW10" s="71"/>
      <c r="AZX10" s="71"/>
      <c r="AZY10" s="71"/>
      <c r="AZZ10" s="71"/>
      <c r="BAA10" s="71"/>
      <c r="BAB10" s="71"/>
      <c r="BAC10" s="71"/>
      <c r="BAD10" s="71"/>
      <c r="BAE10" s="71"/>
      <c r="BAF10" s="71"/>
      <c r="BAG10" s="71"/>
      <c r="BAH10" s="71"/>
      <c r="BAI10" s="71"/>
      <c r="BAJ10" s="71"/>
      <c r="BAK10" s="71"/>
      <c r="BAL10" s="71"/>
      <c r="BAM10" s="71"/>
      <c r="BAN10" s="71"/>
      <c r="BAO10" s="71"/>
      <c r="BAP10" s="71"/>
      <c r="BAQ10" s="71"/>
      <c r="BAR10" s="71"/>
      <c r="BAS10" s="71"/>
      <c r="BAT10" s="71"/>
      <c r="BAU10" s="71"/>
      <c r="BAV10" s="71"/>
      <c r="BAW10" s="71"/>
      <c r="BAX10" s="71"/>
      <c r="BAY10" s="71"/>
      <c r="BAZ10" s="71"/>
      <c r="BBA10" s="71"/>
      <c r="BBB10" s="71"/>
      <c r="BBC10" s="71"/>
      <c r="BBD10" s="71"/>
      <c r="BBE10" s="71"/>
      <c r="BBF10" s="71"/>
      <c r="BBG10" s="71"/>
      <c r="BBH10" s="71"/>
      <c r="BBI10" s="71"/>
      <c r="BBJ10" s="71"/>
      <c r="BBK10" s="71"/>
      <c r="BBL10" s="71"/>
      <c r="BBM10" s="71"/>
      <c r="BBN10" s="71"/>
      <c r="BBO10" s="71"/>
      <c r="BBP10" s="71"/>
      <c r="BBQ10" s="71"/>
      <c r="BBR10" s="71"/>
      <c r="BBS10" s="71"/>
      <c r="BBT10" s="71"/>
      <c r="BBU10" s="71"/>
      <c r="BBV10" s="71"/>
      <c r="BBW10" s="71"/>
      <c r="BBX10" s="71"/>
      <c r="BBY10" s="71"/>
      <c r="BBZ10" s="71"/>
      <c r="BCA10" s="71"/>
      <c r="BCB10" s="71"/>
      <c r="BCC10" s="71"/>
      <c r="BCD10" s="71"/>
      <c r="BCE10" s="71"/>
      <c r="BCF10" s="71"/>
      <c r="BCG10" s="71"/>
      <c r="BCH10" s="71"/>
      <c r="BCI10" s="71"/>
      <c r="BCJ10" s="71"/>
      <c r="BCK10" s="71"/>
      <c r="BCL10" s="71"/>
      <c r="BCM10" s="71"/>
      <c r="BCN10" s="71"/>
      <c r="BCO10" s="71"/>
      <c r="BCP10" s="71"/>
      <c r="BCQ10" s="71"/>
      <c r="BCR10" s="71"/>
      <c r="BCS10" s="71"/>
      <c r="BCT10" s="71"/>
      <c r="BCU10" s="71"/>
      <c r="BCV10" s="71"/>
      <c r="BCW10" s="71"/>
      <c r="BCX10" s="71"/>
      <c r="BCY10" s="71"/>
      <c r="BCZ10" s="71"/>
      <c r="BDA10" s="71"/>
      <c r="BDB10" s="71"/>
      <c r="BDC10" s="71"/>
      <c r="BDD10" s="71"/>
      <c r="BDE10" s="71"/>
      <c r="BDF10" s="71"/>
      <c r="BDG10" s="71"/>
      <c r="BDH10" s="71"/>
      <c r="BDI10" s="71"/>
      <c r="BDJ10" s="71"/>
      <c r="BDK10" s="71"/>
      <c r="BDL10" s="71"/>
      <c r="BDM10" s="71"/>
      <c r="BDN10" s="71"/>
      <c r="BDO10" s="71"/>
      <c r="BDP10" s="71"/>
      <c r="BDQ10" s="71"/>
      <c r="BDR10" s="71"/>
      <c r="BDS10" s="71"/>
      <c r="BDT10" s="71"/>
      <c r="BDU10" s="71"/>
      <c r="BDV10" s="71"/>
      <c r="BDW10" s="71"/>
      <c r="BDX10" s="71"/>
      <c r="BDY10" s="71"/>
      <c r="BDZ10" s="71"/>
      <c r="BEA10" s="71"/>
      <c r="BEB10" s="71"/>
      <c r="BEC10" s="71"/>
      <c r="BED10" s="71"/>
      <c r="BEE10" s="71"/>
      <c r="BEF10" s="71"/>
      <c r="BEG10" s="71"/>
      <c r="BEH10" s="71"/>
      <c r="BEI10" s="71"/>
      <c r="BEJ10" s="71"/>
      <c r="BEK10" s="71"/>
      <c r="BEL10" s="71"/>
      <c r="BEM10" s="71"/>
      <c r="BEN10" s="71"/>
      <c r="BEO10" s="71"/>
      <c r="BEP10" s="71"/>
      <c r="BEQ10" s="71"/>
      <c r="BER10" s="71"/>
      <c r="BES10" s="71"/>
      <c r="BET10" s="71"/>
      <c r="BEU10" s="71"/>
      <c r="BEV10" s="71"/>
      <c r="BEW10" s="71"/>
      <c r="BEX10" s="71"/>
      <c r="BEY10" s="71"/>
      <c r="BEZ10" s="71"/>
      <c r="BFA10" s="71"/>
      <c r="BFB10" s="71"/>
      <c r="BFC10" s="71"/>
      <c r="BFD10" s="71"/>
      <c r="BFE10" s="71"/>
      <c r="BFF10" s="71"/>
      <c r="BFG10" s="71"/>
      <c r="BFH10" s="71"/>
      <c r="BFI10" s="71"/>
      <c r="BFJ10" s="71"/>
      <c r="BFK10" s="71"/>
      <c r="BFL10" s="71"/>
      <c r="BFM10" s="71"/>
      <c r="BFN10" s="71"/>
      <c r="BFO10" s="71"/>
      <c r="BFP10" s="71"/>
      <c r="BFQ10" s="71"/>
      <c r="BFR10" s="71"/>
      <c r="BFS10" s="71"/>
      <c r="BFT10" s="71"/>
      <c r="BFU10" s="71"/>
      <c r="BFV10" s="71"/>
      <c r="BFW10" s="71"/>
      <c r="BFX10" s="71"/>
      <c r="BFY10" s="71"/>
      <c r="BFZ10" s="71"/>
      <c r="BGA10" s="71"/>
      <c r="BGB10" s="71"/>
      <c r="BGC10" s="71"/>
      <c r="BGD10" s="71"/>
      <c r="BGE10" s="71"/>
      <c r="BGF10" s="71"/>
      <c r="BGG10" s="71"/>
      <c r="BGH10" s="71"/>
      <c r="BGI10" s="71"/>
      <c r="BGJ10" s="71"/>
      <c r="BGK10" s="71"/>
      <c r="BGL10" s="71"/>
      <c r="BGM10" s="71"/>
      <c r="BGN10" s="71"/>
      <c r="BGO10" s="71"/>
      <c r="BGP10" s="71"/>
      <c r="BGQ10" s="71"/>
      <c r="BGR10" s="71"/>
      <c r="BGS10" s="71"/>
      <c r="BGT10" s="71"/>
      <c r="BGU10" s="71"/>
      <c r="BGV10" s="71"/>
      <c r="BGW10" s="71"/>
      <c r="BGX10" s="71"/>
      <c r="BGY10" s="71"/>
      <c r="BGZ10" s="71"/>
      <c r="BHA10" s="71"/>
      <c r="BHB10" s="71"/>
      <c r="BHC10" s="71"/>
      <c r="BHD10" s="71"/>
      <c r="BHE10" s="71"/>
      <c r="BHF10" s="71"/>
      <c r="BHG10" s="71"/>
      <c r="BHH10" s="71"/>
      <c r="BHI10" s="71"/>
      <c r="BHJ10" s="71"/>
      <c r="BHK10" s="71"/>
      <c r="BHL10" s="71"/>
      <c r="BHM10" s="71"/>
      <c r="BHN10" s="71"/>
      <c r="BHO10" s="71"/>
      <c r="BHP10" s="71"/>
      <c r="BHQ10" s="71"/>
      <c r="BHR10" s="71"/>
      <c r="BHS10" s="71"/>
      <c r="BHT10" s="71"/>
      <c r="BHU10" s="71"/>
      <c r="BHV10" s="71"/>
      <c r="BHW10" s="71"/>
      <c r="BHX10" s="71"/>
      <c r="BHY10" s="71"/>
      <c r="BHZ10" s="71"/>
      <c r="BIA10" s="71"/>
      <c r="BIB10" s="71"/>
      <c r="BIC10" s="71"/>
      <c r="BID10" s="71"/>
      <c r="BIE10" s="71"/>
      <c r="BIF10" s="71"/>
      <c r="BIG10" s="71"/>
      <c r="BIH10" s="71"/>
      <c r="BII10" s="71"/>
      <c r="BIJ10" s="71"/>
      <c r="BIK10" s="71"/>
      <c r="BIL10" s="71"/>
      <c r="BIM10" s="71"/>
      <c r="BIN10" s="71"/>
      <c r="BIO10" s="71"/>
      <c r="BIP10" s="71"/>
      <c r="BIQ10" s="71"/>
      <c r="BIR10" s="71"/>
      <c r="BIS10" s="71"/>
      <c r="BIT10" s="71"/>
      <c r="BIU10" s="71"/>
      <c r="BIV10" s="71"/>
      <c r="BIW10" s="71"/>
      <c r="BIX10" s="71"/>
      <c r="BIY10" s="71"/>
      <c r="BIZ10" s="71"/>
      <c r="BJA10" s="71"/>
      <c r="BJB10" s="71"/>
      <c r="BJC10" s="71"/>
      <c r="BJD10" s="71"/>
      <c r="BJE10" s="71"/>
      <c r="BJF10" s="71"/>
      <c r="BJG10" s="71"/>
      <c r="BJH10" s="71"/>
      <c r="BJI10" s="71"/>
      <c r="BJJ10" s="71"/>
      <c r="BJK10" s="71"/>
      <c r="BJL10" s="71"/>
      <c r="BJM10" s="71"/>
      <c r="BJN10" s="71"/>
      <c r="BJO10" s="71"/>
      <c r="BJP10" s="71"/>
      <c r="BJQ10" s="71"/>
      <c r="BJR10" s="71"/>
      <c r="BJS10" s="71"/>
      <c r="BJT10" s="71"/>
      <c r="BJU10" s="71"/>
      <c r="BJV10" s="71"/>
      <c r="BJW10" s="71"/>
      <c r="BJX10" s="71"/>
      <c r="BJY10" s="71"/>
      <c r="BJZ10" s="71"/>
      <c r="BKA10" s="71"/>
      <c r="BKB10" s="71"/>
      <c r="BKC10" s="71"/>
      <c r="BKD10" s="71"/>
      <c r="BKE10" s="71"/>
      <c r="BKF10" s="71"/>
      <c r="BKG10" s="71"/>
      <c r="BKH10" s="71"/>
      <c r="BKI10" s="71"/>
      <c r="BKJ10" s="71"/>
      <c r="BKK10" s="71"/>
      <c r="BKL10" s="71"/>
      <c r="BKM10" s="71"/>
      <c r="BKN10" s="71"/>
      <c r="BKO10" s="71"/>
      <c r="BKP10" s="71"/>
      <c r="BKQ10" s="71"/>
      <c r="BKR10" s="71"/>
      <c r="BKS10" s="71"/>
      <c r="BKT10" s="71"/>
      <c r="BKU10" s="71"/>
      <c r="BKV10" s="71"/>
      <c r="BKW10" s="71"/>
      <c r="BKX10" s="71"/>
      <c r="BKY10" s="71"/>
      <c r="BKZ10" s="71"/>
      <c r="BLA10" s="71"/>
      <c r="BLB10" s="71"/>
      <c r="BLC10" s="71"/>
      <c r="BLD10" s="71"/>
      <c r="BLE10" s="71"/>
      <c r="BLF10" s="71"/>
      <c r="BLG10" s="71"/>
      <c r="BLH10" s="71"/>
      <c r="BLI10" s="71"/>
      <c r="BLJ10" s="71"/>
      <c r="BLK10" s="71"/>
      <c r="BLL10" s="71"/>
      <c r="BLM10" s="71"/>
      <c r="BLN10" s="71"/>
      <c r="BLO10" s="71"/>
      <c r="BLP10" s="71"/>
      <c r="BLQ10" s="71"/>
      <c r="BLR10" s="71"/>
      <c r="BLS10" s="71"/>
      <c r="BLT10" s="71"/>
      <c r="BLU10" s="71"/>
      <c r="BLV10" s="71"/>
      <c r="BLW10" s="71"/>
      <c r="BLX10" s="71"/>
      <c r="BLY10" s="71"/>
      <c r="BLZ10" s="71"/>
      <c r="BMA10" s="71"/>
      <c r="BMB10" s="71"/>
      <c r="BMC10" s="71"/>
      <c r="BMD10" s="71"/>
      <c r="BME10" s="71"/>
      <c r="BMF10" s="71"/>
      <c r="BMG10" s="71"/>
      <c r="BMH10" s="71"/>
      <c r="BMI10" s="71"/>
      <c r="BMJ10" s="71"/>
      <c r="BMK10" s="71"/>
      <c r="BML10" s="71"/>
      <c r="BMM10" s="71"/>
      <c r="BMN10" s="71"/>
      <c r="BMO10" s="71"/>
      <c r="BMP10" s="71"/>
      <c r="BMQ10" s="71"/>
      <c r="BMR10" s="71"/>
      <c r="BMS10" s="71"/>
      <c r="BMT10" s="71"/>
      <c r="BMU10" s="71"/>
      <c r="BMV10" s="71"/>
      <c r="BMW10" s="71"/>
      <c r="BMX10" s="71"/>
      <c r="BMY10" s="71"/>
      <c r="BMZ10" s="71"/>
      <c r="BNA10" s="71"/>
      <c r="BNB10" s="71"/>
      <c r="BNC10" s="71"/>
      <c r="BND10" s="71"/>
      <c r="BNE10" s="71"/>
      <c r="BNF10" s="71"/>
      <c r="BNG10" s="71"/>
      <c r="BNH10" s="71"/>
      <c r="BNI10" s="71"/>
      <c r="BNJ10" s="71"/>
      <c r="BNK10" s="71"/>
      <c r="BNL10" s="71"/>
      <c r="BNM10" s="71"/>
      <c r="BNN10" s="71"/>
      <c r="BNO10" s="71"/>
      <c r="BNP10" s="71"/>
      <c r="BNQ10" s="71"/>
      <c r="BNR10" s="71"/>
      <c r="BNS10" s="71"/>
      <c r="BNT10" s="71"/>
      <c r="BNU10" s="71"/>
      <c r="BNV10" s="71"/>
      <c r="BNW10" s="71"/>
      <c r="BNX10" s="71"/>
      <c r="BNY10" s="71"/>
      <c r="BNZ10" s="71"/>
      <c r="BOA10" s="71"/>
      <c r="BOB10" s="71"/>
      <c r="BOC10" s="71"/>
      <c r="BOD10" s="71"/>
      <c r="BOE10" s="71"/>
      <c r="BOF10" s="71"/>
      <c r="BOG10" s="71"/>
      <c r="BOH10" s="71"/>
      <c r="BOI10" s="71"/>
      <c r="BOJ10" s="71"/>
      <c r="BOK10" s="71"/>
      <c r="BOL10" s="71"/>
      <c r="BOM10" s="71"/>
      <c r="BON10" s="71"/>
      <c r="BOO10" s="71"/>
      <c r="BOP10" s="71"/>
      <c r="BOQ10" s="71"/>
      <c r="BOR10" s="71"/>
      <c r="BOS10" s="71"/>
      <c r="BOT10" s="71"/>
      <c r="BOU10" s="71"/>
      <c r="BOV10" s="71"/>
      <c r="BOW10" s="71"/>
      <c r="BOX10" s="71"/>
      <c r="BOY10" s="71"/>
      <c r="BOZ10" s="71"/>
      <c r="BPA10" s="71"/>
      <c r="BPB10" s="71"/>
      <c r="BPC10" s="71"/>
      <c r="BPD10" s="71"/>
      <c r="BPE10" s="71"/>
      <c r="BPF10" s="71"/>
      <c r="BPG10" s="71"/>
      <c r="BPH10" s="71"/>
      <c r="BPI10" s="71"/>
      <c r="BPJ10" s="71"/>
      <c r="BPK10" s="71"/>
      <c r="BPL10" s="71"/>
      <c r="BPM10" s="71"/>
      <c r="BPN10" s="71"/>
      <c r="BPO10" s="71"/>
      <c r="BPP10" s="71"/>
      <c r="BPQ10" s="71"/>
      <c r="BPR10" s="71"/>
      <c r="BPS10" s="71"/>
      <c r="BPT10" s="71"/>
      <c r="BPU10" s="71"/>
      <c r="BPV10" s="71"/>
      <c r="BPW10" s="71"/>
      <c r="BPX10" s="71"/>
      <c r="BPY10" s="71"/>
      <c r="BPZ10" s="71"/>
      <c r="BQA10" s="71"/>
      <c r="BQB10" s="71"/>
      <c r="BQC10" s="71"/>
      <c r="BQD10" s="71"/>
      <c r="BQE10" s="71"/>
      <c r="BQF10" s="71"/>
      <c r="BQG10" s="71"/>
      <c r="BQH10" s="71"/>
      <c r="BQI10" s="71"/>
      <c r="BQJ10" s="71"/>
      <c r="BQK10" s="71"/>
      <c r="BQL10" s="71"/>
      <c r="BQM10" s="71"/>
      <c r="BQN10" s="71"/>
      <c r="BQO10" s="71"/>
      <c r="BQP10" s="71"/>
      <c r="BQQ10" s="71"/>
      <c r="BQR10" s="71"/>
      <c r="BQS10" s="71"/>
      <c r="BQT10" s="71"/>
      <c r="BQU10" s="71"/>
      <c r="BQV10" s="71"/>
      <c r="BQW10" s="71"/>
      <c r="BQX10" s="71"/>
      <c r="BQY10" s="71"/>
      <c r="BQZ10" s="71"/>
      <c r="BRA10" s="71"/>
      <c r="BRB10" s="71"/>
      <c r="BRC10" s="71"/>
      <c r="BRD10" s="71"/>
      <c r="BRE10" s="71"/>
      <c r="BRF10" s="71"/>
      <c r="BRG10" s="71"/>
      <c r="BRH10" s="71"/>
      <c r="BRI10" s="71"/>
      <c r="BRJ10" s="71"/>
      <c r="BRK10" s="71"/>
      <c r="BRL10" s="71"/>
      <c r="BRM10" s="71"/>
      <c r="BRN10" s="71"/>
      <c r="BRO10" s="71"/>
      <c r="BRP10" s="71"/>
      <c r="BRQ10" s="71"/>
      <c r="BRR10" s="71"/>
      <c r="BRS10" s="71"/>
      <c r="BRT10" s="71"/>
      <c r="BRU10" s="71"/>
      <c r="BRV10" s="71"/>
      <c r="BRW10" s="71"/>
      <c r="BRX10" s="71"/>
      <c r="BRY10" s="71"/>
      <c r="BRZ10" s="71"/>
      <c r="BSA10" s="71"/>
      <c r="BSB10" s="71"/>
      <c r="BSC10" s="71"/>
      <c r="BSD10" s="71"/>
      <c r="BSE10" s="71"/>
      <c r="BSF10" s="71"/>
      <c r="BSG10" s="71"/>
      <c r="BSH10" s="71"/>
      <c r="BSI10" s="71"/>
      <c r="BSJ10" s="71"/>
      <c r="BSK10" s="71"/>
      <c r="BSL10" s="71"/>
      <c r="BSM10" s="71"/>
      <c r="BSN10" s="71"/>
      <c r="BSO10" s="71"/>
      <c r="BSP10" s="71"/>
      <c r="BSQ10" s="71"/>
      <c r="BSR10" s="71"/>
      <c r="BSS10" s="71"/>
      <c r="BST10" s="71"/>
      <c r="BSU10" s="71"/>
      <c r="BSV10" s="71"/>
      <c r="BSW10" s="71"/>
      <c r="BSX10" s="71"/>
      <c r="BSY10" s="71"/>
      <c r="BSZ10" s="71"/>
      <c r="BTA10" s="71"/>
      <c r="BTB10" s="71"/>
      <c r="BTC10" s="71"/>
      <c r="BTD10" s="71"/>
      <c r="BTE10" s="71"/>
      <c r="BTF10" s="71"/>
      <c r="BTG10" s="71"/>
      <c r="BTH10" s="71"/>
      <c r="BTI10" s="71"/>
      <c r="BTJ10" s="71"/>
      <c r="BTK10" s="71"/>
      <c r="BTL10" s="71"/>
      <c r="BTM10" s="71"/>
      <c r="BTN10" s="71"/>
      <c r="BTO10" s="71"/>
      <c r="BTP10" s="71"/>
      <c r="BTQ10" s="71"/>
      <c r="BTR10" s="71"/>
      <c r="BTS10" s="71"/>
      <c r="BTT10" s="71"/>
      <c r="BTU10" s="71"/>
      <c r="BTV10" s="71"/>
      <c r="BTW10" s="71"/>
      <c r="BTX10" s="71"/>
      <c r="BTY10" s="71"/>
      <c r="BTZ10" s="71"/>
      <c r="BUA10" s="71"/>
      <c r="BUB10" s="71"/>
      <c r="BUC10" s="71"/>
      <c r="BUD10" s="71"/>
      <c r="BUE10" s="71"/>
      <c r="BUF10" s="71"/>
      <c r="BUG10" s="71"/>
      <c r="BUH10" s="71"/>
      <c r="BUI10" s="71"/>
      <c r="BUJ10" s="71"/>
      <c r="BUK10" s="71"/>
      <c r="BUL10" s="71"/>
      <c r="BUM10" s="71"/>
      <c r="BUN10" s="71"/>
      <c r="BUO10" s="71"/>
      <c r="BUP10" s="71"/>
      <c r="BUQ10" s="71"/>
      <c r="BUR10" s="71"/>
      <c r="BUS10" s="71"/>
      <c r="BUT10" s="71"/>
      <c r="BUU10" s="71"/>
      <c r="BUV10" s="71"/>
      <c r="BUW10" s="71"/>
      <c r="BUX10" s="71"/>
      <c r="BUY10" s="71"/>
      <c r="BUZ10" s="71"/>
      <c r="BVA10" s="71"/>
      <c r="BVB10" s="71"/>
      <c r="BVC10" s="71"/>
      <c r="BVD10" s="71"/>
      <c r="BVE10" s="71"/>
      <c r="BVF10" s="71"/>
      <c r="BVG10" s="71"/>
      <c r="BVH10" s="71"/>
      <c r="BVI10" s="71"/>
      <c r="BVJ10" s="71"/>
      <c r="BVK10" s="71"/>
      <c r="BVL10" s="71"/>
      <c r="BVM10" s="71"/>
      <c r="BVN10" s="71"/>
      <c r="BVO10" s="71"/>
      <c r="BVP10" s="71"/>
      <c r="BVQ10" s="71"/>
      <c r="BVR10" s="71"/>
      <c r="BVS10" s="71"/>
      <c r="BVT10" s="71"/>
      <c r="BVU10" s="71"/>
      <c r="BVV10" s="71"/>
      <c r="BVW10" s="71"/>
      <c r="BVX10" s="71"/>
      <c r="BVY10" s="71"/>
      <c r="BVZ10" s="71"/>
      <c r="BWA10" s="71"/>
      <c r="BWB10" s="71"/>
      <c r="BWC10" s="71"/>
      <c r="BWD10" s="71"/>
      <c r="BWE10" s="71"/>
      <c r="BWF10" s="71"/>
      <c r="BWG10" s="71"/>
      <c r="BWH10" s="71"/>
      <c r="BWI10" s="71"/>
      <c r="BWJ10" s="71"/>
      <c r="BWK10" s="71"/>
      <c r="BWL10" s="71"/>
      <c r="BWM10" s="71"/>
      <c r="BWN10" s="71"/>
      <c r="BWO10" s="71"/>
      <c r="BWP10" s="71"/>
      <c r="BWQ10" s="71"/>
      <c r="BWR10" s="71"/>
      <c r="BWS10" s="71"/>
      <c r="BWT10" s="71"/>
      <c r="BWU10" s="71"/>
      <c r="BWV10" s="71"/>
      <c r="BWW10" s="71"/>
      <c r="BWX10" s="71"/>
      <c r="BWY10" s="71"/>
      <c r="BWZ10" s="71"/>
      <c r="BXA10" s="71"/>
      <c r="BXB10" s="71"/>
      <c r="BXC10" s="71"/>
      <c r="BXD10" s="71"/>
      <c r="BXE10" s="71"/>
      <c r="BXF10" s="71"/>
      <c r="BXG10" s="71"/>
      <c r="BXH10" s="71"/>
      <c r="BXI10" s="71"/>
      <c r="BXJ10" s="71"/>
      <c r="BXK10" s="71"/>
      <c r="BXL10" s="71"/>
      <c r="BXM10" s="71"/>
      <c r="BXN10" s="71"/>
      <c r="BXO10" s="71"/>
      <c r="BXP10" s="71"/>
      <c r="BXQ10" s="71"/>
      <c r="BXR10" s="71"/>
      <c r="BXS10" s="71"/>
      <c r="BXT10" s="71"/>
      <c r="BXU10" s="71"/>
      <c r="BXV10" s="71"/>
      <c r="BXW10" s="71"/>
      <c r="BXX10" s="71"/>
      <c r="BXY10" s="71"/>
      <c r="BXZ10" s="71"/>
      <c r="BYA10" s="71"/>
      <c r="BYB10" s="71"/>
      <c r="BYC10" s="71"/>
      <c r="BYD10" s="71"/>
      <c r="BYE10" s="71"/>
      <c r="BYF10" s="71"/>
      <c r="BYG10" s="71"/>
      <c r="BYH10" s="71"/>
      <c r="BYI10" s="71"/>
      <c r="BYJ10" s="71"/>
      <c r="BYK10" s="71"/>
      <c r="BYL10" s="71"/>
      <c r="BYM10" s="71"/>
      <c r="BYN10" s="71"/>
      <c r="BYO10" s="71"/>
      <c r="BYP10" s="71"/>
      <c r="BYQ10" s="71"/>
      <c r="BYR10" s="71"/>
      <c r="BYS10" s="71"/>
      <c r="BYT10" s="71"/>
      <c r="BYU10" s="71"/>
      <c r="BYV10" s="71"/>
      <c r="BYW10" s="71"/>
      <c r="BYX10" s="71"/>
      <c r="BYY10" s="71"/>
      <c r="BYZ10" s="71"/>
      <c r="BZA10" s="71"/>
      <c r="BZB10" s="71"/>
      <c r="BZC10" s="71"/>
      <c r="BZD10" s="71"/>
      <c r="BZE10" s="71"/>
      <c r="BZF10" s="71"/>
      <c r="BZG10" s="71"/>
      <c r="BZH10" s="71"/>
      <c r="BZI10" s="71"/>
      <c r="BZJ10" s="71"/>
      <c r="BZK10" s="71"/>
      <c r="BZL10" s="71"/>
      <c r="BZM10" s="71"/>
      <c r="BZN10" s="71"/>
      <c r="BZO10" s="71"/>
      <c r="BZP10" s="71"/>
      <c r="BZQ10" s="71"/>
      <c r="BZR10" s="71"/>
      <c r="BZS10" s="71"/>
      <c r="BZT10" s="71"/>
      <c r="BZU10" s="71"/>
      <c r="BZV10" s="71"/>
      <c r="BZW10" s="71"/>
      <c r="BZX10" s="71"/>
      <c r="BZY10" s="71"/>
      <c r="BZZ10" s="71"/>
      <c r="CAA10" s="71"/>
      <c r="CAB10" s="71"/>
      <c r="CAC10" s="71"/>
      <c r="CAD10" s="71"/>
      <c r="CAE10" s="71"/>
      <c r="CAF10" s="71"/>
      <c r="CAG10" s="71"/>
      <c r="CAH10" s="71"/>
      <c r="CAI10" s="71"/>
      <c r="CAJ10" s="71"/>
      <c r="CAK10" s="71"/>
      <c r="CAL10" s="71"/>
      <c r="CAM10" s="71"/>
      <c r="CAN10" s="71"/>
      <c r="CAO10" s="71"/>
      <c r="CAP10" s="71"/>
      <c r="CAQ10" s="71"/>
      <c r="CAR10" s="71"/>
      <c r="CAS10" s="71"/>
      <c r="CAT10" s="71"/>
      <c r="CAU10" s="71"/>
      <c r="CAV10" s="71"/>
      <c r="CAW10" s="71"/>
      <c r="CAX10" s="71"/>
      <c r="CAY10" s="71"/>
      <c r="CAZ10" s="71"/>
      <c r="CBA10" s="71"/>
      <c r="CBB10" s="71"/>
      <c r="CBC10" s="71"/>
      <c r="CBD10" s="71"/>
      <c r="CBE10" s="71"/>
      <c r="CBF10" s="71"/>
      <c r="CBG10" s="71"/>
      <c r="CBH10" s="71"/>
      <c r="CBI10" s="71"/>
      <c r="CBJ10" s="71"/>
      <c r="CBK10" s="71"/>
      <c r="CBL10" s="71"/>
      <c r="CBM10" s="71"/>
      <c r="CBN10" s="71"/>
      <c r="CBO10" s="71"/>
      <c r="CBP10" s="71"/>
      <c r="CBQ10" s="71"/>
      <c r="CBR10" s="71"/>
      <c r="CBS10" s="71"/>
      <c r="CBT10" s="71"/>
      <c r="CBU10" s="71"/>
      <c r="CBV10" s="71"/>
      <c r="CBW10" s="71"/>
      <c r="CBX10" s="71"/>
      <c r="CBY10" s="71"/>
      <c r="CBZ10" s="71"/>
      <c r="CCA10" s="71"/>
      <c r="CCB10" s="71"/>
      <c r="CCC10" s="71"/>
      <c r="CCD10" s="71"/>
      <c r="CCE10" s="71"/>
      <c r="CCF10" s="71"/>
      <c r="CCG10" s="71"/>
      <c r="CCH10" s="71"/>
      <c r="CCI10" s="71"/>
      <c r="CCJ10" s="71"/>
      <c r="CCK10" s="71"/>
      <c r="CCL10" s="71"/>
      <c r="CCM10" s="71"/>
      <c r="CCN10" s="71"/>
      <c r="CCO10" s="71"/>
      <c r="CCP10" s="71"/>
      <c r="CCQ10" s="71"/>
      <c r="CCR10" s="71"/>
      <c r="CCS10" s="71"/>
      <c r="CCT10" s="71"/>
      <c r="CCU10" s="71"/>
      <c r="CCV10" s="71"/>
      <c r="CCW10" s="71"/>
      <c r="CCX10" s="71"/>
      <c r="CCY10" s="71"/>
      <c r="CCZ10" s="71"/>
      <c r="CDA10" s="71"/>
      <c r="CDB10" s="71"/>
      <c r="CDC10" s="71"/>
      <c r="CDD10" s="71"/>
      <c r="CDE10" s="71"/>
      <c r="CDF10" s="71"/>
      <c r="CDG10" s="71"/>
      <c r="CDH10" s="71"/>
      <c r="CDI10" s="71"/>
      <c r="CDJ10" s="71"/>
      <c r="CDK10" s="71"/>
      <c r="CDL10" s="71"/>
      <c r="CDM10" s="71"/>
      <c r="CDN10" s="71"/>
      <c r="CDO10" s="71"/>
      <c r="CDP10" s="71"/>
      <c r="CDQ10" s="71"/>
      <c r="CDR10" s="71"/>
      <c r="CDS10" s="71"/>
      <c r="CDT10" s="71"/>
      <c r="CDU10" s="71"/>
      <c r="CDV10" s="71"/>
      <c r="CDW10" s="71"/>
      <c r="CDX10" s="71"/>
      <c r="CDY10" s="71"/>
      <c r="CDZ10" s="71"/>
      <c r="CEA10" s="71"/>
      <c r="CEB10" s="71"/>
      <c r="CEC10" s="71"/>
      <c r="CED10" s="71"/>
      <c r="CEE10" s="71"/>
      <c r="CEF10" s="71"/>
      <c r="CEG10" s="71"/>
      <c r="CEH10" s="71"/>
      <c r="CEI10" s="71"/>
      <c r="CEJ10" s="71"/>
      <c r="CEK10" s="71"/>
      <c r="CEL10" s="71"/>
      <c r="CEM10" s="71"/>
      <c r="CEN10" s="71"/>
      <c r="CEO10" s="71"/>
      <c r="CEP10" s="71"/>
      <c r="CEQ10" s="71"/>
      <c r="CER10" s="71"/>
      <c r="CES10" s="71"/>
      <c r="CET10" s="71"/>
      <c r="CEU10" s="71"/>
      <c r="CEV10" s="71"/>
      <c r="CEW10" s="71"/>
      <c r="CEX10" s="71"/>
      <c r="CEY10" s="71"/>
      <c r="CEZ10" s="71"/>
      <c r="CFA10" s="71"/>
      <c r="CFB10" s="71"/>
      <c r="CFC10" s="71"/>
      <c r="CFD10" s="71"/>
      <c r="CFE10" s="71"/>
      <c r="CFF10" s="71"/>
      <c r="CFG10" s="71"/>
      <c r="CFH10" s="71"/>
      <c r="CFI10" s="71"/>
      <c r="CFJ10" s="71"/>
      <c r="CFK10" s="71"/>
      <c r="CFL10" s="71"/>
      <c r="CFM10" s="71"/>
      <c r="CFN10" s="71"/>
      <c r="CFO10" s="71"/>
      <c r="CFP10" s="71"/>
      <c r="CFQ10" s="71"/>
      <c r="CFR10" s="71"/>
      <c r="CFS10" s="71"/>
      <c r="CFT10" s="71"/>
      <c r="CFU10" s="71"/>
      <c r="CFV10" s="71"/>
      <c r="CFW10" s="71"/>
      <c r="CFX10" s="71"/>
      <c r="CFY10" s="71"/>
      <c r="CFZ10" s="71"/>
      <c r="CGA10" s="71"/>
      <c r="CGB10" s="71"/>
      <c r="CGC10" s="71"/>
      <c r="CGD10" s="71"/>
      <c r="CGE10" s="71"/>
      <c r="CGF10" s="71"/>
      <c r="CGG10" s="71"/>
      <c r="CGH10" s="71"/>
      <c r="CGI10" s="71"/>
      <c r="CGJ10" s="71"/>
      <c r="CGK10" s="71"/>
      <c r="CGL10" s="71"/>
      <c r="CGM10" s="71"/>
      <c r="CGN10" s="71"/>
      <c r="CGO10" s="71"/>
      <c r="CGP10" s="71"/>
      <c r="CGQ10" s="71"/>
      <c r="CGR10" s="71"/>
      <c r="CGS10" s="71"/>
      <c r="CGT10" s="71"/>
      <c r="CGU10" s="71"/>
      <c r="CGV10" s="71"/>
      <c r="CGW10" s="71"/>
      <c r="CGX10" s="71"/>
      <c r="CGY10" s="71"/>
      <c r="CGZ10" s="71"/>
      <c r="CHA10" s="71"/>
      <c r="CHB10" s="71"/>
      <c r="CHC10" s="71"/>
      <c r="CHD10" s="71"/>
      <c r="CHE10" s="71"/>
      <c r="CHF10" s="71"/>
      <c r="CHG10" s="71"/>
      <c r="CHH10" s="71"/>
      <c r="CHI10" s="71"/>
      <c r="CHJ10" s="71"/>
      <c r="CHK10" s="71"/>
      <c r="CHL10" s="71"/>
      <c r="CHM10" s="71"/>
      <c r="CHN10" s="71"/>
      <c r="CHO10" s="71"/>
      <c r="CHP10" s="71"/>
      <c r="CHQ10" s="71"/>
      <c r="CHR10" s="71"/>
      <c r="CHS10" s="71"/>
      <c r="CHT10" s="71"/>
      <c r="CHU10" s="71"/>
      <c r="CHV10" s="71"/>
      <c r="CHW10" s="71"/>
      <c r="CHX10" s="71"/>
      <c r="CHY10" s="71"/>
      <c r="CHZ10" s="71"/>
      <c r="CIA10" s="71"/>
      <c r="CIB10" s="71"/>
      <c r="CIC10" s="71"/>
      <c r="CID10" s="71"/>
      <c r="CIE10" s="71"/>
      <c r="CIF10" s="71"/>
      <c r="CIG10" s="71"/>
      <c r="CIH10" s="71"/>
      <c r="CII10" s="71"/>
      <c r="CIJ10" s="71"/>
      <c r="CIK10" s="71"/>
      <c r="CIL10" s="71"/>
      <c r="CIM10" s="71"/>
      <c r="CIN10" s="71"/>
      <c r="CIO10" s="71"/>
      <c r="CIP10" s="71"/>
      <c r="CIQ10" s="71"/>
      <c r="CIR10" s="71"/>
      <c r="CIS10" s="71"/>
      <c r="CIT10" s="71"/>
      <c r="CIU10" s="71"/>
      <c r="CIV10" s="71"/>
      <c r="CIW10" s="71"/>
      <c r="CIX10" s="71"/>
      <c r="CIY10" s="71"/>
      <c r="CIZ10" s="71"/>
      <c r="CJA10" s="71"/>
      <c r="CJB10" s="71"/>
      <c r="CJC10" s="71"/>
      <c r="CJD10" s="71"/>
      <c r="CJE10" s="71"/>
      <c r="CJF10" s="71"/>
      <c r="CJG10" s="71"/>
      <c r="CJH10" s="71"/>
      <c r="CJI10" s="71"/>
      <c r="CJJ10" s="71"/>
      <c r="CJK10" s="71"/>
      <c r="CJL10" s="71"/>
      <c r="CJM10" s="71"/>
      <c r="CJN10" s="71"/>
      <c r="CJO10" s="71"/>
      <c r="CJP10" s="71"/>
      <c r="CJQ10" s="71"/>
      <c r="CJR10" s="71"/>
      <c r="CJS10" s="71"/>
      <c r="CJT10" s="71"/>
      <c r="CJU10" s="71"/>
      <c r="CJV10" s="71"/>
      <c r="CJW10" s="71"/>
      <c r="CJX10" s="71"/>
      <c r="CJY10" s="71"/>
      <c r="CJZ10" s="71"/>
      <c r="CKA10" s="71"/>
      <c r="CKB10" s="71"/>
      <c r="CKC10" s="71"/>
      <c r="CKD10" s="71"/>
      <c r="CKE10" s="71"/>
      <c r="CKF10" s="71"/>
      <c r="CKG10" s="71"/>
      <c r="CKH10" s="71"/>
      <c r="CKI10" s="71"/>
      <c r="CKJ10" s="71"/>
      <c r="CKK10" s="71"/>
      <c r="CKL10" s="71"/>
      <c r="CKM10" s="71"/>
      <c r="CKN10" s="71"/>
      <c r="CKO10" s="71"/>
      <c r="CKP10" s="71"/>
      <c r="CKQ10" s="71"/>
      <c r="CKR10" s="71"/>
      <c r="CKS10" s="71"/>
      <c r="CKT10" s="71"/>
      <c r="CKU10" s="71"/>
      <c r="CKV10" s="71"/>
      <c r="CKW10" s="71"/>
      <c r="CKX10" s="71"/>
      <c r="CKY10" s="71"/>
      <c r="CKZ10" s="71"/>
      <c r="CLA10" s="71"/>
      <c r="CLB10" s="71"/>
      <c r="CLC10" s="71"/>
      <c r="CLD10" s="71"/>
      <c r="CLE10" s="71"/>
      <c r="CLF10" s="71"/>
      <c r="CLG10" s="71"/>
      <c r="CLH10" s="71"/>
      <c r="CLI10" s="71"/>
      <c r="CLJ10" s="71"/>
      <c r="CLK10" s="71"/>
      <c r="CLL10" s="71"/>
      <c r="CLM10" s="71"/>
      <c r="CLN10" s="71"/>
      <c r="CLO10" s="71"/>
      <c r="CLP10" s="71"/>
      <c r="CLQ10" s="71"/>
      <c r="CLR10" s="71"/>
      <c r="CLS10" s="71"/>
      <c r="CLT10" s="71"/>
      <c r="CLU10" s="71"/>
      <c r="CLV10" s="71"/>
      <c r="CLW10" s="71"/>
      <c r="CLX10" s="71"/>
      <c r="CLY10" s="71"/>
      <c r="CLZ10" s="71"/>
      <c r="CMA10" s="71"/>
      <c r="CMB10" s="71"/>
      <c r="CMC10" s="71"/>
      <c r="CMD10" s="71"/>
      <c r="CME10" s="71"/>
      <c r="CMF10" s="71"/>
      <c r="CMG10" s="71"/>
      <c r="CMH10" s="71"/>
      <c r="CMI10" s="71"/>
      <c r="CMJ10" s="71"/>
      <c r="CMK10" s="71"/>
      <c r="CML10" s="71"/>
      <c r="CMM10" s="71"/>
      <c r="CMN10" s="71"/>
      <c r="CMO10" s="71"/>
      <c r="CMP10" s="71"/>
      <c r="CMQ10" s="71"/>
      <c r="CMR10" s="71"/>
      <c r="CMS10" s="71"/>
      <c r="CMT10" s="71"/>
      <c r="CMU10" s="71"/>
      <c r="CMV10" s="71"/>
      <c r="CMW10" s="71"/>
      <c r="CMX10" s="71"/>
      <c r="CMY10" s="71"/>
      <c r="CMZ10" s="71"/>
      <c r="CNA10" s="71"/>
      <c r="CNB10" s="71"/>
      <c r="CNC10" s="71"/>
      <c r="CND10" s="71"/>
      <c r="CNE10" s="71"/>
      <c r="CNF10" s="71"/>
      <c r="CNG10" s="71"/>
      <c r="CNH10" s="71"/>
      <c r="CNI10" s="71"/>
      <c r="CNJ10" s="71"/>
      <c r="CNK10" s="71"/>
      <c r="CNL10" s="71"/>
      <c r="CNM10" s="71"/>
      <c r="CNN10" s="71"/>
      <c r="CNO10" s="71"/>
      <c r="CNP10" s="71"/>
      <c r="CNQ10" s="71"/>
      <c r="CNR10" s="71"/>
      <c r="CNS10" s="71"/>
      <c r="CNT10" s="71"/>
      <c r="CNU10" s="71"/>
      <c r="CNV10" s="71"/>
      <c r="CNW10" s="71"/>
      <c r="CNX10" s="71"/>
      <c r="CNY10" s="71"/>
      <c r="CNZ10" s="71"/>
      <c r="COA10" s="71"/>
      <c r="COB10" s="71"/>
      <c r="COC10" s="71"/>
      <c r="COD10" s="71"/>
      <c r="COE10" s="71"/>
      <c r="COF10" s="71"/>
      <c r="COG10" s="71"/>
      <c r="COH10" s="71"/>
      <c r="COI10" s="71"/>
      <c r="COJ10" s="71"/>
      <c r="COK10" s="71"/>
      <c r="COL10" s="71"/>
      <c r="COM10" s="71"/>
      <c r="CON10" s="71"/>
      <c r="COO10" s="71"/>
      <c r="COP10" s="71"/>
      <c r="COQ10" s="71"/>
      <c r="COR10" s="71"/>
      <c r="COS10" s="71"/>
      <c r="COT10" s="71"/>
      <c r="COU10" s="71"/>
      <c r="COV10" s="71"/>
      <c r="COW10" s="71"/>
      <c r="COX10" s="71"/>
      <c r="COY10" s="71"/>
      <c r="COZ10" s="71"/>
      <c r="CPA10" s="71"/>
      <c r="CPB10" s="71"/>
      <c r="CPC10" s="71"/>
      <c r="CPD10" s="71"/>
      <c r="CPE10" s="71"/>
      <c r="CPF10" s="71"/>
      <c r="CPG10" s="71"/>
      <c r="CPH10" s="71"/>
      <c r="CPI10" s="71"/>
      <c r="CPJ10" s="71"/>
      <c r="CPK10" s="71"/>
      <c r="CPL10" s="71"/>
      <c r="CPM10" s="71"/>
      <c r="CPN10" s="71"/>
      <c r="CPO10" s="71"/>
      <c r="CPP10" s="71"/>
      <c r="CPQ10" s="71"/>
      <c r="CPR10" s="71"/>
      <c r="CPS10" s="71"/>
      <c r="CPT10" s="71"/>
      <c r="CPU10" s="71"/>
      <c r="CPV10" s="71"/>
      <c r="CPW10" s="71"/>
      <c r="CPX10" s="71"/>
      <c r="CPY10" s="71"/>
      <c r="CPZ10" s="71"/>
      <c r="CQA10" s="71"/>
      <c r="CQB10" s="71"/>
      <c r="CQC10" s="71"/>
      <c r="CQD10" s="71"/>
      <c r="CQE10" s="71"/>
      <c r="CQF10" s="71"/>
      <c r="CQG10" s="71"/>
      <c r="CQH10" s="71"/>
      <c r="CQI10" s="71"/>
      <c r="CQJ10" s="71"/>
      <c r="CQK10" s="71"/>
      <c r="CQL10" s="71"/>
      <c r="CQM10" s="71"/>
      <c r="CQN10" s="71"/>
      <c r="CQO10" s="71"/>
      <c r="CQP10" s="71"/>
      <c r="CQQ10" s="71"/>
      <c r="CQR10" s="71"/>
      <c r="CQS10" s="71"/>
      <c r="CQT10" s="71"/>
      <c r="CQU10" s="71"/>
      <c r="CQV10" s="71"/>
      <c r="CQW10" s="71"/>
      <c r="CQX10" s="71"/>
      <c r="CQY10" s="71"/>
      <c r="CQZ10" s="71"/>
      <c r="CRA10" s="71"/>
      <c r="CRB10" s="71"/>
      <c r="CRC10" s="71"/>
      <c r="CRD10" s="71"/>
      <c r="CRE10" s="71"/>
      <c r="CRF10" s="71"/>
      <c r="CRG10" s="71"/>
      <c r="CRH10" s="71"/>
      <c r="CRI10" s="71"/>
      <c r="CRJ10" s="71"/>
      <c r="CRK10" s="71"/>
      <c r="CRL10" s="71"/>
      <c r="CRM10" s="71"/>
      <c r="CRN10" s="71"/>
      <c r="CRO10" s="71"/>
      <c r="CRP10" s="71"/>
      <c r="CRQ10" s="71"/>
      <c r="CRR10" s="71"/>
      <c r="CRS10" s="71"/>
      <c r="CRT10" s="71"/>
      <c r="CRU10" s="71"/>
      <c r="CRV10" s="71"/>
      <c r="CRW10" s="71"/>
      <c r="CRX10" s="71"/>
      <c r="CRY10" s="71"/>
      <c r="CRZ10" s="71"/>
      <c r="CSA10" s="71"/>
      <c r="CSB10" s="71"/>
      <c r="CSC10" s="71"/>
      <c r="CSD10" s="71"/>
      <c r="CSE10" s="71"/>
      <c r="CSF10" s="71"/>
      <c r="CSG10" s="71"/>
      <c r="CSH10" s="71"/>
      <c r="CSI10" s="71"/>
      <c r="CSJ10" s="71"/>
      <c r="CSK10" s="71"/>
      <c r="CSL10" s="71"/>
      <c r="CSM10" s="71"/>
      <c r="CSN10" s="71"/>
      <c r="CSO10" s="71"/>
      <c r="CSP10" s="71"/>
      <c r="CSQ10" s="71"/>
      <c r="CSR10" s="71"/>
      <c r="CSS10" s="71"/>
      <c r="CST10" s="71"/>
      <c r="CSU10" s="71"/>
      <c r="CSV10" s="71"/>
      <c r="CSW10" s="71"/>
      <c r="CSX10" s="71"/>
      <c r="CSY10" s="71"/>
      <c r="CSZ10" s="71"/>
      <c r="CTA10" s="71"/>
      <c r="CTB10" s="71"/>
      <c r="CTC10" s="71"/>
      <c r="CTD10" s="71"/>
      <c r="CTE10" s="71"/>
      <c r="CTF10" s="71"/>
      <c r="CTG10" s="71"/>
      <c r="CTH10" s="71"/>
      <c r="CTI10" s="71"/>
      <c r="CTJ10" s="71"/>
      <c r="CTK10" s="71"/>
      <c r="CTL10" s="71"/>
      <c r="CTM10" s="71"/>
      <c r="CTN10" s="71"/>
      <c r="CTO10" s="71"/>
      <c r="CTP10" s="71"/>
      <c r="CTQ10" s="71"/>
      <c r="CTR10" s="71"/>
      <c r="CTS10" s="71"/>
      <c r="CTT10" s="71"/>
      <c r="CTU10" s="71"/>
      <c r="CTV10" s="71"/>
      <c r="CTW10" s="71"/>
      <c r="CTX10" s="71"/>
      <c r="CTY10" s="71"/>
      <c r="CTZ10" s="71"/>
      <c r="CUA10" s="71"/>
      <c r="CUB10" s="71"/>
      <c r="CUC10" s="71"/>
      <c r="CUD10" s="71"/>
      <c r="CUE10" s="71"/>
      <c r="CUF10" s="71"/>
      <c r="CUG10" s="71"/>
      <c r="CUH10" s="71"/>
      <c r="CUI10" s="71"/>
      <c r="CUJ10" s="71"/>
      <c r="CUK10" s="71"/>
      <c r="CUL10" s="71"/>
      <c r="CUM10" s="71"/>
      <c r="CUN10" s="71"/>
      <c r="CUO10" s="71"/>
      <c r="CUP10" s="71"/>
      <c r="CUQ10" s="71"/>
      <c r="CUR10" s="71"/>
      <c r="CUS10" s="71"/>
      <c r="CUT10" s="71"/>
      <c r="CUU10" s="71"/>
      <c r="CUV10" s="71"/>
      <c r="CUW10" s="71"/>
      <c r="CUX10" s="71"/>
      <c r="CUY10" s="71"/>
      <c r="CUZ10" s="71"/>
      <c r="CVA10" s="71"/>
      <c r="CVB10" s="71"/>
      <c r="CVC10" s="71"/>
      <c r="CVD10" s="71"/>
      <c r="CVE10" s="71"/>
      <c r="CVF10" s="71"/>
      <c r="CVG10" s="71"/>
      <c r="CVH10" s="71"/>
      <c r="CVI10" s="71"/>
      <c r="CVJ10" s="71"/>
      <c r="CVK10" s="71"/>
      <c r="CVL10" s="71"/>
      <c r="CVM10" s="71"/>
      <c r="CVN10" s="71"/>
      <c r="CVO10" s="71"/>
      <c r="CVP10" s="71"/>
      <c r="CVQ10" s="71"/>
      <c r="CVR10" s="71"/>
      <c r="CVS10" s="71"/>
      <c r="CVT10" s="71"/>
      <c r="CVU10" s="71"/>
      <c r="CVV10" s="71"/>
      <c r="CVW10" s="71"/>
      <c r="CVX10" s="71"/>
      <c r="CVY10" s="71"/>
      <c r="CVZ10" s="71"/>
      <c r="CWA10" s="71"/>
      <c r="CWB10" s="71"/>
      <c r="CWC10" s="71"/>
      <c r="CWD10" s="71"/>
      <c r="CWE10" s="71"/>
      <c r="CWF10" s="71"/>
      <c r="CWG10" s="71"/>
      <c r="CWH10" s="71"/>
      <c r="CWI10" s="71"/>
      <c r="CWJ10" s="71"/>
      <c r="CWK10" s="71"/>
      <c r="CWL10" s="71"/>
      <c r="CWM10" s="71"/>
      <c r="CWN10" s="71"/>
      <c r="CWO10" s="71"/>
      <c r="CWP10" s="71"/>
      <c r="CWQ10" s="71"/>
      <c r="CWR10" s="71"/>
      <c r="CWS10" s="71"/>
      <c r="CWT10" s="71"/>
      <c r="CWU10" s="71"/>
      <c r="CWV10" s="71"/>
      <c r="CWW10" s="71"/>
      <c r="CWX10" s="71"/>
      <c r="CWY10" s="71"/>
      <c r="CWZ10" s="71"/>
      <c r="CXA10" s="71"/>
      <c r="CXB10" s="71"/>
      <c r="CXC10" s="71"/>
      <c r="CXD10" s="71"/>
      <c r="CXE10" s="71"/>
      <c r="CXF10" s="71"/>
      <c r="CXG10" s="71"/>
      <c r="CXH10" s="71"/>
      <c r="CXI10" s="71"/>
      <c r="CXJ10" s="71"/>
      <c r="CXK10" s="71"/>
      <c r="CXL10" s="71"/>
      <c r="CXM10" s="71"/>
      <c r="CXN10" s="71"/>
      <c r="CXO10" s="71"/>
      <c r="CXP10" s="71"/>
      <c r="CXQ10" s="71"/>
      <c r="CXR10" s="71"/>
      <c r="CXS10" s="71"/>
      <c r="CXT10" s="71"/>
      <c r="CXU10" s="71"/>
      <c r="CXV10" s="71"/>
      <c r="CXW10" s="71"/>
      <c r="CXX10" s="71"/>
      <c r="CXY10" s="71"/>
      <c r="CXZ10" s="71"/>
      <c r="CYA10" s="71"/>
      <c r="CYB10" s="71"/>
      <c r="CYC10" s="71"/>
      <c r="CYD10" s="71"/>
      <c r="CYE10" s="71"/>
      <c r="CYF10" s="71"/>
      <c r="CYG10" s="71"/>
      <c r="CYH10" s="71"/>
      <c r="CYI10" s="71"/>
      <c r="CYJ10" s="71"/>
      <c r="CYK10" s="71"/>
      <c r="CYL10" s="71"/>
      <c r="CYM10" s="71"/>
      <c r="CYN10" s="71"/>
      <c r="CYO10" s="71"/>
      <c r="CYP10" s="71"/>
      <c r="CYQ10" s="71"/>
      <c r="CYR10" s="71"/>
      <c r="CYS10" s="71"/>
      <c r="CYT10" s="71"/>
      <c r="CYU10" s="71"/>
      <c r="CYV10" s="71"/>
      <c r="CYW10" s="71"/>
      <c r="CYX10" s="71"/>
      <c r="CYY10" s="71"/>
      <c r="CYZ10" s="71"/>
      <c r="CZA10" s="71"/>
      <c r="CZB10" s="71"/>
      <c r="CZC10" s="71"/>
      <c r="CZD10" s="71"/>
      <c r="CZE10" s="71"/>
      <c r="CZF10" s="71"/>
      <c r="CZG10" s="71"/>
      <c r="CZH10" s="71"/>
      <c r="CZI10" s="71"/>
      <c r="CZJ10" s="71"/>
      <c r="CZK10" s="71"/>
      <c r="CZL10" s="71"/>
      <c r="CZM10" s="71"/>
      <c r="CZN10" s="71"/>
      <c r="CZO10" s="71"/>
      <c r="CZP10" s="71"/>
      <c r="CZQ10" s="71"/>
      <c r="CZR10" s="71"/>
      <c r="CZS10" s="71"/>
      <c r="CZT10" s="71"/>
      <c r="CZU10" s="71"/>
      <c r="CZV10" s="71"/>
      <c r="CZW10" s="71"/>
      <c r="CZX10" s="71"/>
      <c r="CZY10" s="71"/>
      <c r="CZZ10" s="71"/>
      <c r="DAA10" s="71"/>
      <c r="DAB10" s="71"/>
      <c r="DAC10" s="71"/>
      <c r="DAD10" s="71"/>
      <c r="DAE10" s="71"/>
      <c r="DAF10" s="71"/>
      <c r="DAG10" s="71"/>
      <c r="DAH10" s="71"/>
      <c r="DAI10" s="71"/>
      <c r="DAJ10" s="71"/>
      <c r="DAK10" s="71"/>
      <c r="DAL10" s="71"/>
      <c r="DAM10" s="71"/>
      <c r="DAN10" s="71"/>
      <c r="DAO10" s="71"/>
      <c r="DAP10" s="71"/>
      <c r="DAQ10" s="71"/>
      <c r="DAR10" s="71"/>
      <c r="DAS10" s="71"/>
      <c r="DAT10" s="71"/>
      <c r="DAU10" s="71"/>
      <c r="DAV10" s="71"/>
      <c r="DAW10" s="71"/>
      <c r="DAX10" s="71"/>
      <c r="DAY10" s="71"/>
      <c r="DAZ10" s="71"/>
      <c r="DBA10" s="71"/>
      <c r="DBB10" s="71"/>
      <c r="DBC10" s="71"/>
      <c r="DBD10" s="71"/>
      <c r="DBE10" s="71"/>
      <c r="DBF10" s="71"/>
      <c r="DBG10" s="71"/>
      <c r="DBH10" s="71"/>
      <c r="DBI10" s="71"/>
      <c r="DBJ10" s="71"/>
      <c r="DBK10" s="71"/>
      <c r="DBL10" s="71"/>
      <c r="DBM10" s="71"/>
      <c r="DBN10" s="71"/>
      <c r="DBO10" s="71"/>
      <c r="DBP10" s="71"/>
      <c r="DBQ10" s="71"/>
      <c r="DBR10" s="71"/>
      <c r="DBS10" s="71"/>
      <c r="DBT10" s="71"/>
      <c r="DBU10" s="71"/>
      <c r="DBV10" s="71"/>
      <c r="DBW10" s="71"/>
      <c r="DBX10" s="71"/>
      <c r="DBY10" s="71"/>
      <c r="DBZ10" s="71"/>
      <c r="DCA10" s="71"/>
      <c r="DCB10" s="71"/>
      <c r="DCC10" s="71"/>
      <c r="DCD10" s="71"/>
      <c r="DCE10" s="71"/>
      <c r="DCF10" s="71"/>
      <c r="DCG10" s="71"/>
      <c r="DCH10" s="71"/>
      <c r="DCI10" s="71"/>
      <c r="DCJ10" s="71"/>
      <c r="DCK10" s="71"/>
      <c r="DCL10" s="71"/>
      <c r="DCM10" s="71"/>
      <c r="DCN10" s="71"/>
      <c r="DCO10" s="71"/>
      <c r="DCP10" s="71"/>
      <c r="DCQ10" s="71"/>
      <c r="DCR10" s="71"/>
      <c r="DCS10" s="71"/>
      <c r="DCT10" s="71"/>
      <c r="DCU10" s="71"/>
      <c r="DCV10" s="71"/>
      <c r="DCW10" s="71"/>
      <c r="DCX10" s="71"/>
      <c r="DCY10" s="71"/>
      <c r="DCZ10" s="71"/>
      <c r="DDA10" s="71"/>
      <c r="DDB10" s="71"/>
      <c r="DDC10" s="71"/>
      <c r="DDD10" s="71"/>
      <c r="DDE10" s="71"/>
      <c r="DDF10" s="71"/>
      <c r="DDG10" s="71"/>
      <c r="DDH10" s="71"/>
      <c r="DDI10" s="71"/>
      <c r="DDJ10" s="71"/>
      <c r="DDK10" s="71"/>
      <c r="DDL10" s="71"/>
      <c r="DDM10" s="71"/>
      <c r="DDN10" s="71"/>
      <c r="DDO10" s="71"/>
      <c r="DDP10" s="71"/>
      <c r="DDQ10" s="71"/>
      <c r="DDR10" s="71"/>
      <c r="DDS10" s="71"/>
      <c r="DDT10" s="71"/>
      <c r="DDU10" s="71"/>
      <c r="DDV10" s="71"/>
      <c r="DDW10" s="71"/>
      <c r="DDX10" s="71"/>
      <c r="DDY10" s="71"/>
      <c r="DDZ10" s="71"/>
      <c r="DEA10" s="71"/>
      <c r="DEB10" s="71"/>
      <c r="DEC10" s="71"/>
      <c r="DED10" s="71"/>
      <c r="DEE10" s="71"/>
      <c r="DEF10" s="71"/>
      <c r="DEG10" s="71"/>
      <c r="DEH10" s="71"/>
      <c r="DEI10" s="71"/>
      <c r="DEJ10" s="71"/>
      <c r="DEK10" s="71"/>
      <c r="DEL10" s="71"/>
      <c r="DEM10" s="71"/>
      <c r="DEN10" s="71"/>
      <c r="DEO10" s="71"/>
      <c r="DEP10" s="71"/>
      <c r="DEQ10" s="71"/>
      <c r="DER10" s="71"/>
      <c r="DES10" s="71"/>
      <c r="DET10" s="71"/>
      <c r="DEU10" s="71"/>
      <c r="DEV10" s="71"/>
      <c r="DEW10" s="71"/>
      <c r="DEX10" s="71"/>
      <c r="DEY10" s="71"/>
      <c r="DEZ10" s="71"/>
      <c r="DFA10" s="71"/>
      <c r="DFB10" s="71"/>
      <c r="DFC10" s="71"/>
      <c r="DFD10" s="71"/>
      <c r="DFE10" s="71"/>
      <c r="DFF10" s="71"/>
      <c r="DFG10" s="71"/>
      <c r="DFH10" s="71"/>
      <c r="DFI10" s="71"/>
      <c r="DFJ10" s="71"/>
      <c r="DFK10" s="71"/>
      <c r="DFL10" s="71"/>
      <c r="DFM10" s="71"/>
      <c r="DFN10" s="71"/>
      <c r="DFO10" s="71"/>
      <c r="DFP10" s="71"/>
      <c r="DFQ10" s="71"/>
      <c r="DFR10" s="71"/>
      <c r="DFS10" s="71"/>
      <c r="DFT10" s="71"/>
      <c r="DFU10" s="71"/>
      <c r="DFV10" s="71"/>
      <c r="DFW10" s="71"/>
      <c r="DFX10" s="71"/>
      <c r="DFY10" s="71"/>
      <c r="DFZ10" s="71"/>
      <c r="DGA10" s="71"/>
      <c r="DGB10" s="71"/>
      <c r="DGC10" s="71"/>
      <c r="DGD10" s="71"/>
      <c r="DGE10" s="71"/>
      <c r="DGF10" s="71"/>
      <c r="DGG10" s="71"/>
      <c r="DGH10" s="71"/>
      <c r="DGI10" s="71"/>
      <c r="DGJ10" s="71"/>
      <c r="DGK10" s="71"/>
      <c r="DGL10" s="71"/>
      <c r="DGM10" s="71"/>
      <c r="DGN10" s="71"/>
      <c r="DGO10" s="71"/>
      <c r="DGP10" s="71"/>
      <c r="DGQ10" s="71"/>
      <c r="DGR10" s="71"/>
      <c r="DGS10" s="71"/>
      <c r="DGT10" s="71"/>
      <c r="DGU10" s="71"/>
      <c r="DGV10" s="71"/>
      <c r="DGW10" s="71"/>
      <c r="DGX10" s="71"/>
      <c r="DGY10" s="71"/>
      <c r="DGZ10" s="71"/>
      <c r="DHA10" s="71"/>
      <c r="DHB10" s="71"/>
      <c r="DHC10" s="71"/>
      <c r="DHD10" s="71"/>
      <c r="DHE10" s="71"/>
      <c r="DHF10" s="71"/>
      <c r="DHG10" s="71"/>
      <c r="DHH10" s="71"/>
      <c r="DHI10" s="71"/>
      <c r="DHJ10" s="71"/>
      <c r="DHK10" s="71"/>
      <c r="DHL10" s="71"/>
      <c r="DHM10" s="71"/>
      <c r="DHN10" s="71"/>
      <c r="DHO10" s="71"/>
      <c r="DHP10" s="71"/>
      <c r="DHQ10" s="71"/>
      <c r="DHR10" s="71"/>
      <c r="DHS10" s="71"/>
      <c r="DHT10" s="71"/>
      <c r="DHU10" s="71"/>
      <c r="DHV10" s="71"/>
      <c r="DHW10" s="71"/>
      <c r="DHX10" s="71"/>
      <c r="DHY10" s="71"/>
      <c r="DHZ10" s="71"/>
      <c r="DIA10" s="71"/>
      <c r="DIB10" s="71"/>
      <c r="DIC10" s="71"/>
      <c r="DID10" s="71"/>
      <c r="DIE10" s="71"/>
      <c r="DIF10" s="71"/>
      <c r="DIG10" s="71"/>
      <c r="DIH10" s="71"/>
      <c r="DII10" s="71"/>
      <c r="DIJ10" s="71"/>
      <c r="DIK10" s="71"/>
      <c r="DIL10" s="71"/>
      <c r="DIM10" s="71"/>
      <c r="DIN10" s="71"/>
      <c r="DIO10" s="71"/>
      <c r="DIP10" s="71"/>
      <c r="DIQ10" s="71"/>
      <c r="DIR10" s="71"/>
      <c r="DIS10" s="71"/>
      <c r="DIT10" s="71"/>
      <c r="DIU10" s="71"/>
      <c r="DIV10" s="71"/>
      <c r="DIW10" s="71"/>
      <c r="DIX10" s="71"/>
      <c r="DIY10" s="71"/>
      <c r="DIZ10" s="71"/>
      <c r="DJA10" s="71"/>
      <c r="DJB10" s="71"/>
      <c r="DJC10" s="71"/>
      <c r="DJD10" s="71"/>
      <c r="DJE10" s="71"/>
      <c r="DJF10" s="71"/>
      <c r="DJG10" s="71"/>
      <c r="DJH10" s="71"/>
      <c r="DJI10" s="71"/>
      <c r="DJJ10" s="71"/>
      <c r="DJK10" s="71"/>
      <c r="DJL10" s="71"/>
      <c r="DJM10" s="71"/>
      <c r="DJN10" s="71"/>
      <c r="DJO10" s="71"/>
      <c r="DJP10" s="71"/>
      <c r="DJQ10" s="71"/>
      <c r="DJR10" s="71"/>
      <c r="DJS10" s="71"/>
      <c r="DJT10" s="71"/>
      <c r="DJU10" s="71"/>
      <c r="DJV10" s="71"/>
      <c r="DJW10" s="71"/>
      <c r="DJX10" s="71"/>
      <c r="DJY10" s="71"/>
      <c r="DJZ10" s="71"/>
      <c r="DKA10" s="71"/>
      <c r="DKB10" s="71"/>
      <c r="DKC10" s="71"/>
      <c r="DKD10" s="71"/>
      <c r="DKE10" s="71"/>
      <c r="DKF10" s="71"/>
      <c r="DKG10" s="71"/>
      <c r="DKH10" s="71"/>
      <c r="DKI10" s="71"/>
      <c r="DKJ10" s="71"/>
      <c r="DKK10" s="71"/>
      <c r="DKL10" s="71"/>
      <c r="DKM10" s="71"/>
      <c r="DKN10" s="71"/>
      <c r="DKO10" s="71"/>
      <c r="DKP10" s="71"/>
      <c r="DKQ10" s="71"/>
      <c r="DKR10" s="71"/>
      <c r="DKS10" s="71"/>
      <c r="DKT10" s="71"/>
      <c r="DKU10" s="71"/>
      <c r="DKV10" s="71"/>
      <c r="DKW10" s="71"/>
      <c r="DKX10" s="71"/>
      <c r="DKY10" s="71"/>
      <c r="DKZ10" s="71"/>
      <c r="DLA10" s="71"/>
      <c r="DLB10" s="71"/>
      <c r="DLC10" s="71"/>
      <c r="DLD10" s="71"/>
      <c r="DLE10" s="71"/>
      <c r="DLF10" s="71"/>
      <c r="DLG10" s="71"/>
      <c r="DLH10" s="71"/>
      <c r="DLI10" s="71"/>
      <c r="DLJ10" s="71"/>
      <c r="DLK10" s="71"/>
      <c r="DLL10" s="71"/>
      <c r="DLM10" s="71"/>
      <c r="DLN10" s="71"/>
      <c r="DLO10" s="71"/>
      <c r="DLP10" s="71"/>
      <c r="DLQ10" s="71"/>
      <c r="DLR10" s="71"/>
      <c r="DLS10" s="71"/>
      <c r="DLT10" s="71"/>
      <c r="DLU10" s="71"/>
      <c r="DLV10" s="71"/>
      <c r="DLW10" s="71"/>
      <c r="DLX10" s="71"/>
      <c r="DLY10" s="71"/>
      <c r="DLZ10" s="71"/>
      <c r="DMA10" s="71"/>
      <c r="DMB10" s="71"/>
      <c r="DMC10" s="71"/>
      <c r="DMD10" s="71"/>
      <c r="DME10" s="71"/>
      <c r="DMF10" s="71"/>
      <c r="DMG10" s="71"/>
      <c r="DMH10" s="71"/>
      <c r="DMI10" s="71"/>
      <c r="DMJ10" s="71"/>
      <c r="DMK10" s="71"/>
      <c r="DML10" s="71"/>
      <c r="DMM10" s="71"/>
      <c r="DMN10" s="71"/>
      <c r="DMO10" s="71"/>
      <c r="DMP10" s="71"/>
      <c r="DMQ10" s="71"/>
      <c r="DMR10" s="71"/>
      <c r="DMS10" s="71"/>
      <c r="DMT10" s="71"/>
      <c r="DMU10" s="71"/>
      <c r="DMV10" s="71"/>
      <c r="DMW10" s="71"/>
      <c r="DMX10" s="71"/>
      <c r="DMY10" s="71"/>
      <c r="DMZ10" s="71"/>
      <c r="DNA10" s="71"/>
      <c r="DNB10" s="71"/>
      <c r="DNC10" s="71"/>
      <c r="DND10" s="71"/>
      <c r="DNE10" s="71"/>
      <c r="DNF10" s="71"/>
      <c r="DNG10" s="71"/>
      <c r="DNH10" s="71"/>
      <c r="DNI10" s="71"/>
      <c r="DNJ10" s="71"/>
      <c r="DNK10" s="71"/>
      <c r="DNL10" s="71"/>
      <c r="DNM10" s="71"/>
      <c r="DNN10" s="71"/>
      <c r="DNO10" s="71"/>
      <c r="DNP10" s="71"/>
      <c r="DNQ10" s="71"/>
      <c r="DNR10" s="71"/>
      <c r="DNS10" s="71"/>
      <c r="DNT10" s="71"/>
      <c r="DNU10" s="71"/>
      <c r="DNV10" s="71"/>
      <c r="DNW10" s="71"/>
      <c r="DNX10" s="71"/>
      <c r="DNY10" s="71"/>
      <c r="DNZ10" s="71"/>
      <c r="DOA10" s="71"/>
      <c r="DOB10" s="71"/>
      <c r="DOC10" s="71"/>
      <c r="DOD10" s="71"/>
      <c r="DOE10" s="71"/>
      <c r="DOF10" s="71"/>
      <c r="DOG10" s="71"/>
      <c r="DOH10" s="71"/>
      <c r="DOI10" s="71"/>
      <c r="DOJ10" s="71"/>
      <c r="DOK10" s="71"/>
      <c r="DOL10" s="71"/>
      <c r="DOM10" s="71"/>
      <c r="DON10" s="71"/>
      <c r="DOO10" s="71"/>
      <c r="DOP10" s="71"/>
      <c r="DOQ10" s="71"/>
      <c r="DOR10" s="71"/>
      <c r="DOS10" s="71"/>
      <c r="DOT10" s="71"/>
      <c r="DOU10" s="71"/>
      <c r="DOV10" s="71"/>
      <c r="DOW10" s="71"/>
      <c r="DOX10" s="71"/>
      <c r="DOY10" s="71"/>
      <c r="DOZ10" s="71"/>
      <c r="DPA10" s="71"/>
      <c r="DPB10" s="71"/>
      <c r="DPC10" s="71"/>
      <c r="DPD10" s="71"/>
      <c r="DPE10" s="71"/>
      <c r="DPF10" s="71"/>
      <c r="DPG10" s="71"/>
      <c r="DPH10" s="71"/>
      <c r="DPI10" s="71"/>
      <c r="DPJ10" s="71"/>
      <c r="DPK10" s="71"/>
      <c r="DPL10" s="71"/>
      <c r="DPM10" s="71"/>
      <c r="DPN10" s="71"/>
      <c r="DPO10" s="71"/>
      <c r="DPP10" s="71"/>
      <c r="DPQ10" s="71"/>
      <c r="DPR10" s="71"/>
      <c r="DPS10" s="71"/>
      <c r="DPT10" s="71"/>
      <c r="DPU10" s="71"/>
      <c r="DPV10" s="71"/>
      <c r="DPW10" s="71"/>
      <c r="DPX10" s="71"/>
      <c r="DPY10" s="71"/>
      <c r="DPZ10" s="71"/>
      <c r="DQA10" s="71"/>
      <c r="DQB10" s="71"/>
      <c r="DQC10" s="71"/>
      <c r="DQD10" s="71"/>
      <c r="DQE10" s="71"/>
      <c r="DQF10" s="71"/>
      <c r="DQG10" s="71"/>
      <c r="DQH10" s="71"/>
      <c r="DQI10" s="71"/>
      <c r="DQJ10" s="71"/>
      <c r="DQK10" s="71"/>
      <c r="DQL10" s="71"/>
      <c r="DQM10" s="71"/>
      <c r="DQN10" s="71"/>
      <c r="DQO10" s="71"/>
      <c r="DQP10" s="71"/>
      <c r="DQQ10" s="71"/>
      <c r="DQR10" s="71"/>
      <c r="DQS10" s="71"/>
      <c r="DQT10" s="71"/>
      <c r="DQU10" s="71"/>
      <c r="DQV10" s="71"/>
      <c r="DQW10" s="71"/>
      <c r="DQX10" s="71"/>
      <c r="DQY10" s="71"/>
      <c r="DQZ10" s="71"/>
      <c r="DRA10" s="71"/>
      <c r="DRB10" s="71"/>
      <c r="DRC10" s="71"/>
      <c r="DRD10" s="71"/>
      <c r="DRE10" s="71"/>
      <c r="DRF10" s="71"/>
      <c r="DRG10" s="71"/>
      <c r="DRH10" s="71"/>
      <c r="DRI10" s="71"/>
      <c r="DRJ10" s="71"/>
      <c r="DRK10" s="71"/>
      <c r="DRL10" s="71"/>
      <c r="DRM10" s="71"/>
      <c r="DRN10" s="71"/>
      <c r="DRO10" s="71"/>
      <c r="DRP10" s="71"/>
      <c r="DRQ10" s="71"/>
      <c r="DRR10" s="71"/>
      <c r="DRS10" s="71"/>
      <c r="DRT10" s="71"/>
      <c r="DRU10" s="71"/>
      <c r="DRV10" s="71"/>
      <c r="DRW10" s="71"/>
      <c r="DRX10" s="71"/>
      <c r="DRY10" s="71"/>
      <c r="DRZ10" s="71"/>
      <c r="DSA10" s="71"/>
      <c r="DSB10" s="71"/>
      <c r="DSC10" s="71"/>
      <c r="DSD10" s="71"/>
      <c r="DSE10" s="71"/>
      <c r="DSF10" s="71"/>
      <c r="DSG10" s="71"/>
      <c r="DSH10" s="71"/>
      <c r="DSI10" s="71"/>
      <c r="DSJ10" s="71"/>
      <c r="DSK10" s="71"/>
      <c r="DSL10" s="71"/>
      <c r="DSM10" s="71"/>
      <c r="DSN10" s="71"/>
      <c r="DSO10" s="71"/>
      <c r="DSP10" s="71"/>
      <c r="DSQ10" s="71"/>
      <c r="DSR10" s="71"/>
      <c r="DSS10" s="71"/>
      <c r="DST10" s="71"/>
      <c r="DSU10" s="71"/>
      <c r="DSV10" s="71"/>
      <c r="DSW10" s="71"/>
      <c r="DSX10" s="71"/>
      <c r="DSY10" s="71"/>
      <c r="DSZ10" s="71"/>
      <c r="DTA10" s="71"/>
      <c r="DTB10" s="71"/>
      <c r="DTC10" s="71"/>
      <c r="DTD10" s="71"/>
      <c r="DTE10" s="71"/>
      <c r="DTF10" s="71"/>
      <c r="DTG10" s="71"/>
      <c r="DTH10" s="71"/>
      <c r="DTI10" s="71"/>
      <c r="DTJ10" s="71"/>
      <c r="DTK10" s="71"/>
      <c r="DTL10" s="71"/>
      <c r="DTM10" s="71"/>
      <c r="DTN10" s="71"/>
      <c r="DTO10" s="71"/>
      <c r="DTP10" s="71"/>
      <c r="DTQ10" s="71"/>
      <c r="DTR10" s="71"/>
      <c r="DTS10" s="71"/>
      <c r="DTT10" s="71"/>
      <c r="DTU10" s="71"/>
      <c r="DTV10" s="71"/>
      <c r="DTW10" s="71"/>
      <c r="DTX10" s="71"/>
      <c r="DTY10" s="71"/>
      <c r="DTZ10" s="71"/>
      <c r="DUA10" s="71"/>
      <c r="DUB10" s="71"/>
      <c r="DUC10" s="71"/>
      <c r="DUD10" s="71"/>
      <c r="DUE10" s="71"/>
      <c r="DUF10" s="71"/>
      <c r="DUG10" s="71"/>
      <c r="DUH10" s="71"/>
      <c r="DUI10" s="71"/>
      <c r="DUJ10" s="71"/>
      <c r="DUK10" s="71"/>
      <c r="DUL10" s="71"/>
      <c r="DUM10" s="71"/>
      <c r="DUN10" s="71"/>
      <c r="DUO10" s="71"/>
      <c r="DUP10" s="71"/>
      <c r="DUQ10" s="71"/>
      <c r="DUR10" s="71"/>
      <c r="DUS10" s="71"/>
      <c r="DUT10" s="71"/>
      <c r="DUU10" s="71"/>
      <c r="DUV10" s="71"/>
      <c r="DUW10" s="71"/>
      <c r="DUX10" s="71"/>
      <c r="DUY10" s="71"/>
      <c r="DUZ10" s="71"/>
      <c r="DVA10" s="71"/>
      <c r="DVB10" s="71"/>
      <c r="DVC10" s="71"/>
      <c r="DVD10" s="71"/>
      <c r="DVE10" s="71"/>
      <c r="DVF10" s="71"/>
      <c r="DVG10" s="71"/>
      <c r="DVH10" s="71"/>
      <c r="DVI10" s="71"/>
      <c r="DVJ10" s="71"/>
      <c r="DVK10" s="71"/>
      <c r="DVL10" s="71"/>
      <c r="DVM10" s="71"/>
      <c r="DVN10" s="71"/>
      <c r="DVO10" s="71"/>
      <c r="DVP10" s="71"/>
      <c r="DVQ10" s="71"/>
      <c r="DVR10" s="71"/>
      <c r="DVS10" s="71"/>
      <c r="DVT10" s="71"/>
      <c r="DVU10" s="71"/>
      <c r="DVV10" s="71"/>
      <c r="DVW10" s="71"/>
      <c r="DVX10" s="71"/>
      <c r="DVY10" s="71"/>
      <c r="DVZ10" s="71"/>
      <c r="DWA10" s="71"/>
      <c r="DWB10" s="71"/>
      <c r="DWC10" s="71"/>
      <c r="DWD10" s="71"/>
      <c r="DWE10" s="71"/>
      <c r="DWF10" s="71"/>
      <c r="DWG10" s="71"/>
      <c r="DWH10" s="71"/>
      <c r="DWI10" s="71"/>
      <c r="DWJ10" s="71"/>
      <c r="DWK10" s="71"/>
      <c r="DWL10" s="71"/>
      <c r="DWM10" s="71"/>
      <c r="DWN10" s="71"/>
      <c r="DWO10" s="71"/>
      <c r="DWP10" s="71"/>
      <c r="DWQ10" s="71"/>
      <c r="DWR10" s="71"/>
      <c r="DWS10" s="71"/>
      <c r="DWT10" s="71"/>
      <c r="DWU10" s="71"/>
      <c r="DWV10" s="71"/>
      <c r="DWW10" s="71"/>
      <c r="DWX10" s="71"/>
      <c r="DWY10" s="71"/>
      <c r="DWZ10" s="71"/>
      <c r="DXA10" s="71"/>
      <c r="DXB10" s="71"/>
      <c r="DXC10" s="71"/>
      <c r="DXD10" s="71"/>
      <c r="DXE10" s="71"/>
      <c r="DXF10" s="71"/>
      <c r="DXG10" s="71"/>
      <c r="DXH10" s="71"/>
      <c r="DXI10" s="71"/>
      <c r="DXJ10" s="71"/>
      <c r="DXK10" s="71"/>
      <c r="DXL10" s="71"/>
      <c r="DXM10" s="71"/>
      <c r="DXN10" s="71"/>
      <c r="DXO10" s="71"/>
      <c r="DXP10" s="71"/>
      <c r="DXQ10" s="71"/>
      <c r="DXR10" s="71"/>
      <c r="DXS10" s="71"/>
      <c r="DXT10" s="71"/>
      <c r="DXU10" s="71"/>
      <c r="DXV10" s="71"/>
      <c r="DXW10" s="71"/>
      <c r="DXX10" s="71"/>
      <c r="DXY10" s="71"/>
      <c r="DXZ10" s="71"/>
      <c r="DYA10" s="71"/>
      <c r="DYB10" s="71"/>
      <c r="DYC10" s="71"/>
      <c r="DYD10" s="71"/>
      <c r="DYE10" s="71"/>
      <c r="DYF10" s="71"/>
      <c r="DYG10" s="71"/>
      <c r="DYH10" s="71"/>
      <c r="DYI10" s="71"/>
      <c r="DYJ10" s="71"/>
      <c r="DYK10" s="71"/>
      <c r="DYL10" s="71"/>
      <c r="DYM10" s="71"/>
      <c r="DYN10" s="71"/>
      <c r="DYO10" s="71"/>
      <c r="DYP10" s="71"/>
      <c r="DYQ10" s="71"/>
      <c r="DYR10" s="71"/>
      <c r="DYS10" s="71"/>
      <c r="DYT10" s="71"/>
      <c r="DYU10" s="71"/>
      <c r="DYV10" s="71"/>
      <c r="DYW10" s="71"/>
      <c r="DYX10" s="71"/>
      <c r="DYY10" s="71"/>
      <c r="DYZ10" s="71"/>
      <c r="DZA10" s="71"/>
      <c r="DZB10" s="71"/>
      <c r="DZC10" s="71"/>
      <c r="DZD10" s="71"/>
      <c r="DZE10" s="71"/>
      <c r="DZF10" s="71"/>
      <c r="DZG10" s="71"/>
      <c r="DZH10" s="71"/>
      <c r="DZI10" s="71"/>
      <c r="DZJ10" s="71"/>
      <c r="DZK10" s="71"/>
      <c r="DZL10" s="71"/>
      <c r="DZM10" s="71"/>
      <c r="DZN10" s="71"/>
      <c r="DZO10" s="71"/>
      <c r="DZP10" s="71"/>
      <c r="DZQ10" s="71"/>
      <c r="DZR10" s="71"/>
      <c r="DZS10" s="71"/>
      <c r="DZT10" s="71"/>
      <c r="DZU10" s="71"/>
      <c r="DZV10" s="71"/>
      <c r="DZW10" s="71"/>
      <c r="DZX10" s="71"/>
      <c r="DZY10" s="71"/>
      <c r="DZZ10" s="71"/>
      <c r="EAA10" s="71"/>
      <c r="EAB10" s="71"/>
      <c r="EAC10" s="71"/>
      <c r="EAD10" s="71"/>
      <c r="EAE10" s="71"/>
      <c r="EAF10" s="71"/>
      <c r="EAG10" s="71"/>
      <c r="EAH10" s="71"/>
      <c r="EAI10" s="71"/>
      <c r="EAJ10" s="71"/>
      <c r="EAK10" s="71"/>
      <c r="EAL10" s="71"/>
      <c r="EAM10" s="71"/>
      <c r="EAN10" s="71"/>
      <c r="EAO10" s="71"/>
      <c r="EAP10" s="71"/>
      <c r="EAQ10" s="71"/>
      <c r="EAR10" s="71"/>
      <c r="EAS10" s="71"/>
      <c r="EAT10" s="71"/>
      <c r="EAU10" s="71"/>
      <c r="EAV10" s="71"/>
      <c r="EAW10" s="71"/>
      <c r="EAX10" s="71"/>
      <c r="EAY10" s="71"/>
      <c r="EAZ10" s="71"/>
      <c r="EBA10" s="71"/>
      <c r="EBB10" s="71"/>
      <c r="EBC10" s="71"/>
      <c r="EBD10" s="71"/>
      <c r="EBE10" s="71"/>
      <c r="EBF10" s="71"/>
      <c r="EBG10" s="71"/>
      <c r="EBH10" s="71"/>
      <c r="EBI10" s="71"/>
      <c r="EBJ10" s="71"/>
      <c r="EBK10" s="71"/>
      <c r="EBL10" s="71"/>
      <c r="EBM10" s="71"/>
      <c r="EBN10" s="71"/>
      <c r="EBO10" s="71"/>
      <c r="EBP10" s="71"/>
      <c r="EBQ10" s="71"/>
      <c r="EBR10" s="71"/>
      <c r="EBS10" s="71"/>
      <c r="EBT10" s="71"/>
      <c r="EBU10" s="71"/>
      <c r="EBV10" s="71"/>
      <c r="EBW10" s="71"/>
      <c r="EBX10" s="71"/>
      <c r="EBY10" s="71"/>
      <c r="EBZ10" s="71"/>
      <c r="ECA10" s="71"/>
      <c r="ECB10" s="71"/>
      <c r="ECC10" s="71"/>
      <c r="ECD10" s="71"/>
      <c r="ECE10" s="71"/>
      <c r="ECF10" s="71"/>
      <c r="ECG10" s="71"/>
      <c r="ECH10" s="71"/>
      <c r="ECI10" s="71"/>
      <c r="ECJ10" s="71"/>
      <c r="ECK10" s="71"/>
      <c r="ECL10" s="71"/>
      <c r="ECM10" s="71"/>
      <c r="ECN10" s="71"/>
      <c r="ECO10" s="71"/>
      <c r="ECP10" s="71"/>
      <c r="ECQ10" s="71"/>
      <c r="ECR10" s="71"/>
      <c r="ECS10" s="71"/>
      <c r="ECT10" s="71"/>
      <c r="ECU10" s="71"/>
      <c r="ECV10" s="71"/>
      <c r="ECW10" s="71"/>
      <c r="ECX10" s="71"/>
      <c r="ECY10" s="71"/>
      <c r="ECZ10" s="71"/>
      <c r="EDA10" s="71"/>
      <c r="EDB10" s="71"/>
      <c r="EDC10" s="71"/>
      <c r="EDD10" s="71"/>
      <c r="EDE10" s="71"/>
      <c r="EDF10" s="71"/>
      <c r="EDG10" s="71"/>
      <c r="EDH10" s="71"/>
      <c r="EDI10" s="71"/>
      <c r="EDJ10" s="71"/>
      <c r="EDK10" s="71"/>
      <c r="EDL10" s="71"/>
      <c r="EDM10" s="71"/>
      <c r="EDN10" s="71"/>
      <c r="EDO10" s="71"/>
      <c r="EDP10" s="71"/>
      <c r="EDQ10" s="71"/>
      <c r="EDR10" s="71"/>
      <c r="EDS10" s="71"/>
      <c r="EDT10" s="71"/>
      <c r="EDU10" s="71"/>
      <c r="EDV10" s="71"/>
      <c r="EDW10" s="71"/>
      <c r="EDX10" s="71"/>
      <c r="EDY10" s="71"/>
      <c r="EDZ10" s="71"/>
      <c r="EEA10" s="71"/>
      <c r="EEB10" s="71"/>
      <c r="EEC10" s="71"/>
      <c r="EED10" s="71"/>
      <c r="EEE10" s="71"/>
      <c r="EEF10" s="71"/>
      <c r="EEG10" s="71"/>
      <c r="EEH10" s="71"/>
      <c r="EEI10" s="71"/>
      <c r="EEJ10" s="71"/>
      <c r="EEK10" s="71"/>
      <c r="EEL10" s="71"/>
      <c r="EEM10" s="71"/>
      <c r="EEN10" s="71"/>
      <c r="EEO10" s="71"/>
      <c r="EEP10" s="71"/>
      <c r="EEQ10" s="71"/>
      <c r="EER10" s="71"/>
      <c r="EES10" s="71"/>
      <c r="EET10" s="71"/>
      <c r="EEU10" s="71"/>
      <c r="EEV10" s="71"/>
      <c r="EEW10" s="71"/>
      <c r="EEX10" s="71"/>
      <c r="EEY10" s="71"/>
      <c r="EEZ10" s="71"/>
      <c r="EFA10" s="71"/>
      <c r="EFB10" s="71"/>
      <c r="EFC10" s="71"/>
      <c r="EFD10" s="71"/>
      <c r="EFE10" s="71"/>
      <c r="EFF10" s="71"/>
      <c r="EFG10" s="71"/>
      <c r="EFH10" s="71"/>
      <c r="EFI10" s="71"/>
      <c r="EFJ10" s="71"/>
      <c r="EFK10" s="71"/>
      <c r="EFL10" s="71"/>
      <c r="EFM10" s="71"/>
      <c r="EFN10" s="71"/>
      <c r="EFO10" s="71"/>
      <c r="EFP10" s="71"/>
      <c r="EFQ10" s="71"/>
      <c r="EFR10" s="71"/>
      <c r="EFS10" s="71"/>
      <c r="EFT10" s="71"/>
      <c r="EFU10" s="71"/>
      <c r="EFV10" s="71"/>
      <c r="EFW10" s="71"/>
      <c r="EFX10" s="71"/>
      <c r="EFY10" s="71"/>
      <c r="EFZ10" s="71"/>
      <c r="EGA10" s="71"/>
      <c r="EGB10" s="71"/>
      <c r="EGC10" s="71"/>
      <c r="EGD10" s="71"/>
      <c r="EGE10" s="71"/>
      <c r="EGF10" s="71"/>
      <c r="EGG10" s="71"/>
      <c r="EGH10" s="71"/>
      <c r="EGI10" s="71"/>
      <c r="EGJ10" s="71"/>
      <c r="EGK10" s="71"/>
      <c r="EGL10" s="71"/>
      <c r="EGM10" s="71"/>
      <c r="EGN10" s="71"/>
      <c r="EGO10" s="71"/>
      <c r="EGP10" s="71"/>
      <c r="EGQ10" s="71"/>
      <c r="EGR10" s="71"/>
      <c r="EGS10" s="71"/>
      <c r="EGT10" s="71"/>
      <c r="EGU10" s="71"/>
      <c r="EGV10" s="71"/>
      <c r="EGW10" s="71"/>
      <c r="EGX10" s="71"/>
      <c r="EGY10" s="71"/>
      <c r="EGZ10" s="71"/>
      <c r="EHA10" s="71"/>
      <c r="EHB10" s="71"/>
      <c r="EHC10" s="71"/>
      <c r="EHD10" s="71"/>
      <c r="EHE10" s="71"/>
      <c r="EHF10" s="71"/>
      <c r="EHG10" s="71"/>
      <c r="EHH10" s="71"/>
      <c r="EHI10" s="71"/>
      <c r="EHJ10" s="71"/>
      <c r="EHK10" s="71"/>
      <c r="EHL10" s="71"/>
      <c r="EHM10" s="71"/>
      <c r="EHN10" s="71"/>
      <c r="EHO10" s="71"/>
      <c r="EHP10" s="71"/>
      <c r="EHQ10" s="71"/>
      <c r="EHR10" s="71"/>
      <c r="EHS10" s="71"/>
      <c r="EHT10" s="71"/>
      <c r="EHU10" s="71"/>
      <c r="EHV10" s="71"/>
      <c r="EHW10" s="71"/>
      <c r="EHX10" s="71"/>
      <c r="EHY10" s="71"/>
      <c r="EHZ10" s="71"/>
      <c r="EIA10" s="71"/>
      <c r="EIB10" s="71"/>
      <c r="EIC10" s="71"/>
      <c r="EID10" s="71"/>
      <c r="EIE10" s="71"/>
      <c r="EIF10" s="71"/>
      <c r="EIG10" s="71"/>
      <c r="EIH10" s="71"/>
      <c r="EII10" s="71"/>
      <c r="EIJ10" s="71"/>
      <c r="EIK10" s="71"/>
      <c r="EIL10" s="71"/>
      <c r="EIM10" s="71"/>
      <c r="EIN10" s="71"/>
      <c r="EIO10" s="71"/>
      <c r="EIP10" s="71"/>
      <c r="EIQ10" s="71"/>
      <c r="EIR10" s="71"/>
      <c r="EIS10" s="71"/>
      <c r="EIT10" s="71"/>
      <c r="EIU10" s="71"/>
      <c r="EIV10" s="71"/>
      <c r="EIW10" s="71"/>
      <c r="EIX10" s="71"/>
      <c r="EIY10" s="71"/>
      <c r="EIZ10" s="71"/>
      <c r="EJA10" s="71"/>
      <c r="EJB10" s="71"/>
      <c r="EJC10" s="71"/>
      <c r="EJD10" s="71"/>
      <c r="EJE10" s="71"/>
      <c r="EJF10" s="71"/>
      <c r="EJG10" s="71"/>
      <c r="EJH10" s="71"/>
      <c r="EJI10" s="71"/>
      <c r="EJJ10" s="71"/>
      <c r="EJK10" s="71"/>
      <c r="EJL10" s="71"/>
      <c r="EJM10" s="71"/>
      <c r="EJN10" s="71"/>
      <c r="EJO10" s="71"/>
      <c r="EJP10" s="71"/>
      <c r="EJQ10" s="71"/>
      <c r="EJR10" s="71"/>
      <c r="EJS10" s="71"/>
      <c r="EJT10" s="71"/>
      <c r="EJU10" s="71"/>
      <c r="EJV10" s="71"/>
      <c r="EJW10" s="71"/>
      <c r="EJX10" s="71"/>
      <c r="EJY10" s="71"/>
      <c r="EJZ10" s="71"/>
      <c r="EKA10" s="71"/>
      <c r="EKB10" s="71"/>
      <c r="EKC10" s="71"/>
      <c r="EKD10" s="71"/>
      <c r="EKE10" s="71"/>
      <c r="EKF10" s="71"/>
      <c r="EKG10" s="71"/>
      <c r="EKH10" s="71"/>
      <c r="EKI10" s="71"/>
      <c r="EKJ10" s="71"/>
      <c r="EKK10" s="71"/>
      <c r="EKL10" s="71"/>
      <c r="EKM10" s="71"/>
      <c r="EKN10" s="71"/>
      <c r="EKO10" s="71"/>
      <c r="EKP10" s="71"/>
      <c r="EKQ10" s="71"/>
      <c r="EKR10" s="71"/>
      <c r="EKS10" s="71"/>
      <c r="EKT10" s="71"/>
      <c r="EKU10" s="71"/>
      <c r="EKV10" s="71"/>
      <c r="EKW10" s="71"/>
      <c r="EKX10" s="71"/>
      <c r="EKY10" s="71"/>
      <c r="EKZ10" s="71"/>
      <c r="ELA10" s="71"/>
      <c r="ELB10" s="71"/>
      <c r="ELC10" s="71"/>
      <c r="ELD10" s="71"/>
      <c r="ELE10" s="71"/>
      <c r="ELF10" s="71"/>
      <c r="ELG10" s="71"/>
      <c r="ELH10" s="71"/>
      <c r="ELI10" s="71"/>
      <c r="ELJ10" s="71"/>
      <c r="ELK10" s="71"/>
      <c r="ELL10" s="71"/>
      <c r="ELM10" s="71"/>
      <c r="ELN10" s="71"/>
      <c r="ELO10" s="71"/>
      <c r="ELP10" s="71"/>
      <c r="ELQ10" s="71"/>
      <c r="ELR10" s="71"/>
      <c r="ELS10" s="71"/>
      <c r="ELT10" s="71"/>
      <c r="ELU10" s="71"/>
      <c r="ELV10" s="71"/>
      <c r="ELW10" s="71"/>
      <c r="ELX10" s="71"/>
      <c r="ELY10" s="71"/>
      <c r="ELZ10" s="71"/>
      <c r="EMA10" s="71"/>
      <c r="EMB10" s="71"/>
      <c r="EMC10" s="71"/>
      <c r="EMD10" s="71"/>
      <c r="EME10" s="71"/>
      <c r="EMF10" s="71"/>
      <c r="EMG10" s="71"/>
      <c r="EMH10" s="71"/>
      <c r="EMI10" s="71"/>
      <c r="EMJ10" s="71"/>
      <c r="EMK10" s="71"/>
      <c r="EML10" s="71"/>
      <c r="EMM10" s="71"/>
      <c r="EMN10" s="71"/>
      <c r="EMO10" s="71"/>
      <c r="EMP10" s="71"/>
      <c r="EMQ10" s="71"/>
      <c r="EMR10" s="71"/>
      <c r="EMS10" s="71"/>
      <c r="EMT10" s="71"/>
      <c r="EMU10" s="71"/>
      <c r="EMV10" s="71"/>
      <c r="EMW10" s="71"/>
      <c r="EMX10" s="71"/>
      <c r="EMY10" s="71"/>
      <c r="EMZ10" s="71"/>
      <c r="ENA10" s="71"/>
      <c r="ENB10" s="71"/>
      <c r="ENC10" s="71"/>
      <c r="END10" s="71"/>
      <c r="ENE10" s="71"/>
      <c r="ENF10" s="71"/>
      <c r="ENG10" s="71"/>
      <c r="ENH10" s="71"/>
      <c r="ENI10" s="71"/>
      <c r="ENJ10" s="71"/>
      <c r="ENK10" s="71"/>
      <c r="ENL10" s="71"/>
      <c r="ENM10" s="71"/>
      <c r="ENN10" s="71"/>
      <c r="ENO10" s="71"/>
      <c r="ENP10" s="71"/>
      <c r="ENQ10" s="71"/>
      <c r="ENR10" s="71"/>
      <c r="ENS10" s="71"/>
      <c r="ENT10" s="71"/>
      <c r="ENU10" s="71"/>
      <c r="ENV10" s="71"/>
      <c r="ENW10" s="71"/>
      <c r="ENX10" s="71"/>
      <c r="ENY10" s="71"/>
      <c r="ENZ10" s="71"/>
      <c r="EOA10" s="71"/>
      <c r="EOB10" s="71"/>
      <c r="EOC10" s="71"/>
      <c r="EOD10" s="71"/>
      <c r="EOE10" s="71"/>
      <c r="EOF10" s="71"/>
      <c r="EOG10" s="71"/>
      <c r="EOH10" s="71"/>
      <c r="EOI10" s="71"/>
      <c r="EOJ10" s="71"/>
      <c r="EOK10" s="71"/>
      <c r="EOL10" s="71"/>
      <c r="EOM10" s="71"/>
      <c r="EON10" s="71"/>
      <c r="EOO10" s="71"/>
      <c r="EOP10" s="71"/>
      <c r="EOQ10" s="71"/>
      <c r="EOR10" s="71"/>
      <c r="EOS10" s="71"/>
      <c r="EOT10" s="71"/>
      <c r="EOU10" s="71"/>
      <c r="EOV10" s="71"/>
      <c r="EOW10" s="71"/>
      <c r="EOX10" s="71"/>
      <c r="EOY10" s="71"/>
      <c r="EOZ10" s="71"/>
      <c r="EPA10" s="71"/>
      <c r="EPB10" s="71"/>
      <c r="EPC10" s="71"/>
      <c r="EPD10" s="71"/>
      <c r="EPE10" s="71"/>
      <c r="EPF10" s="71"/>
      <c r="EPG10" s="71"/>
      <c r="EPH10" s="71"/>
      <c r="EPI10" s="71"/>
      <c r="EPJ10" s="71"/>
      <c r="EPK10" s="71"/>
      <c r="EPL10" s="71"/>
      <c r="EPM10" s="71"/>
      <c r="EPN10" s="71"/>
      <c r="EPO10" s="71"/>
      <c r="EPP10" s="71"/>
      <c r="EPQ10" s="71"/>
      <c r="EPR10" s="71"/>
      <c r="EPS10" s="71"/>
      <c r="EPT10" s="71"/>
      <c r="EPU10" s="71"/>
      <c r="EPV10" s="71"/>
      <c r="EPW10" s="71"/>
      <c r="EPX10" s="71"/>
      <c r="EPY10" s="71"/>
      <c r="EPZ10" s="71"/>
      <c r="EQA10" s="71"/>
      <c r="EQB10" s="71"/>
      <c r="EQC10" s="71"/>
      <c r="EQD10" s="71"/>
      <c r="EQE10" s="71"/>
      <c r="EQF10" s="71"/>
      <c r="EQG10" s="71"/>
      <c r="EQH10" s="71"/>
      <c r="EQI10" s="71"/>
      <c r="EQJ10" s="71"/>
      <c r="EQK10" s="71"/>
      <c r="EQL10" s="71"/>
      <c r="EQM10" s="71"/>
      <c r="EQN10" s="71"/>
      <c r="EQO10" s="71"/>
      <c r="EQP10" s="71"/>
      <c r="EQQ10" s="71"/>
      <c r="EQR10" s="71"/>
      <c r="EQS10" s="71"/>
      <c r="EQT10" s="71"/>
      <c r="EQU10" s="71"/>
      <c r="EQV10" s="71"/>
      <c r="EQW10" s="71"/>
      <c r="EQX10" s="71"/>
      <c r="EQY10" s="71"/>
      <c r="EQZ10" s="71"/>
      <c r="ERA10" s="71"/>
      <c r="ERB10" s="71"/>
      <c r="ERC10" s="71"/>
      <c r="ERD10" s="71"/>
      <c r="ERE10" s="71"/>
      <c r="ERF10" s="71"/>
      <c r="ERG10" s="71"/>
      <c r="ERH10" s="71"/>
      <c r="ERI10" s="71"/>
      <c r="ERJ10" s="71"/>
      <c r="ERK10" s="71"/>
      <c r="ERL10" s="71"/>
      <c r="ERM10" s="71"/>
      <c r="ERN10" s="71"/>
      <c r="ERO10" s="71"/>
      <c r="ERP10" s="71"/>
      <c r="ERQ10" s="71"/>
      <c r="ERR10" s="71"/>
      <c r="ERS10" s="71"/>
      <c r="ERT10" s="71"/>
      <c r="ERU10" s="71"/>
      <c r="ERV10" s="71"/>
      <c r="ERW10" s="71"/>
      <c r="ERX10" s="71"/>
      <c r="ERY10" s="71"/>
      <c r="ERZ10" s="71"/>
      <c r="ESA10" s="71"/>
      <c r="ESB10" s="71"/>
      <c r="ESC10" s="71"/>
      <c r="ESD10" s="71"/>
      <c r="ESE10" s="71"/>
      <c r="ESF10" s="71"/>
      <c r="ESG10" s="71"/>
      <c r="ESH10" s="71"/>
      <c r="ESI10" s="71"/>
      <c r="ESJ10" s="71"/>
      <c r="ESK10" s="71"/>
      <c r="ESL10" s="71"/>
      <c r="ESM10" s="71"/>
      <c r="ESN10" s="71"/>
      <c r="ESO10" s="71"/>
      <c r="ESP10" s="71"/>
      <c r="ESQ10" s="71"/>
      <c r="ESR10" s="71"/>
      <c r="ESS10" s="71"/>
      <c r="EST10" s="71"/>
      <c r="ESU10" s="71"/>
      <c r="ESV10" s="71"/>
      <c r="ESW10" s="71"/>
      <c r="ESX10" s="71"/>
      <c r="ESY10" s="71"/>
      <c r="ESZ10" s="71"/>
      <c r="ETA10" s="71"/>
      <c r="ETB10" s="71"/>
      <c r="ETC10" s="71"/>
      <c r="ETD10" s="71"/>
      <c r="ETE10" s="71"/>
      <c r="ETF10" s="71"/>
      <c r="ETG10" s="71"/>
      <c r="ETH10" s="71"/>
      <c r="ETI10" s="71"/>
      <c r="ETJ10" s="71"/>
      <c r="ETK10" s="71"/>
      <c r="ETL10" s="71"/>
      <c r="ETM10" s="71"/>
      <c r="ETN10" s="71"/>
      <c r="ETO10" s="71"/>
      <c r="ETP10" s="71"/>
      <c r="ETQ10" s="71"/>
      <c r="ETR10" s="71"/>
      <c r="ETS10" s="71"/>
      <c r="ETT10" s="71"/>
      <c r="ETU10" s="71"/>
      <c r="ETV10" s="71"/>
      <c r="ETW10" s="71"/>
      <c r="ETX10" s="71"/>
      <c r="ETY10" s="71"/>
      <c r="ETZ10" s="71"/>
      <c r="EUA10" s="71"/>
      <c r="EUB10" s="71"/>
      <c r="EUC10" s="71"/>
      <c r="EUD10" s="71"/>
      <c r="EUE10" s="71"/>
      <c r="EUF10" s="71"/>
      <c r="EUG10" s="71"/>
      <c r="EUH10" s="71"/>
      <c r="EUI10" s="71"/>
      <c r="EUJ10" s="71"/>
      <c r="EUK10" s="71"/>
      <c r="EUL10" s="71"/>
      <c r="EUM10" s="71"/>
      <c r="EUN10" s="71"/>
      <c r="EUO10" s="71"/>
      <c r="EUP10" s="71"/>
      <c r="EUQ10" s="71"/>
      <c r="EUR10" s="71"/>
      <c r="EUS10" s="71"/>
      <c r="EUT10" s="71"/>
      <c r="EUU10" s="71"/>
      <c r="EUV10" s="71"/>
      <c r="EUW10" s="71"/>
      <c r="EUX10" s="71"/>
      <c r="EUY10" s="71"/>
      <c r="EUZ10" s="71"/>
      <c r="EVA10" s="71"/>
      <c r="EVB10" s="71"/>
      <c r="EVC10" s="71"/>
      <c r="EVD10" s="71"/>
      <c r="EVE10" s="71"/>
      <c r="EVF10" s="71"/>
      <c r="EVG10" s="71"/>
      <c r="EVH10" s="71"/>
      <c r="EVI10" s="71"/>
      <c r="EVJ10" s="71"/>
      <c r="EVK10" s="71"/>
      <c r="EVL10" s="71"/>
      <c r="EVM10" s="71"/>
      <c r="EVN10" s="71"/>
      <c r="EVO10" s="71"/>
      <c r="EVP10" s="71"/>
      <c r="EVQ10" s="71"/>
      <c r="EVR10" s="71"/>
      <c r="EVS10" s="71"/>
      <c r="EVT10" s="71"/>
      <c r="EVU10" s="71"/>
      <c r="EVV10" s="71"/>
      <c r="EVW10" s="71"/>
      <c r="EVX10" s="71"/>
      <c r="EVY10" s="71"/>
      <c r="EVZ10" s="71"/>
      <c r="EWA10" s="71"/>
      <c r="EWB10" s="71"/>
      <c r="EWC10" s="71"/>
      <c r="EWD10" s="71"/>
      <c r="EWE10" s="71"/>
      <c r="EWF10" s="71"/>
      <c r="EWG10" s="71"/>
      <c r="EWH10" s="71"/>
      <c r="EWI10" s="71"/>
      <c r="EWJ10" s="71"/>
      <c r="EWK10" s="71"/>
      <c r="EWL10" s="71"/>
      <c r="EWM10" s="71"/>
      <c r="EWN10" s="71"/>
      <c r="EWO10" s="71"/>
      <c r="EWP10" s="71"/>
      <c r="EWQ10" s="71"/>
      <c r="EWR10" s="71"/>
      <c r="EWS10" s="71"/>
      <c r="EWT10" s="71"/>
      <c r="EWU10" s="71"/>
      <c r="EWV10" s="71"/>
      <c r="EWW10" s="71"/>
      <c r="EWX10" s="71"/>
      <c r="EWY10" s="71"/>
      <c r="EWZ10" s="71"/>
      <c r="EXA10" s="71"/>
      <c r="EXB10" s="71"/>
      <c r="EXC10" s="71"/>
      <c r="EXD10" s="71"/>
      <c r="EXE10" s="71"/>
      <c r="EXF10" s="71"/>
      <c r="EXG10" s="71"/>
      <c r="EXH10" s="71"/>
      <c r="EXI10" s="71"/>
      <c r="EXJ10" s="71"/>
      <c r="EXK10" s="71"/>
      <c r="EXL10" s="71"/>
      <c r="EXM10" s="71"/>
      <c r="EXN10" s="71"/>
      <c r="EXO10" s="71"/>
      <c r="EXP10" s="71"/>
      <c r="EXQ10" s="71"/>
      <c r="EXR10" s="71"/>
      <c r="EXS10" s="71"/>
      <c r="EXT10" s="71"/>
      <c r="EXU10" s="71"/>
      <c r="EXV10" s="71"/>
      <c r="EXW10" s="71"/>
      <c r="EXX10" s="71"/>
      <c r="EXY10" s="71"/>
      <c r="EXZ10" s="71"/>
      <c r="EYA10" s="71"/>
      <c r="EYB10" s="71"/>
      <c r="EYC10" s="71"/>
      <c r="EYD10" s="71"/>
      <c r="EYE10" s="71"/>
      <c r="EYF10" s="71"/>
      <c r="EYG10" s="71"/>
      <c r="EYH10" s="71"/>
      <c r="EYI10" s="71"/>
      <c r="EYJ10" s="71"/>
      <c r="EYK10" s="71"/>
      <c r="EYL10" s="71"/>
      <c r="EYM10" s="71"/>
      <c r="EYN10" s="71"/>
      <c r="EYO10" s="71"/>
      <c r="EYP10" s="71"/>
      <c r="EYQ10" s="71"/>
      <c r="EYR10" s="71"/>
      <c r="EYS10" s="71"/>
      <c r="EYT10" s="71"/>
      <c r="EYU10" s="71"/>
      <c r="EYV10" s="71"/>
      <c r="EYW10" s="71"/>
      <c r="EYX10" s="71"/>
      <c r="EYY10" s="71"/>
      <c r="EYZ10" s="71"/>
      <c r="EZA10" s="71"/>
      <c r="EZB10" s="71"/>
      <c r="EZC10" s="71"/>
      <c r="EZD10" s="71"/>
      <c r="EZE10" s="71"/>
      <c r="EZF10" s="71"/>
      <c r="EZG10" s="71"/>
      <c r="EZH10" s="71"/>
      <c r="EZI10" s="71"/>
      <c r="EZJ10" s="71"/>
      <c r="EZK10" s="71"/>
      <c r="EZL10" s="71"/>
      <c r="EZM10" s="71"/>
      <c r="EZN10" s="71"/>
      <c r="EZO10" s="71"/>
      <c r="EZP10" s="71"/>
      <c r="EZQ10" s="71"/>
      <c r="EZR10" s="71"/>
      <c r="EZS10" s="71"/>
      <c r="EZT10" s="71"/>
      <c r="EZU10" s="71"/>
      <c r="EZV10" s="71"/>
      <c r="EZW10" s="71"/>
      <c r="EZX10" s="71"/>
      <c r="EZY10" s="71"/>
      <c r="EZZ10" s="71"/>
      <c r="FAA10" s="71"/>
      <c r="FAB10" s="71"/>
      <c r="FAC10" s="71"/>
      <c r="FAD10" s="71"/>
      <c r="FAE10" s="71"/>
      <c r="FAF10" s="71"/>
      <c r="FAG10" s="71"/>
      <c r="FAH10" s="71"/>
      <c r="FAI10" s="71"/>
      <c r="FAJ10" s="71"/>
      <c r="FAK10" s="71"/>
      <c r="FAL10" s="71"/>
      <c r="FAM10" s="71"/>
      <c r="FAN10" s="71"/>
      <c r="FAO10" s="71"/>
      <c r="FAP10" s="71"/>
      <c r="FAQ10" s="71"/>
      <c r="FAR10" s="71"/>
      <c r="FAS10" s="71"/>
      <c r="FAT10" s="71"/>
      <c r="FAU10" s="71"/>
      <c r="FAV10" s="71"/>
      <c r="FAW10" s="71"/>
      <c r="FAX10" s="71"/>
      <c r="FAY10" s="71"/>
      <c r="FAZ10" s="71"/>
      <c r="FBA10" s="71"/>
      <c r="FBB10" s="71"/>
      <c r="FBC10" s="71"/>
      <c r="FBD10" s="71"/>
      <c r="FBE10" s="71"/>
      <c r="FBF10" s="71"/>
      <c r="FBG10" s="71"/>
      <c r="FBH10" s="71"/>
      <c r="FBI10" s="71"/>
      <c r="FBJ10" s="71"/>
      <c r="FBK10" s="71"/>
      <c r="FBL10" s="71"/>
      <c r="FBM10" s="71"/>
      <c r="FBN10" s="71"/>
      <c r="FBO10" s="71"/>
      <c r="FBP10" s="71"/>
      <c r="FBQ10" s="71"/>
      <c r="FBR10" s="71"/>
      <c r="FBS10" s="71"/>
      <c r="FBT10" s="71"/>
      <c r="FBU10" s="71"/>
      <c r="FBV10" s="71"/>
      <c r="FBW10" s="71"/>
      <c r="FBX10" s="71"/>
      <c r="FBY10" s="71"/>
      <c r="FBZ10" s="71"/>
      <c r="FCA10" s="71"/>
      <c r="FCB10" s="71"/>
      <c r="FCC10" s="71"/>
      <c r="FCD10" s="71"/>
      <c r="FCE10" s="71"/>
      <c r="FCF10" s="71"/>
      <c r="FCG10" s="71"/>
      <c r="FCH10" s="71"/>
      <c r="FCI10" s="71"/>
      <c r="FCJ10" s="71"/>
      <c r="FCK10" s="71"/>
      <c r="FCL10" s="71"/>
      <c r="FCM10" s="71"/>
      <c r="FCN10" s="71"/>
      <c r="FCO10" s="71"/>
      <c r="FCP10" s="71"/>
      <c r="FCQ10" s="71"/>
      <c r="FCR10" s="71"/>
      <c r="FCS10" s="71"/>
      <c r="FCT10" s="71"/>
      <c r="FCU10" s="71"/>
      <c r="FCV10" s="71"/>
      <c r="FCW10" s="71"/>
      <c r="FCX10" s="71"/>
      <c r="FCY10" s="71"/>
      <c r="FCZ10" s="71"/>
      <c r="FDA10" s="71"/>
      <c r="FDB10" s="71"/>
      <c r="FDC10" s="71"/>
      <c r="FDD10" s="71"/>
      <c r="FDE10" s="71"/>
      <c r="FDF10" s="71"/>
      <c r="FDG10" s="71"/>
      <c r="FDH10" s="71"/>
      <c r="FDI10" s="71"/>
      <c r="FDJ10" s="71"/>
      <c r="FDK10" s="71"/>
      <c r="FDL10" s="71"/>
      <c r="FDM10" s="71"/>
      <c r="FDN10" s="71"/>
      <c r="FDO10" s="71"/>
      <c r="FDP10" s="71"/>
      <c r="FDQ10" s="71"/>
      <c r="FDR10" s="71"/>
      <c r="FDS10" s="71"/>
      <c r="FDT10" s="71"/>
      <c r="FDU10" s="71"/>
      <c r="FDV10" s="71"/>
      <c r="FDW10" s="71"/>
      <c r="FDX10" s="71"/>
      <c r="FDY10" s="71"/>
      <c r="FDZ10" s="71"/>
      <c r="FEA10" s="71"/>
      <c r="FEB10" s="71"/>
      <c r="FEC10" s="71"/>
      <c r="FED10" s="71"/>
      <c r="FEE10" s="71"/>
      <c r="FEF10" s="71"/>
      <c r="FEG10" s="71"/>
      <c r="FEH10" s="71"/>
      <c r="FEI10" s="71"/>
      <c r="FEJ10" s="71"/>
      <c r="FEK10" s="71"/>
      <c r="FEL10" s="71"/>
      <c r="FEM10" s="71"/>
      <c r="FEN10" s="71"/>
      <c r="FEO10" s="71"/>
      <c r="FEP10" s="71"/>
      <c r="FEQ10" s="71"/>
      <c r="FER10" s="71"/>
      <c r="FES10" s="71"/>
      <c r="FET10" s="71"/>
      <c r="FEU10" s="71"/>
      <c r="FEV10" s="71"/>
      <c r="FEW10" s="71"/>
      <c r="FEX10" s="71"/>
      <c r="FEY10" s="71"/>
      <c r="FEZ10" s="71"/>
      <c r="FFA10" s="71"/>
      <c r="FFB10" s="71"/>
      <c r="FFC10" s="71"/>
      <c r="FFD10" s="71"/>
      <c r="FFE10" s="71"/>
      <c r="FFF10" s="71"/>
      <c r="FFG10" s="71"/>
      <c r="FFH10" s="71"/>
      <c r="FFI10" s="71"/>
      <c r="FFJ10" s="71"/>
      <c r="FFK10" s="71"/>
      <c r="FFL10" s="71"/>
      <c r="FFM10" s="71"/>
      <c r="FFN10" s="71"/>
      <c r="FFO10" s="71"/>
      <c r="FFP10" s="71"/>
      <c r="FFQ10" s="71"/>
      <c r="FFR10" s="71"/>
      <c r="FFS10" s="71"/>
      <c r="FFT10" s="71"/>
      <c r="FFU10" s="71"/>
      <c r="FFV10" s="71"/>
      <c r="FFW10" s="71"/>
      <c r="FFX10" s="71"/>
      <c r="FFY10" s="71"/>
      <c r="FFZ10" s="71"/>
      <c r="FGA10" s="71"/>
      <c r="FGB10" s="71"/>
      <c r="FGC10" s="71"/>
      <c r="FGD10" s="71"/>
      <c r="FGE10" s="71"/>
      <c r="FGF10" s="71"/>
      <c r="FGG10" s="71"/>
      <c r="FGH10" s="71"/>
      <c r="FGI10" s="71"/>
      <c r="FGJ10" s="71"/>
      <c r="FGK10" s="71"/>
      <c r="FGL10" s="71"/>
      <c r="FGM10" s="71"/>
      <c r="FGN10" s="71"/>
      <c r="FGO10" s="71"/>
      <c r="FGP10" s="71"/>
      <c r="FGQ10" s="71"/>
      <c r="FGR10" s="71"/>
      <c r="FGS10" s="71"/>
      <c r="FGT10" s="71"/>
      <c r="FGU10" s="71"/>
      <c r="FGV10" s="71"/>
      <c r="FGW10" s="71"/>
      <c r="FGX10" s="71"/>
      <c r="FGY10" s="71"/>
      <c r="FGZ10" s="71"/>
      <c r="FHA10" s="71"/>
      <c r="FHB10" s="71"/>
      <c r="FHC10" s="71"/>
      <c r="FHD10" s="71"/>
      <c r="FHE10" s="71"/>
      <c r="FHF10" s="71"/>
      <c r="FHG10" s="71"/>
      <c r="FHH10" s="71"/>
      <c r="FHI10" s="71"/>
      <c r="FHJ10" s="71"/>
      <c r="FHK10" s="71"/>
      <c r="FHL10" s="71"/>
      <c r="FHM10" s="71"/>
      <c r="FHN10" s="71"/>
      <c r="FHO10" s="71"/>
      <c r="FHP10" s="71"/>
      <c r="FHQ10" s="71"/>
      <c r="FHR10" s="71"/>
      <c r="FHS10" s="71"/>
      <c r="FHT10" s="71"/>
      <c r="FHU10" s="71"/>
      <c r="FHV10" s="71"/>
      <c r="FHW10" s="71"/>
      <c r="FHX10" s="71"/>
      <c r="FHY10" s="71"/>
      <c r="FHZ10" s="71"/>
      <c r="FIA10" s="71"/>
      <c r="FIB10" s="71"/>
      <c r="FIC10" s="71"/>
      <c r="FID10" s="71"/>
      <c r="FIE10" s="71"/>
      <c r="FIF10" s="71"/>
      <c r="FIG10" s="71"/>
      <c r="FIH10" s="71"/>
      <c r="FII10" s="71"/>
      <c r="FIJ10" s="71"/>
      <c r="FIK10" s="71"/>
      <c r="FIL10" s="71"/>
      <c r="FIM10" s="71"/>
      <c r="FIN10" s="71"/>
      <c r="FIO10" s="71"/>
      <c r="FIP10" s="71"/>
      <c r="FIQ10" s="71"/>
      <c r="FIR10" s="71"/>
      <c r="FIS10" s="71"/>
      <c r="FIT10" s="71"/>
      <c r="FIU10" s="71"/>
      <c r="FIV10" s="71"/>
      <c r="FIW10" s="71"/>
      <c r="FIX10" s="71"/>
      <c r="FIY10" s="71"/>
      <c r="FIZ10" s="71"/>
      <c r="FJA10" s="71"/>
      <c r="FJB10" s="71"/>
      <c r="FJC10" s="71"/>
      <c r="FJD10" s="71"/>
      <c r="FJE10" s="71"/>
      <c r="FJF10" s="71"/>
      <c r="FJG10" s="71"/>
      <c r="FJH10" s="71"/>
      <c r="FJI10" s="71"/>
      <c r="FJJ10" s="71"/>
      <c r="FJK10" s="71"/>
      <c r="FJL10" s="71"/>
      <c r="FJM10" s="71"/>
      <c r="FJN10" s="71"/>
      <c r="FJO10" s="71"/>
      <c r="FJP10" s="71"/>
      <c r="FJQ10" s="71"/>
      <c r="FJR10" s="71"/>
      <c r="FJS10" s="71"/>
      <c r="FJT10" s="71"/>
      <c r="FJU10" s="71"/>
      <c r="FJV10" s="71"/>
      <c r="FJW10" s="71"/>
      <c r="FJX10" s="71"/>
      <c r="FJY10" s="71"/>
      <c r="FJZ10" s="71"/>
      <c r="FKA10" s="71"/>
      <c r="FKB10" s="71"/>
      <c r="FKC10" s="71"/>
      <c r="FKD10" s="71"/>
      <c r="FKE10" s="71"/>
      <c r="FKF10" s="71"/>
      <c r="FKG10" s="71"/>
      <c r="FKH10" s="71"/>
      <c r="FKI10" s="71"/>
      <c r="FKJ10" s="71"/>
      <c r="FKK10" s="71"/>
      <c r="FKL10" s="71"/>
      <c r="FKM10" s="71"/>
      <c r="FKN10" s="71"/>
      <c r="FKO10" s="71"/>
      <c r="FKP10" s="71"/>
      <c r="FKQ10" s="71"/>
      <c r="FKR10" s="71"/>
      <c r="FKS10" s="71"/>
      <c r="FKT10" s="71"/>
      <c r="FKU10" s="71"/>
      <c r="FKV10" s="71"/>
      <c r="FKW10" s="71"/>
      <c r="FKX10" s="71"/>
      <c r="FKY10" s="71"/>
      <c r="FKZ10" s="71"/>
      <c r="FLA10" s="71"/>
      <c r="FLB10" s="71"/>
      <c r="FLC10" s="71"/>
      <c r="FLD10" s="71"/>
      <c r="FLE10" s="71"/>
      <c r="FLF10" s="71"/>
      <c r="FLG10" s="71"/>
      <c r="FLH10" s="71"/>
      <c r="FLI10" s="71"/>
      <c r="FLJ10" s="71"/>
      <c r="FLK10" s="71"/>
      <c r="FLL10" s="71"/>
      <c r="FLM10" s="71"/>
      <c r="FLN10" s="71"/>
      <c r="FLO10" s="71"/>
      <c r="FLP10" s="71"/>
      <c r="FLQ10" s="71"/>
      <c r="FLR10" s="71"/>
      <c r="FLS10" s="71"/>
      <c r="FLT10" s="71"/>
      <c r="FLU10" s="71"/>
      <c r="FLV10" s="71"/>
      <c r="FLW10" s="71"/>
      <c r="FLX10" s="71"/>
      <c r="FLY10" s="71"/>
      <c r="FLZ10" s="71"/>
      <c r="FMA10" s="71"/>
      <c r="FMB10" s="71"/>
      <c r="FMC10" s="71"/>
      <c r="FMD10" s="71"/>
      <c r="FME10" s="71"/>
      <c r="FMF10" s="71"/>
      <c r="FMG10" s="71"/>
      <c r="FMH10" s="71"/>
      <c r="FMI10" s="71"/>
      <c r="FMJ10" s="71"/>
      <c r="FMK10" s="71"/>
      <c r="FML10" s="71"/>
      <c r="FMM10" s="71"/>
      <c r="FMN10" s="71"/>
      <c r="FMO10" s="71"/>
      <c r="FMP10" s="71"/>
      <c r="FMQ10" s="71"/>
      <c r="FMR10" s="71"/>
      <c r="FMS10" s="71"/>
      <c r="FMT10" s="71"/>
      <c r="FMU10" s="71"/>
      <c r="FMV10" s="71"/>
      <c r="FMW10" s="71"/>
      <c r="FMX10" s="71"/>
      <c r="FMY10" s="71"/>
      <c r="FMZ10" s="71"/>
      <c r="FNA10" s="71"/>
      <c r="FNB10" s="71"/>
      <c r="FNC10" s="71"/>
      <c r="FND10" s="71"/>
      <c r="FNE10" s="71"/>
      <c r="FNF10" s="71"/>
      <c r="FNG10" s="71"/>
      <c r="FNH10" s="71"/>
      <c r="FNI10" s="71"/>
      <c r="FNJ10" s="71"/>
      <c r="FNK10" s="71"/>
      <c r="FNL10" s="71"/>
      <c r="FNM10" s="71"/>
      <c r="FNN10" s="71"/>
      <c r="FNO10" s="71"/>
      <c r="FNP10" s="71"/>
      <c r="FNQ10" s="71"/>
      <c r="FNR10" s="71"/>
      <c r="FNS10" s="71"/>
      <c r="FNT10" s="71"/>
      <c r="FNU10" s="71"/>
      <c r="FNV10" s="71"/>
      <c r="FNW10" s="71"/>
      <c r="FNX10" s="71"/>
      <c r="FNY10" s="71"/>
      <c r="FNZ10" s="71"/>
      <c r="FOA10" s="71"/>
      <c r="FOB10" s="71"/>
      <c r="FOC10" s="71"/>
      <c r="FOD10" s="71"/>
      <c r="FOE10" s="71"/>
      <c r="FOF10" s="71"/>
      <c r="FOG10" s="71"/>
      <c r="FOH10" s="71"/>
      <c r="FOI10" s="71"/>
      <c r="FOJ10" s="71"/>
      <c r="FOK10" s="71"/>
      <c r="FOL10" s="71"/>
      <c r="FOM10" s="71"/>
      <c r="FON10" s="71"/>
      <c r="FOO10" s="71"/>
      <c r="FOP10" s="71"/>
      <c r="FOQ10" s="71"/>
      <c r="FOR10" s="71"/>
      <c r="FOS10" s="71"/>
      <c r="FOT10" s="71"/>
      <c r="FOU10" s="71"/>
      <c r="FOV10" s="71"/>
      <c r="FOW10" s="71"/>
      <c r="FOX10" s="71"/>
      <c r="FOY10" s="71"/>
      <c r="FOZ10" s="71"/>
      <c r="FPA10" s="71"/>
      <c r="FPB10" s="71"/>
      <c r="FPC10" s="71"/>
      <c r="FPD10" s="71"/>
      <c r="FPE10" s="71"/>
      <c r="FPF10" s="71"/>
      <c r="FPG10" s="71"/>
      <c r="FPH10" s="71"/>
      <c r="FPI10" s="71"/>
      <c r="FPJ10" s="71"/>
      <c r="FPK10" s="71"/>
      <c r="FPL10" s="71"/>
      <c r="FPM10" s="71"/>
      <c r="FPN10" s="71"/>
      <c r="FPO10" s="71"/>
      <c r="FPP10" s="71"/>
      <c r="FPQ10" s="71"/>
      <c r="FPR10" s="71"/>
      <c r="FPS10" s="71"/>
      <c r="FPT10" s="71"/>
      <c r="FPU10" s="71"/>
      <c r="FPV10" s="71"/>
      <c r="FPW10" s="71"/>
      <c r="FPX10" s="71"/>
      <c r="FPY10" s="71"/>
      <c r="FPZ10" s="71"/>
      <c r="FQA10" s="71"/>
      <c r="FQB10" s="71"/>
      <c r="FQC10" s="71"/>
      <c r="FQD10" s="71"/>
      <c r="FQE10" s="71"/>
      <c r="FQF10" s="71"/>
      <c r="FQG10" s="71"/>
      <c r="FQH10" s="71"/>
      <c r="FQI10" s="71"/>
      <c r="FQJ10" s="71"/>
      <c r="FQK10" s="71"/>
      <c r="FQL10" s="71"/>
      <c r="FQM10" s="71"/>
      <c r="FQN10" s="71"/>
      <c r="FQO10" s="71"/>
      <c r="FQP10" s="71"/>
      <c r="FQQ10" s="71"/>
      <c r="FQR10" s="71"/>
      <c r="FQS10" s="71"/>
      <c r="FQT10" s="71"/>
      <c r="FQU10" s="71"/>
      <c r="FQV10" s="71"/>
      <c r="FQW10" s="71"/>
      <c r="FQX10" s="71"/>
      <c r="FQY10" s="71"/>
      <c r="FQZ10" s="71"/>
      <c r="FRA10" s="71"/>
      <c r="FRB10" s="71"/>
      <c r="FRC10" s="71"/>
      <c r="FRD10" s="71"/>
      <c r="FRE10" s="71"/>
      <c r="FRF10" s="71"/>
      <c r="FRG10" s="71"/>
      <c r="FRH10" s="71"/>
      <c r="FRI10" s="71"/>
      <c r="FRJ10" s="71"/>
      <c r="FRK10" s="71"/>
      <c r="FRL10" s="71"/>
      <c r="FRM10" s="71"/>
      <c r="FRN10" s="71"/>
      <c r="FRO10" s="71"/>
      <c r="FRP10" s="71"/>
      <c r="FRQ10" s="71"/>
      <c r="FRR10" s="71"/>
      <c r="FRS10" s="71"/>
      <c r="FRT10" s="71"/>
      <c r="FRU10" s="71"/>
      <c r="FRV10" s="71"/>
      <c r="FRW10" s="71"/>
      <c r="FRX10" s="71"/>
      <c r="FRY10" s="71"/>
      <c r="FRZ10" s="71"/>
      <c r="FSA10" s="71"/>
      <c r="FSB10" s="71"/>
      <c r="FSC10" s="71"/>
      <c r="FSD10" s="71"/>
      <c r="FSE10" s="71"/>
      <c r="FSF10" s="71"/>
      <c r="FSG10" s="71"/>
      <c r="FSH10" s="71"/>
      <c r="FSI10" s="71"/>
      <c r="FSJ10" s="71"/>
      <c r="FSK10" s="71"/>
      <c r="FSL10" s="71"/>
      <c r="FSM10" s="71"/>
      <c r="FSN10" s="71"/>
      <c r="FSO10" s="71"/>
      <c r="FSP10" s="71"/>
      <c r="FSQ10" s="71"/>
      <c r="FSR10" s="71"/>
      <c r="FSS10" s="71"/>
      <c r="FST10" s="71"/>
      <c r="FSU10" s="71"/>
      <c r="FSV10" s="71"/>
      <c r="FSW10" s="71"/>
      <c r="FSX10" s="71"/>
      <c r="FSY10" s="71"/>
      <c r="FSZ10" s="71"/>
      <c r="FTA10" s="71"/>
      <c r="FTB10" s="71"/>
      <c r="FTC10" s="71"/>
      <c r="FTD10" s="71"/>
      <c r="FTE10" s="71"/>
      <c r="FTF10" s="71"/>
      <c r="FTG10" s="71"/>
      <c r="FTH10" s="71"/>
      <c r="FTI10" s="71"/>
      <c r="FTJ10" s="71"/>
      <c r="FTK10" s="71"/>
      <c r="FTL10" s="71"/>
      <c r="FTM10" s="71"/>
      <c r="FTN10" s="71"/>
      <c r="FTO10" s="71"/>
      <c r="FTP10" s="71"/>
      <c r="FTQ10" s="71"/>
      <c r="FTR10" s="71"/>
      <c r="FTS10" s="71"/>
      <c r="FTT10" s="71"/>
      <c r="FTU10" s="71"/>
      <c r="FTV10" s="71"/>
      <c r="FTW10" s="71"/>
      <c r="FTX10" s="71"/>
      <c r="FTY10" s="71"/>
      <c r="FTZ10" s="71"/>
      <c r="FUA10" s="71"/>
      <c r="FUB10" s="71"/>
      <c r="FUC10" s="71"/>
      <c r="FUD10" s="71"/>
      <c r="FUE10" s="71"/>
      <c r="FUF10" s="71"/>
      <c r="FUG10" s="71"/>
      <c r="FUH10" s="71"/>
      <c r="FUI10" s="71"/>
      <c r="FUJ10" s="71"/>
      <c r="FUK10" s="71"/>
      <c r="FUL10" s="71"/>
      <c r="FUM10" s="71"/>
      <c r="FUN10" s="71"/>
      <c r="FUO10" s="71"/>
      <c r="FUP10" s="71"/>
      <c r="FUQ10" s="71"/>
      <c r="FUR10" s="71"/>
      <c r="FUS10" s="71"/>
      <c r="FUT10" s="71"/>
      <c r="FUU10" s="71"/>
      <c r="FUV10" s="71"/>
      <c r="FUW10" s="71"/>
      <c r="FUX10" s="71"/>
      <c r="FUY10" s="71"/>
      <c r="FUZ10" s="71"/>
      <c r="FVA10" s="71"/>
      <c r="FVB10" s="71"/>
      <c r="FVC10" s="71"/>
      <c r="FVD10" s="71"/>
      <c r="FVE10" s="71"/>
      <c r="FVF10" s="71"/>
      <c r="FVG10" s="71"/>
      <c r="FVH10" s="71"/>
      <c r="FVI10" s="71"/>
      <c r="FVJ10" s="71"/>
      <c r="FVK10" s="71"/>
      <c r="FVL10" s="71"/>
      <c r="FVM10" s="71"/>
      <c r="FVN10" s="71"/>
      <c r="FVO10" s="71"/>
      <c r="FVP10" s="71"/>
      <c r="FVQ10" s="71"/>
      <c r="FVR10" s="71"/>
      <c r="FVS10" s="71"/>
      <c r="FVT10" s="71"/>
      <c r="FVU10" s="71"/>
      <c r="FVV10" s="71"/>
      <c r="FVW10" s="71"/>
      <c r="FVX10" s="71"/>
      <c r="FVY10" s="71"/>
      <c r="FVZ10" s="71"/>
      <c r="FWA10" s="71"/>
      <c r="FWB10" s="71"/>
      <c r="FWC10" s="71"/>
      <c r="FWD10" s="71"/>
      <c r="FWE10" s="71"/>
      <c r="FWF10" s="71"/>
      <c r="FWG10" s="71"/>
      <c r="FWH10" s="71"/>
      <c r="FWI10" s="71"/>
      <c r="FWJ10" s="71"/>
      <c r="FWK10" s="71"/>
      <c r="FWL10" s="71"/>
      <c r="FWM10" s="71"/>
      <c r="FWN10" s="71"/>
      <c r="FWO10" s="71"/>
      <c r="FWP10" s="71"/>
      <c r="FWQ10" s="71"/>
      <c r="FWR10" s="71"/>
      <c r="FWS10" s="71"/>
      <c r="FWT10" s="71"/>
      <c r="FWU10" s="71"/>
      <c r="FWV10" s="71"/>
      <c r="FWW10" s="71"/>
      <c r="FWX10" s="71"/>
      <c r="FWY10" s="71"/>
      <c r="FWZ10" s="71"/>
      <c r="FXA10" s="71"/>
      <c r="FXB10" s="71"/>
      <c r="FXC10" s="71"/>
      <c r="FXD10" s="71"/>
      <c r="FXE10" s="71"/>
      <c r="FXF10" s="71"/>
      <c r="FXG10" s="71"/>
      <c r="FXH10" s="71"/>
      <c r="FXI10" s="71"/>
      <c r="FXJ10" s="71"/>
      <c r="FXK10" s="71"/>
      <c r="FXL10" s="71"/>
      <c r="FXM10" s="71"/>
      <c r="FXN10" s="71"/>
      <c r="FXO10" s="71"/>
      <c r="FXP10" s="71"/>
      <c r="FXQ10" s="71"/>
      <c r="FXR10" s="71"/>
      <c r="FXS10" s="71"/>
      <c r="FXT10" s="71"/>
      <c r="FXU10" s="71"/>
      <c r="FXV10" s="71"/>
      <c r="FXW10" s="71"/>
      <c r="FXX10" s="71"/>
      <c r="FXY10" s="71"/>
      <c r="FXZ10" s="71"/>
      <c r="FYA10" s="71"/>
      <c r="FYB10" s="71"/>
      <c r="FYC10" s="71"/>
      <c r="FYD10" s="71"/>
      <c r="FYE10" s="71"/>
      <c r="FYF10" s="71"/>
      <c r="FYG10" s="71"/>
      <c r="FYH10" s="71"/>
      <c r="FYI10" s="71"/>
      <c r="FYJ10" s="71"/>
      <c r="FYK10" s="71"/>
      <c r="FYL10" s="71"/>
      <c r="FYM10" s="71"/>
      <c r="FYN10" s="71"/>
      <c r="FYO10" s="71"/>
      <c r="FYP10" s="71"/>
      <c r="FYQ10" s="71"/>
      <c r="FYR10" s="71"/>
      <c r="FYS10" s="71"/>
      <c r="FYT10" s="71"/>
      <c r="FYU10" s="71"/>
      <c r="FYV10" s="71"/>
      <c r="FYW10" s="71"/>
      <c r="FYX10" s="71"/>
      <c r="FYY10" s="71"/>
      <c r="FYZ10" s="71"/>
      <c r="FZA10" s="71"/>
      <c r="FZB10" s="71"/>
      <c r="FZC10" s="71"/>
      <c r="FZD10" s="71"/>
      <c r="FZE10" s="71"/>
      <c r="FZF10" s="71"/>
      <c r="FZG10" s="71"/>
      <c r="FZH10" s="71"/>
      <c r="FZI10" s="71"/>
      <c r="FZJ10" s="71"/>
      <c r="FZK10" s="71"/>
      <c r="FZL10" s="71"/>
      <c r="FZM10" s="71"/>
      <c r="FZN10" s="71"/>
      <c r="FZO10" s="71"/>
      <c r="FZP10" s="71"/>
      <c r="FZQ10" s="71"/>
      <c r="FZR10" s="71"/>
      <c r="FZS10" s="71"/>
      <c r="FZT10" s="71"/>
      <c r="FZU10" s="71"/>
      <c r="FZV10" s="71"/>
      <c r="FZW10" s="71"/>
      <c r="FZX10" s="71"/>
      <c r="FZY10" s="71"/>
      <c r="FZZ10" s="71"/>
      <c r="GAA10" s="71"/>
      <c r="GAB10" s="71"/>
      <c r="GAC10" s="71"/>
      <c r="GAD10" s="71"/>
      <c r="GAE10" s="71"/>
      <c r="GAF10" s="71"/>
      <c r="GAG10" s="71"/>
      <c r="GAH10" s="71"/>
      <c r="GAI10" s="71"/>
      <c r="GAJ10" s="71"/>
      <c r="GAK10" s="71"/>
      <c r="GAL10" s="71"/>
      <c r="GAM10" s="71"/>
      <c r="GAN10" s="71"/>
      <c r="GAO10" s="71"/>
      <c r="GAP10" s="71"/>
      <c r="GAQ10" s="71"/>
      <c r="GAR10" s="71"/>
      <c r="GAS10" s="71"/>
      <c r="GAT10" s="71"/>
      <c r="GAU10" s="71"/>
      <c r="GAV10" s="71"/>
      <c r="GAW10" s="71"/>
      <c r="GAX10" s="71"/>
      <c r="GAY10" s="71"/>
      <c r="GAZ10" s="71"/>
      <c r="GBA10" s="71"/>
      <c r="GBB10" s="71"/>
      <c r="GBC10" s="71"/>
      <c r="GBD10" s="71"/>
      <c r="GBE10" s="71"/>
      <c r="GBF10" s="71"/>
      <c r="GBG10" s="71"/>
      <c r="GBH10" s="71"/>
      <c r="GBI10" s="71"/>
      <c r="GBJ10" s="71"/>
      <c r="GBK10" s="71"/>
      <c r="GBL10" s="71"/>
      <c r="GBM10" s="71"/>
      <c r="GBN10" s="71"/>
      <c r="GBO10" s="71"/>
      <c r="GBP10" s="71"/>
      <c r="GBQ10" s="71"/>
      <c r="GBR10" s="71"/>
      <c r="GBS10" s="71"/>
      <c r="GBT10" s="71"/>
      <c r="GBU10" s="71"/>
      <c r="GBV10" s="71"/>
      <c r="GBW10" s="71"/>
      <c r="GBX10" s="71"/>
      <c r="GBY10" s="71"/>
      <c r="GBZ10" s="71"/>
      <c r="GCA10" s="71"/>
      <c r="GCB10" s="71"/>
      <c r="GCC10" s="71"/>
      <c r="GCD10" s="71"/>
      <c r="GCE10" s="71"/>
      <c r="GCF10" s="71"/>
      <c r="GCG10" s="71"/>
      <c r="GCH10" s="71"/>
      <c r="GCI10" s="71"/>
      <c r="GCJ10" s="71"/>
      <c r="GCK10" s="71"/>
      <c r="GCL10" s="71"/>
      <c r="GCM10" s="71"/>
      <c r="GCN10" s="71"/>
      <c r="GCO10" s="71"/>
      <c r="GCP10" s="71"/>
      <c r="GCQ10" s="71"/>
      <c r="GCR10" s="71"/>
      <c r="GCS10" s="71"/>
      <c r="GCT10" s="71"/>
      <c r="GCU10" s="71"/>
      <c r="GCV10" s="71"/>
      <c r="GCW10" s="71"/>
      <c r="GCX10" s="71"/>
      <c r="GCY10" s="71"/>
      <c r="GCZ10" s="71"/>
      <c r="GDA10" s="71"/>
      <c r="GDB10" s="71"/>
      <c r="GDC10" s="71"/>
      <c r="GDD10" s="71"/>
      <c r="GDE10" s="71"/>
      <c r="GDF10" s="71"/>
      <c r="GDG10" s="71"/>
      <c r="GDH10" s="71"/>
      <c r="GDI10" s="71"/>
      <c r="GDJ10" s="71"/>
      <c r="GDK10" s="71"/>
      <c r="GDL10" s="71"/>
      <c r="GDM10" s="71"/>
      <c r="GDN10" s="71"/>
      <c r="GDO10" s="71"/>
      <c r="GDP10" s="71"/>
      <c r="GDQ10" s="71"/>
      <c r="GDR10" s="71"/>
      <c r="GDS10" s="71"/>
      <c r="GDT10" s="71"/>
      <c r="GDU10" s="71"/>
      <c r="GDV10" s="71"/>
      <c r="GDW10" s="71"/>
      <c r="GDX10" s="71"/>
      <c r="GDY10" s="71"/>
      <c r="GDZ10" s="71"/>
      <c r="GEA10" s="71"/>
      <c r="GEB10" s="71"/>
      <c r="GEC10" s="71"/>
      <c r="GED10" s="71"/>
      <c r="GEE10" s="71"/>
      <c r="GEF10" s="71"/>
      <c r="GEG10" s="71"/>
      <c r="GEH10" s="71"/>
      <c r="GEI10" s="71"/>
      <c r="GEJ10" s="71"/>
      <c r="GEK10" s="71"/>
      <c r="GEL10" s="71"/>
      <c r="GEM10" s="71"/>
      <c r="GEN10" s="71"/>
      <c r="GEO10" s="71"/>
      <c r="GEP10" s="71"/>
      <c r="GEQ10" s="71"/>
      <c r="GER10" s="71"/>
      <c r="GES10" s="71"/>
      <c r="GET10" s="71"/>
      <c r="GEU10" s="71"/>
      <c r="GEV10" s="71"/>
      <c r="GEW10" s="71"/>
      <c r="GEX10" s="71"/>
      <c r="GEY10" s="71"/>
      <c r="GEZ10" s="71"/>
      <c r="GFA10" s="71"/>
      <c r="GFB10" s="71"/>
      <c r="GFC10" s="71"/>
      <c r="GFD10" s="71"/>
      <c r="GFE10" s="71"/>
      <c r="GFF10" s="71"/>
      <c r="GFG10" s="71"/>
      <c r="GFH10" s="71"/>
      <c r="GFI10" s="71"/>
      <c r="GFJ10" s="71"/>
      <c r="GFK10" s="71"/>
      <c r="GFL10" s="71"/>
      <c r="GFM10" s="71"/>
      <c r="GFN10" s="71"/>
      <c r="GFO10" s="71"/>
      <c r="GFP10" s="71"/>
      <c r="GFQ10" s="71"/>
      <c r="GFR10" s="71"/>
      <c r="GFS10" s="71"/>
      <c r="GFT10" s="71"/>
      <c r="GFU10" s="71"/>
      <c r="GFV10" s="71"/>
      <c r="GFW10" s="71"/>
      <c r="GFX10" s="71"/>
      <c r="GFY10" s="71"/>
      <c r="GFZ10" s="71"/>
      <c r="GGA10" s="71"/>
      <c r="GGB10" s="71"/>
      <c r="GGC10" s="71"/>
      <c r="GGD10" s="71"/>
      <c r="GGE10" s="71"/>
      <c r="GGF10" s="71"/>
      <c r="GGG10" s="71"/>
      <c r="GGH10" s="71"/>
      <c r="GGI10" s="71"/>
      <c r="GGJ10" s="71"/>
      <c r="GGK10" s="71"/>
      <c r="GGL10" s="71"/>
      <c r="GGM10" s="71"/>
      <c r="GGN10" s="71"/>
      <c r="GGO10" s="71"/>
      <c r="GGP10" s="71"/>
      <c r="GGQ10" s="71"/>
      <c r="GGR10" s="71"/>
      <c r="GGS10" s="71"/>
      <c r="GGT10" s="71"/>
      <c r="GGU10" s="71"/>
      <c r="GGV10" s="71"/>
      <c r="GGW10" s="71"/>
      <c r="GGX10" s="71"/>
      <c r="GGY10" s="71"/>
      <c r="GGZ10" s="71"/>
      <c r="GHA10" s="71"/>
      <c r="GHB10" s="71"/>
      <c r="GHC10" s="71"/>
      <c r="GHD10" s="71"/>
      <c r="GHE10" s="71"/>
      <c r="GHF10" s="71"/>
      <c r="GHG10" s="71"/>
      <c r="GHH10" s="71"/>
      <c r="GHI10" s="71"/>
      <c r="GHJ10" s="71"/>
      <c r="GHK10" s="71"/>
      <c r="GHL10" s="71"/>
      <c r="GHM10" s="71"/>
      <c r="GHN10" s="71"/>
      <c r="GHO10" s="71"/>
      <c r="GHP10" s="71"/>
      <c r="GHQ10" s="71"/>
      <c r="GHR10" s="71"/>
      <c r="GHS10" s="71"/>
      <c r="GHT10" s="71"/>
      <c r="GHU10" s="71"/>
      <c r="GHV10" s="71"/>
      <c r="GHW10" s="71"/>
      <c r="GHX10" s="71"/>
      <c r="GHY10" s="71"/>
      <c r="GHZ10" s="71"/>
      <c r="GIA10" s="71"/>
      <c r="GIB10" s="71"/>
      <c r="GIC10" s="71"/>
      <c r="GID10" s="71"/>
      <c r="GIE10" s="71"/>
      <c r="GIF10" s="71"/>
      <c r="GIG10" s="71"/>
      <c r="GIH10" s="71"/>
      <c r="GII10" s="71"/>
      <c r="GIJ10" s="71"/>
      <c r="GIK10" s="71"/>
      <c r="GIL10" s="71"/>
      <c r="GIM10" s="71"/>
      <c r="GIN10" s="71"/>
      <c r="GIO10" s="71"/>
      <c r="GIP10" s="71"/>
      <c r="GIQ10" s="71"/>
      <c r="GIR10" s="71"/>
      <c r="GIS10" s="71"/>
      <c r="GIT10" s="71"/>
      <c r="GIU10" s="71"/>
      <c r="GIV10" s="71"/>
      <c r="GIW10" s="71"/>
      <c r="GIX10" s="71"/>
      <c r="GIY10" s="71"/>
      <c r="GIZ10" s="71"/>
      <c r="GJA10" s="71"/>
      <c r="GJB10" s="71"/>
      <c r="GJC10" s="71"/>
      <c r="GJD10" s="71"/>
      <c r="GJE10" s="71"/>
      <c r="GJF10" s="71"/>
      <c r="GJG10" s="71"/>
      <c r="GJH10" s="71"/>
      <c r="GJI10" s="71"/>
      <c r="GJJ10" s="71"/>
      <c r="GJK10" s="71"/>
      <c r="GJL10" s="71"/>
      <c r="GJM10" s="71"/>
      <c r="GJN10" s="71"/>
      <c r="GJO10" s="71"/>
      <c r="GJP10" s="71"/>
      <c r="GJQ10" s="71"/>
      <c r="GJR10" s="71"/>
      <c r="GJS10" s="71"/>
      <c r="GJT10" s="71"/>
      <c r="GJU10" s="71"/>
      <c r="GJV10" s="71"/>
      <c r="GJW10" s="71"/>
      <c r="GJX10" s="71"/>
      <c r="GJY10" s="71"/>
      <c r="GJZ10" s="71"/>
      <c r="GKA10" s="71"/>
      <c r="GKB10" s="71"/>
      <c r="GKC10" s="71"/>
      <c r="GKD10" s="71"/>
      <c r="GKE10" s="71"/>
      <c r="GKF10" s="71"/>
      <c r="GKG10" s="71"/>
      <c r="GKH10" s="71"/>
      <c r="GKI10" s="71"/>
      <c r="GKJ10" s="71"/>
      <c r="GKK10" s="71"/>
      <c r="GKL10" s="71"/>
      <c r="GKM10" s="71"/>
      <c r="GKN10" s="71"/>
      <c r="GKO10" s="71"/>
      <c r="GKP10" s="71"/>
      <c r="GKQ10" s="71"/>
      <c r="GKR10" s="71"/>
      <c r="GKS10" s="71"/>
      <c r="GKT10" s="71"/>
      <c r="GKU10" s="71"/>
      <c r="GKV10" s="71"/>
      <c r="GKW10" s="71"/>
      <c r="GKX10" s="71"/>
      <c r="GKY10" s="71"/>
      <c r="GKZ10" s="71"/>
      <c r="GLA10" s="71"/>
      <c r="GLB10" s="71"/>
      <c r="GLC10" s="71"/>
      <c r="GLD10" s="71"/>
      <c r="GLE10" s="71"/>
      <c r="GLF10" s="71"/>
      <c r="GLG10" s="71"/>
      <c r="GLH10" s="71"/>
      <c r="GLI10" s="71"/>
      <c r="GLJ10" s="71"/>
      <c r="GLK10" s="71"/>
      <c r="GLL10" s="71"/>
      <c r="GLM10" s="71"/>
      <c r="GLN10" s="71"/>
      <c r="GLO10" s="71"/>
      <c r="GLP10" s="71"/>
      <c r="GLQ10" s="71"/>
      <c r="GLR10" s="71"/>
      <c r="GLS10" s="71"/>
      <c r="GLT10" s="71"/>
      <c r="GLU10" s="71"/>
      <c r="GLV10" s="71"/>
      <c r="GLW10" s="71"/>
      <c r="GLX10" s="71"/>
      <c r="GLY10" s="71"/>
      <c r="GLZ10" s="71"/>
      <c r="GMA10" s="71"/>
      <c r="GMB10" s="71"/>
      <c r="GMC10" s="71"/>
      <c r="GMD10" s="71"/>
      <c r="GME10" s="71"/>
      <c r="GMF10" s="71"/>
      <c r="GMG10" s="71"/>
      <c r="GMH10" s="71"/>
      <c r="GMI10" s="71"/>
      <c r="GMJ10" s="71"/>
      <c r="GMK10" s="71"/>
      <c r="GML10" s="71"/>
      <c r="GMM10" s="71"/>
      <c r="GMN10" s="71"/>
      <c r="GMO10" s="71"/>
      <c r="GMP10" s="71"/>
      <c r="GMQ10" s="71"/>
      <c r="GMR10" s="71"/>
      <c r="GMS10" s="71"/>
      <c r="GMT10" s="71"/>
      <c r="GMU10" s="71"/>
      <c r="GMV10" s="71"/>
      <c r="GMW10" s="71"/>
      <c r="GMX10" s="71"/>
      <c r="GMY10" s="71"/>
      <c r="GMZ10" s="71"/>
      <c r="GNA10" s="71"/>
      <c r="GNB10" s="71"/>
      <c r="GNC10" s="71"/>
      <c r="GND10" s="71"/>
      <c r="GNE10" s="71"/>
      <c r="GNF10" s="71"/>
      <c r="GNG10" s="71"/>
      <c r="GNH10" s="71"/>
      <c r="GNI10" s="71"/>
      <c r="GNJ10" s="71"/>
      <c r="GNK10" s="71"/>
      <c r="GNL10" s="71"/>
      <c r="GNM10" s="71"/>
      <c r="GNN10" s="71"/>
      <c r="GNO10" s="71"/>
      <c r="GNP10" s="71"/>
      <c r="GNQ10" s="71"/>
      <c r="GNR10" s="71"/>
      <c r="GNS10" s="71"/>
      <c r="GNT10" s="71"/>
      <c r="GNU10" s="71"/>
      <c r="GNV10" s="71"/>
      <c r="GNW10" s="71"/>
      <c r="GNX10" s="71"/>
      <c r="GNY10" s="71"/>
      <c r="GNZ10" s="71"/>
      <c r="GOA10" s="71"/>
      <c r="GOB10" s="71"/>
      <c r="GOC10" s="71"/>
      <c r="GOD10" s="71"/>
      <c r="GOE10" s="71"/>
      <c r="GOF10" s="71"/>
      <c r="GOG10" s="71"/>
      <c r="GOH10" s="71"/>
      <c r="GOI10" s="71"/>
      <c r="GOJ10" s="71"/>
      <c r="GOK10" s="71"/>
      <c r="GOL10" s="71"/>
      <c r="GOM10" s="71"/>
      <c r="GON10" s="71"/>
      <c r="GOO10" s="71"/>
      <c r="GOP10" s="71"/>
      <c r="GOQ10" s="71"/>
      <c r="GOR10" s="71"/>
      <c r="GOS10" s="71"/>
      <c r="GOT10" s="71"/>
      <c r="GOU10" s="71"/>
      <c r="GOV10" s="71"/>
      <c r="GOW10" s="71"/>
      <c r="GOX10" s="71"/>
      <c r="GOY10" s="71"/>
      <c r="GOZ10" s="71"/>
      <c r="GPA10" s="71"/>
      <c r="GPB10" s="71"/>
      <c r="GPC10" s="71"/>
      <c r="GPD10" s="71"/>
      <c r="GPE10" s="71"/>
      <c r="GPF10" s="71"/>
      <c r="GPG10" s="71"/>
      <c r="GPH10" s="71"/>
      <c r="GPI10" s="71"/>
      <c r="GPJ10" s="71"/>
      <c r="GPK10" s="71"/>
      <c r="GPL10" s="71"/>
      <c r="GPM10" s="71"/>
      <c r="GPN10" s="71"/>
      <c r="GPO10" s="71"/>
      <c r="GPP10" s="71"/>
      <c r="GPQ10" s="71"/>
      <c r="GPR10" s="71"/>
      <c r="GPS10" s="71"/>
      <c r="GPT10" s="71"/>
      <c r="GPU10" s="71"/>
      <c r="GPV10" s="71"/>
      <c r="GPW10" s="71"/>
      <c r="GPX10" s="71"/>
      <c r="GPY10" s="71"/>
      <c r="GPZ10" s="71"/>
      <c r="GQA10" s="71"/>
      <c r="GQB10" s="71"/>
      <c r="GQC10" s="71"/>
      <c r="GQD10" s="71"/>
      <c r="GQE10" s="71"/>
      <c r="GQF10" s="71"/>
      <c r="GQG10" s="71"/>
      <c r="GQH10" s="71"/>
      <c r="GQI10" s="71"/>
      <c r="GQJ10" s="71"/>
      <c r="GQK10" s="71"/>
      <c r="GQL10" s="71"/>
      <c r="GQM10" s="71"/>
      <c r="GQN10" s="71"/>
      <c r="GQO10" s="71"/>
      <c r="GQP10" s="71"/>
      <c r="GQQ10" s="71"/>
      <c r="GQR10" s="71"/>
      <c r="GQS10" s="71"/>
      <c r="GQT10" s="71"/>
      <c r="GQU10" s="71"/>
      <c r="GQV10" s="71"/>
      <c r="GQW10" s="71"/>
      <c r="GQX10" s="71"/>
      <c r="GQY10" s="71"/>
      <c r="GQZ10" s="71"/>
      <c r="GRA10" s="71"/>
      <c r="GRB10" s="71"/>
      <c r="GRC10" s="71"/>
      <c r="GRD10" s="71"/>
      <c r="GRE10" s="71"/>
      <c r="GRF10" s="71"/>
      <c r="GRG10" s="71"/>
      <c r="GRH10" s="71"/>
      <c r="GRI10" s="71"/>
      <c r="GRJ10" s="71"/>
      <c r="GRK10" s="71"/>
      <c r="GRL10" s="71"/>
      <c r="GRM10" s="71"/>
      <c r="GRN10" s="71"/>
      <c r="GRO10" s="71"/>
      <c r="GRP10" s="71"/>
      <c r="GRQ10" s="71"/>
      <c r="GRR10" s="71"/>
      <c r="GRS10" s="71"/>
      <c r="GRT10" s="71"/>
      <c r="GRU10" s="71"/>
      <c r="GRV10" s="71"/>
      <c r="GRW10" s="71"/>
      <c r="GRX10" s="71"/>
      <c r="GRY10" s="71"/>
      <c r="GRZ10" s="71"/>
      <c r="GSA10" s="71"/>
      <c r="GSB10" s="71"/>
      <c r="GSC10" s="71"/>
      <c r="GSD10" s="71"/>
      <c r="GSE10" s="71"/>
      <c r="GSF10" s="71"/>
      <c r="GSG10" s="71"/>
      <c r="GSH10" s="71"/>
      <c r="GSI10" s="71"/>
      <c r="GSJ10" s="71"/>
      <c r="GSK10" s="71"/>
      <c r="GSL10" s="71"/>
      <c r="GSM10" s="71"/>
      <c r="GSN10" s="71"/>
      <c r="GSO10" s="71"/>
      <c r="GSP10" s="71"/>
      <c r="GSQ10" s="71"/>
      <c r="GSR10" s="71"/>
      <c r="GSS10" s="71"/>
      <c r="GST10" s="71"/>
      <c r="GSU10" s="71"/>
      <c r="GSV10" s="71"/>
      <c r="GSW10" s="71"/>
      <c r="GSX10" s="71"/>
      <c r="GSY10" s="71"/>
      <c r="GSZ10" s="71"/>
      <c r="GTA10" s="71"/>
      <c r="GTB10" s="71"/>
      <c r="GTC10" s="71"/>
      <c r="GTD10" s="71"/>
      <c r="GTE10" s="71"/>
      <c r="GTF10" s="71"/>
      <c r="GTG10" s="71"/>
      <c r="GTH10" s="71"/>
      <c r="GTI10" s="71"/>
      <c r="GTJ10" s="71"/>
      <c r="GTK10" s="71"/>
      <c r="GTL10" s="71"/>
      <c r="GTM10" s="71"/>
      <c r="GTN10" s="71"/>
      <c r="GTO10" s="71"/>
      <c r="GTP10" s="71"/>
      <c r="GTQ10" s="71"/>
      <c r="GTR10" s="71"/>
      <c r="GTS10" s="71"/>
      <c r="GTT10" s="71"/>
      <c r="GTU10" s="71"/>
      <c r="GTV10" s="71"/>
      <c r="GTW10" s="71"/>
      <c r="GTX10" s="71"/>
      <c r="GTY10" s="71"/>
      <c r="GTZ10" s="71"/>
      <c r="GUA10" s="71"/>
      <c r="GUB10" s="71"/>
      <c r="GUC10" s="71"/>
      <c r="GUD10" s="71"/>
      <c r="GUE10" s="71"/>
      <c r="GUF10" s="71"/>
      <c r="GUG10" s="71"/>
      <c r="GUH10" s="71"/>
      <c r="GUI10" s="71"/>
      <c r="GUJ10" s="71"/>
      <c r="GUK10" s="71"/>
      <c r="GUL10" s="71"/>
      <c r="GUM10" s="71"/>
      <c r="GUN10" s="71"/>
      <c r="GUO10" s="71"/>
      <c r="GUP10" s="71"/>
      <c r="GUQ10" s="71"/>
      <c r="GUR10" s="71"/>
      <c r="GUS10" s="71"/>
      <c r="GUT10" s="71"/>
      <c r="GUU10" s="71"/>
      <c r="GUV10" s="71"/>
      <c r="GUW10" s="71"/>
      <c r="GUX10" s="71"/>
      <c r="GUY10" s="71"/>
      <c r="GUZ10" s="71"/>
      <c r="GVA10" s="71"/>
      <c r="GVB10" s="71"/>
      <c r="GVC10" s="71"/>
      <c r="GVD10" s="71"/>
      <c r="GVE10" s="71"/>
      <c r="GVF10" s="71"/>
      <c r="GVG10" s="71"/>
      <c r="GVH10" s="71"/>
      <c r="GVI10" s="71"/>
      <c r="GVJ10" s="71"/>
      <c r="GVK10" s="71"/>
      <c r="GVL10" s="71"/>
      <c r="GVM10" s="71"/>
      <c r="GVN10" s="71"/>
      <c r="GVO10" s="71"/>
      <c r="GVP10" s="71"/>
      <c r="GVQ10" s="71"/>
      <c r="GVR10" s="71"/>
      <c r="GVS10" s="71"/>
      <c r="GVT10" s="71"/>
      <c r="GVU10" s="71"/>
      <c r="GVV10" s="71"/>
      <c r="GVW10" s="71"/>
      <c r="GVX10" s="71"/>
      <c r="GVY10" s="71"/>
      <c r="GVZ10" s="71"/>
      <c r="GWA10" s="71"/>
      <c r="GWB10" s="71"/>
      <c r="GWC10" s="71"/>
      <c r="GWD10" s="71"/>
      <c r="GWE10" s="71"/>
      <c r="GWF10" s="71"/>
      <c r="GWG10" s="71"/>
      <c r="GWH10" s="71"/>
      <c r="GWI10" s="71"/>
      <c r="GWJ10" s="71"/>
      <c r="GWK10" s="71"/>
      <c r="GWL10" s="71"/>
      <c r="GWM10" s="71"/>
      <c r="GWN10" s="71"/>
      <c r="GWO10" s="71"/>
      <c r="GWP10" s="71"/>
      <c r="GWQ10" s="71"/>
      <c r="GWR10" s="71"/>
      <c r="GWS10" s="71"/>
      <c r="GWT10" s="71"/>
      <c r="GWU10" s="71"/>
      <c r="GWV10" s="71"/>
      <c r="GWW10" s="71"/>
      <c r="GWX10" s="71"/>
      <c r="GWY10" s="71"/>
      <c r="GWZ10" s="71"/>
      <c r="GXA10" s="71"/>
      <c r="GXB10" s="71"/>
      <c r="GXC10" s="71"/>
      <c r="GXD10" s="71"/>
      <c r="GXE10" s="71"/>
      <c r="GXF10" s="71"/>
      <c r="GXG10" s="71"/>
      <c r="GXH10" s="71"/>
      <c r="GXI10" s="71"/>
      <c r="GXJ10" s="71"/>
      <c r="GXK10" s="71"/>
      <c r="GXL10" s="71"/>
      <c r="GXM10" s="71"/>
      <c r="GXN10" s="71"/>
      <c r="GXO10" s="71"/>
      <c r="GXP10" s="71"/>
      <c r="GXQ10" s="71"/>
      <c r="GXR10" s="71"/>
      <c r="GXS10" s="71"/>
      <c r="GXT10" s="71"/>
      <c r="GXU10" s="71"/>
      <c r="GXV10" s="71"/>
      <c r="GXW10" s="71"/>
      <c r="GXX10" s="71"/>
      <c r="GXY10" s="71"/>
      <c r="GXZ10" s="71"/>
      <c r="GYA10" s="71"/>
      <c r="GYB10" s="71"/>
      <c r="GYC10" s="71"/>
      <c r="GYD10" s="71"/>
      <c r="GYE10" s="71"/>
      <c r="GYF10" s="71"/>
      <c r="GYG10" s="71"/>
      <c r="GYH10" s="71"/>
      <c r="GYI10" s="71"/>
      <c r="GYJ10" s="71"/>
      <c r="GYK10" s="71"/>
      <c r="GYL10" s="71"/>
      <c r="GYM10" s="71"/>
      <c r="GYN10" s="71"/>
      <c r="GYO10" s="71"/>
      <c r="GYP10" s="71"/>
      <c r="GYQ10" s="71"/>
      <c r="GYR10" s="71"/>
      <c r="GYS10" s="71"/>
      <c r="GYT10" s="71"/>
      <c r="GYU10" s="71"/>
      <c r="GYV10" s="71"/>
      <c r="GYW10" s="71"/>
      <c r="GYX10" s="71"/>
      <c r="GYY10" s="71"/>
      <c r="GYZ10" s="71"/>
      <c r="GZA10" s="71"/>
      <c r="GZB10" s="71"/>
      <c r="GZC10" s="71"/>
      <c r="GZD10" s="71"/>
      <c r="GZE10" s="71"/>
      <c r="GZF10" s="71"/>
      <c r="GZG10" s="71"/>
      <c r="GZH10" s="71"/>
      <c r="GZI10" s="71"/>
      <c r="GZJ10" s="71"/>
      <c r="GZK10" s="71"/>
      <c r="GZL10" s="71"/>
      <c r="GZM10" s="71"/>
      <c r="GZN10" s="71"/>
      <c r="GZO10" s="71"/>
      <c r="GZP10" s="71"/>
      <c r="GZQ10" s="71"/>
      <c r="GZR10" s="71"/>
      <c r="GZS10" s="71"/>
      <c r="GZT10" s="71"/>
      <c r="GZU10" s="71"/>
      <c r="GZV10" s="71"/>
      <c r="GZW10" s="71"/>
      <c r="GZX10" s="71"/>
      <c r="GZY10" s="71"/>
      <c r="GZZ10" s="71"/>
      <c r="HAA10" s="71"/>
      <c r="HAB10" s="71"/>
      <c r="HAC10" s="71"/>
      <c r="HAD10" s="71"/>
      <c r="HAE10" s="71"/>
      <c r="HAF10" s="71"/>
      <c r="HAG10" s="71"/>
      <c r="HAH10" s="71"/>
      <c r="HAI10" s="71"/>
      <c r="HAJ10" s="71"/>
      <c r="HAK10" s="71"/>
      <c r="HAL10" s="71"/>
      <c r="HAM10" s="71"/>
      <c r="HAN10" s="71"/>
      <c r="HAO10" s="71"/>
      <c r="HAP10" s="71"/>
      <c r="HAQ10" s="71"/>
      <c r="HAR10" s="71"/>
      <c r="HAS10" s="71"/>
      <c r="HAT10" s="71"/>
      <c r="HAU10" s="71"/>
      <c r="HAV10" s="71"/>
      <c r="HAW10" s="71"/>
      <c r="HAX10" s="71"/>
      <c r="HAY10" s="71"/>
      <c r="HAZ10" s="71"/>
      <c r="HBA10" s="71"/>
      <c r="HBB10" s="71"/>
      <c r="HBC10" s="71"/>
      <c r="HBD10" s="71"/>
      <c r="HBE10" s="71"/>
      <c r="HBF10" s="71"/>
      <c r="HBG10" s="71"/>
      <c r="HBH10" s="71"/>
      <c r="HBI10" s="71"/>
      <c r="HBJ10" s="71"/>
      <c r="HBK10" s="71"/>
      <c r="HBL10" s="71"/>
      <c r="HBM10" s="71"/>
      <c r="HBN10" s="71"/>
      <c r="HBO10" s="71"/>
      <c r="HBP10" s="71"/>
      <c r="HBQ10" s="71"/>
      <c r="HBR10" s="71"/>
      <c r="HBS10" s="71"/>
      <c r="HBT10" s="71"/>
      <c r="HBU10" s="71"/>
      <c r="HBV10" s="71"/>
      <c r="HBW10" s="71"/>
      <c r="HBX10" s="71"/>
      <c r="HBY10" s="71"/>
      <c r="HBZ10" s="71"/>
      <c r="HCA10" s="71"/>
      <c r="HCB10" s="71"/>
      <c r="HCC10" s="71"/>
      <c r="HCD10" s="71"/>
      <c r="HCE10" s="71"/>
      <c r="HCF10" s="71"/>
      <c r="HCG10" s="71"/>
      <c r="HCH10" s="71"/>
      <c r="HCI10" s="71"/>
      <c r="HCJ10" s="71"/>
      <c r="HCK10" s="71"/>
      <c r="HCL10" s="71"/>
      <c r="HCM10" s="71"/>
      <c r="HCN10" s="71"/>
      <c r="HCO10" s="71"/>
      <c r="HCP10" s="71"/>
      <c r="HCQ10" s="71"/>
      <c r="HCR10" s="71"/>
      <c r="HCS10" s="71"/>
      <c r="HCT10" s="71"/>
      <c r="HCU10" s="71"/>
      <c r="HCV10" s="71"/>
      <c r="HCW10" s="71"/>
      <c r="HCX10" s="71"/>
      <c r="HCY10" s="71"/>
      <c r="HCZ10" s="71"/>
      <c r="HDA10" s="71"/>
      <c r="HDB10" s="71"/>
      <c r="HDC10" s="71"/>
      <c r="HDD10" s="71"/>
      <c r="HDE10" s="71"/>
      <c r="HDF10" s="71"/>
      <c r="HDG10" s="71"/>
      <c r="HDH10" s="71"/>
      <c r="HDI10" s="71"/>
      <c r="HDJ10" s="71"/>
      <c r="HDK10" s="71"/>
      <c r="HDL10" s="71"/>
      <c r="HDM10" s="71"/>
      <c r="HDN10" s="71"/>
      <c r="HDO10" s="71"/>
      <c r="HDP10" s="71"/>
      <c r="HDQ10" s="71"/>
      <c r="HDR10" s="71"/>
      <c r="HDS10" s="71"/>
      <c r="HDT10" s="71"/>
      <c r="HDU10" s="71"/>
      <c r="HDV10" s="71"/>
      <c r="HDW10" s="71"/>
      <c r="HDX10" s="71"/>
      <c r="HDY10" s="71"/>
      <c r="HDZ10" s="71"/>
      <c r="HEA10" s="71"/>
      <c r="HEB10" s="71"/>
      <c r="HEC10" s="71"/>
      <c r="HED10" s="71"/>
      <c r="HEE10" s="71"/>
      <c r="HEF10" s="71"/>
      <c r="HEG10" s="71"/>
      <c r="HEH10" s="71"/>
      <c r="HEI10" s="71"/>
      <c r="HEJ10" s="71"/>
      <c r="HEK10" s="71"/>
      <c r="HEL10" s="71"/>
      <c r="HEM10" s="71"/>
      <c r="HEN10" s="71"/>
      <c r="HEO10" s="71"/>
      <c r="HEP10" s="71"/>
      <c r="HEQ10" s="71"/>
      <c r="HER10" s="71"/>
      <c r="HES10" s="71"/>
      <c r="HET10" s="71"/>
      <c r="HEU10" s="71"/>
      <c r="HEV10" s="71"/>
      <c r="HEW10" s="71"/>
      <c r="HEX10" s="71"/>
      <c r="HEY10" s="71"/>
      <c r="HEZ10" s="71"/>
      <c r="HFA10" s="71"/>
      <c r="HFB10" s="71"/>
      <c r="HFC10" s="71"/>
      <c r="HFD10" s="71"/>
      <c r="HFE10" s="71"/>
      <c r="HFF10" s="71"/>
      <c r="HFG10" s="71"/>
      <c r="HFH10" s="71"/>
      <c r="HFI10" s="71"/>
      <c r="HFJ10" s="71"/>
      <c r="HFK10" s="71"/>
      <c r="HFL10" s="71"/>
      <c r="HFM10" s="71"/>
      <c r="HFN10" s="71"/>
      <c r="HFO10" s="71"/>
      <c r="HFP10" s="71"/>
      <c r="HFQ10" s="71"/>
      <c r="HFR10" s="71"/>
      <c r="HFS10" s="71"/>
      <c r="HFT10" s="71"/>
      <c r="HFU10" s="71"/>
      <c r="HFV10" s="71"/>
      <c r="HFW10" s="71"/>
      <c r="HFX10" s="71"/>
      <c r="HFY10" s="71"/>
      <c r="HFZ10" s="71"/>
      <c r="HGA10" s="71"/>
      <c r="HGB10" s="71"/>
      <c r="HGC10" s="71"/>
      <c r="HGD10" s="71"/>
      <c r="HGE10" s="71"/>
      <c r="HGF10" s="71"/>
      <c r="HGG10" s="71"/>
      <c r="HGH10" s="71"/>
      <c r="HGI10" s="71"/>
      <c r="HGJ10" s="71"/>
      <c r="HGK10" s="71"/>
      <c r="HGL10" s="71"/>
      <c r="HGM10" s="71"/>
      <c r="HGN10" s="71"/>
      <c r="HGO10" s="71"/>
      <c r="HGP10" s="71"/>
      <c r="HGQ10" s="71"/>
      <c r="HGR10" s="71"/>
      <c r="HGS10" s="71"/>
      <c r="HGT10" s="71"/>
      <c r="HGU10" s="71"/>
      <c r="HGV10" s="71"/>
      <c r="HGW10" s="71"/>
      <c r="HGX10" s="71"/>
      <c r="HGY10" s="71"/>
      <c r="HGZ10" s="71"/>
      <c r="HHA10" s="71"/>
      <c r="HHB10" s="71"/>
      <c r="HHC10" s="71"/>
      <c r="HHD10" s="71"/>
      <c r="HHE10" s="71"/>
      <c r="HHF10" s="71"/>
      <c r="HHG10" s="71"/>
      <c r="HHH10" s="71"/>
      <c r="HHI10" s="71"/>
      <c r="HHJ10" s="71"/>
      <c r="HHK10" s="71"/>
      <c r="HHL10" s="71"/>
      <c r="HHM10" s="71"/>
      <c r="HHN10" s="71"/>
      <c r="HHO10" s="71"/>
      <c r="HHP10" s="71"/>
      <c r="HHQ10" s="71"/>
      <c r="HHR10" s="71"/>
      <c r="HHS10" s="71"/>
      <c r="HHT10" s="71"/>
      <c r="HHU10" s="71"/>
      <c r="HHV10" s="71"/>
      <c r="HHW10" s="71"/>
      <c r="HHX10" s="71"/>
      <c r="HHY10" s="71"/>
      <c r="HHZ10" s="71"/>
      <c r="HIA10" s="71"/>
      <c r="HIB10" s="71"/>
      <c r="HIC10" s="71"/>
      <c r="HID10" s="71"/>
      <c r="HIE10" s="71"/>
      <c r="HIF10" s="71"/>
      <c r="HIG10" s="71"/>
      <c r="HIH10" s="71"/>
      <c r="HII10" s="71"/>
      <c r="HIJ10" s="71"/>
      <c r="HIK10" s="71"/>
      <c r="HIL10" s="71"/>
      <c r="HIM10" s="71"/>
      <c r="HIN10" s="71"/>
      <c r="HIO10" s="71"/>
      <c r="HIP10" s="71"/>
      <c r="HIQ10" s="71"/>
      <c r="HIR10" s="71"/>
      <c r="HIS10" s="71"/>
      <c r="HIT10" s="71"/>
      <c r="HIU10" s="71"/>
      <c r="HIV10" s="71"/>
      <c r="HIW10" s="71"/>
      <c r="HIX10" s="71"/>
      <c r="HIY10" s="71"/>
      <c r="HIZ10" s="71"/>
      <c r="HJA10" s="71"/>
      <c r="HJB10" s="71"/>
      <c r="HJC10" s="71"/>
      <c r="HJD10" s="71"/>
      <c r="HJE10" s="71"/>
      <c r="HJF10" s="71"/>
      <c r="HJG10" s="71"/>
      <c r="HJH10" s="71"/>
      <c r="HJI10" s="71"/>
      <c r="HJJ10" s="71"/>
      <c r="HJK10" s="71"/>
      <c r="HJL10" s="71"/>
      <c r="HJM10" s="71"/>
      <c r="HJN10" s="71"/>
      <c r="HJO10" s="71"/>
      <c r="HJP10" s="71"/>
      <c r="HJQ10" s="71"/>
      <c r="HJR10" s="71"/>
      <c r="HJS10" s="71"/>
      <c r="HJT10" s="71"/>
      <c r="HJU10" s="71"/>
      <c r="HJV10" s="71"/>
      <c r="HJW10" s="71"/>
      <c r="HJX10" s="71"/>
      <c r="HJY10" s="71"/>
      <c r="HJZ10" s="71"/>
      <c r="HKA10" s="71"/>
      <c r="HKB10" s="71"/>
      <c r="HKC10" s="71"/>
      <c r="HKD10" s="71"/>
      <c r="HKE10" s="71"/>
      <c r="HKF10" s="71"/>
      <c r="HKG10" s="71"/>
      <c r="HKH10" s="71"/>
      <c r="HKI10" s="71"/>
      <c r="HKJ10" s="71"/>
      <c r="HKK10" s="71"/>
      <c r="HKL10" s="71"/>
      <c r="HKM10" s="71"/>
      <c r="HKN10" s="71"/>
      <c r="HKO10" s="71"/>
      <c r="HKP10" s="71"/>
      <c r="HKQ10" s="71"/>
      <c r="HKR10" s="71"/>
      <c r="HKS10" s="71"/>
      <c r="HKT10" s="71"/>
      <c r="HKU10" s="71"/>
      <c r="HKV10" s="71"/>
      <c r="HKW10" s="71"/>
      <c r="HKX10" s="71"/>
      <c r="HKY10" s="71"/>
      <c r="HKZ10" s="71"/>
      <c r="HLA10" s="71"/>
      <c r="HLB10" s="71"/>
      <c r="HLC10" s="71"/>
      <c r="HLD10" s="71"/>
      <c r="HLE10" s="71"/>
      <c r="HLF10" s="71"/>
      <c r="HLG10" s="71"/>
      <c r="HLH10" s="71"/>
      <c r="HLI10" s="71"/>
      <c r="HLJ10" s="71"/>
      <c r="HLK10" s="71"/>
      <c r="HLL10" s="71"/>
      <c r="HLM10" s="71"/>
      <c r="HLN10" s="71"/>
      <c r="HLO10" s="71"/>
      <c r="HLP10" s="71"/>
      <c r="HLQ10" s="71"/>
      <c r="HLR10" s="71"/>
      <c r="HLS10" s="71"/>
      <c r="HLT10" s="71"/>
      <c r="HLU10" s="71"/>
      <c r="HLV10" s="71"/>
      <c r="HLW10" s="71"/>
      <c r="HLX10" s="71"/>
      <c r="HLY10" s="71"/>
      <c r="HLZ10" s="71"/>
      <c r="HMA10" s="71"/>
      <c r="HMB10" s="71"/>
      <c r="HMC10" s="71"/>
      <c r="HMD10" s="71"/>
      <c r="HME10" s="71"/>
      <c r="HMF10" s="71"/>
      <c r="HMG10" s="71"/>
      <c r="HMH10" s="71"/>
      <c r="HMI10" s="71"/>
      <c r="HMJ10" s="71"/>
      <c r="HMK10" s="71"/>
      <c r="HML10" s="71"/>
      <c r="HMM10" s="71"/>
      <c r="HMN10" s="71"/>
      <c r="HMO10" s="71"/>
      <c r="HMP10" s="71"/>
      <c r="HMQ10" s="71"/>
      <c r="HMR10" s="71"/>
      <c r="HMS10" s="71"/>
      <c r="HMT10" s="71"/>
      <c r="HMU10" s="71"/>
      <c r="HMV10" s="71"/>
      <c r="HMW10" s="71"/>
      <c r="HMX10" s="71"/>
      <c r="HMY10" s="71"/>
      <c r="HMZ10" s="71"/>
      <c r="HNA10" s="71"/>
      <c r="HNB10" s="71"/>
      <c r="HNC10" s="71"/>
      <c r="HND10" s="71"/>
      <c r="HNE10" s="71"/>
      <c r="HNF10" s="71"/>
      <c r="HNG10" s="71"/>
      <c r="HNH10" s="71"/>
      <c r="HNI10" s="71"/>
      <c r="HNJ10" s="71"/>
      <c r="HNK10" s="71"/>
      <c r="HNL10" s="71"/>
      <c r="HNM10" s="71"/>
      <c r="HNN10" s="71"/>
      <c r="HNO10" s="71"/>
      <c r="HNP10" s="71"/>
      <c r="HNQ10" s="71"/>
      <c r="HNR10" s="71"/>
      <c r="HNS10" s="71"/>
      <c r="HNT10" s="71"/>
      <c r="HNU10" s="71"/>
      <c r="HNV10" s="71"/>
      <c r="HNW10" s="71"/>
      <c r="HNX10" s="71"/>
      <c r="HNY10" s="71"/>
      <c r="HNZ10" s="71"/>
      <c r="HOA10" s="71"/>
      <c r="HOB10" s="71"/>
      <c r="HOC10" s="71"/>
      <c r="HOD10" s="71"/>
      <c r="HOE10" s="71"/>
      <c r="HOF10" s="71"/>
      <c r="HOG10" s="71"/>
      <c r="HOH10" s="71"/>
      <c r="HOI10" s="71"/>
      <c r="HOJ10" s="71"/>
      <c r="HOK10" s="71"/>
      <c r="HOL10" s="71"/>
      <c r="HOM10" s="71"/>
      <c r="HON10" s="71"/>
      <c r="HOO10" s="71"/>
      <c r="HOP10" s="71"/>
      <c r="HOQ10" s="71"/>
      <c r="HOR10" s="71"/>
      <c r="HOS10" s="71"/>
      <c r="HOT10" s="71"/>
      <c r="HOU10" s="71"/>
      <c r="HOV10" s="71"/>
      <c r="HOW10" s="71"/>
      <c r="HOX10" s="71"/>
      <c r="HOY10" s="71"/>
      <c r="HOZ10" s="71"/>
      <c r="HPA10" s="71"/>
      <c r="HPB10" s="71"/>
      <c r="HPC10" s="71"/>
      <c r="HPD10" s="71"/>
      <c r="HPE10" s="71"/>
      <c r="HPF10" s="71"/>
      <c r="HPG10" s="71"/>
      <c r="HPH10" s="71"/>
      <c r="HPI10" s="71"/>
      <c r="HPJ10" s="71"/>
      <c r="HPK10" s="71"/>
      <c r="HPL10" s="71"/>
      <c r="HPM10" s="71"/>
      <c r="HPN10" s="71"/>
      <c r="HPO10" s="71"/>
      <c r="HPP10" s="71"/>
      <c r="HPQ10" s="71"/>
      <c r="HPR10" s="71"/>
      <c r="HPS10" s="71"/>
      <c r="HPT10" s="71"/>
      <c r="HPU10" s="71"/>
      <c r="HPV10" s="71"/>
      <c r="HPW10" s="71"/>
      <c r="HPX10" s="71"/>
      <c r="HPY10" s="71"/>
      <c r="HPZ10" s="71"/>
      <c r="HQA10" s="71"/>
      <c r="HQB10" s="71"/>
      <c r="HQC10" s="71"/>
      <c r="HQD10" s="71"/>
      <c r="HQE10" s="71"/>
      <c r="HQF10" s="71"/>
      <c r="HQG10" s="71"/>
      <c r="HQH10" s="71"/>
      <c r="HQI10" s="71"/>
      <c r="HQJ10" s="71"/>
      <c r="HQK10" s="71"/>
      <c r="HQL10" s="71"/>
      <c r="HQM10" s="71"/>
      <c r="HQN10" s="71"/>
      <c r="HQO10" s="71"/>
      <c r="HQP10" s="71"/>
      <c r="HQQ10" s="71"/>
      <c r="HQR10" s="71"/>
      <c r="HQS10" s="71"/>
      <c r="HQT10" s="71"/>
      <c r="HQU10" s="71"/>
      <c r="HQV10" s="71"/>
      <c r="HQW10" s="71"/>
      <c r="HQX10" s="71"/>
      <c r="HQY10" s="71"/>
      <c r="HQZ10" s="71"/>
      <c r="HRA10" s="71"/>
      <c r="HRB10" s="71"/>
      <c r="HRC10" s="71"/>
      <c r="HRD10" s="71"/>
      <c r="HRE10" s="71"/>
      <c r="HRF10" s="71"/>
      <c r="HRG10" s="71"/>
      <c r="HRH10" s="71"/>
      <c r="HRI10" s="71"/>
      <c r="HRJ10" s="71"/>
      <c r="HRK10" s="71"/>
      <c r="HRL10" s="71"/>
      <c r="HRM10" s="71"/>
      <c r="HRN10" s="71"/>
      <c r="HRO10" s="71"/>
      <c r="HRP10" s="71"/>
      <c r="HRQ10" s="71"/>
      <c r="HRR10" s="71"/>
      <c r="HRS10" s="71"/>
      <c r="HRT10" s="71"/>
      <c r="HRU10" s="71"/>
      <c r="HRV10" s="71"/>
      <c r="HRW10" s="71"/>
      <c r="HRX10" s="71"/>
      <c r="HRY10" s="71"/>
      <c r="HRZ10" s="71"/>
      <c r="HSA10" s="71"/>
      <c r="HSB10" s="71"/>
      <c r="HSC10" s="71"/>
      <c r="HSD10" s="71"/>
      <c r="HSE10" s="71"/>
      <c r="HSF10" s="71"/>
      <c r="HSG10" s="71"/>
      <c r="HSH10" s="71"/>
      <c r="HSI10" s="71"/>
      <c r="HSJ10" s="71"/>
      <c r="HSK10" s="71"/>
      <c r="HSL10" s="71"/>
      <c r="HSM10" s="71"/>
      <c r="HSN10" s="71"/>
      <c r="HSO10" s="71"/>
      <c r="HSP10" s="71"/>
      <c r="HSQ10" s="71"/>
      <c r="HSR10" s="71"/>
      <c r="HSS10" s="71"/>
      <c r="HST10" s="71"/>
      <c r="HSU10" s="71"/>
      <c r="HSV10" s="71"/>
      <c r="HSW10" s="71"/>
      <c r="HSX10" s="71"/>
      <c r="HSY10" s="71"/>
      <c r="HSZ10" s="71"/>
      <c r="HTA10" s="71"/>
      <c r="HTB10" s="71"/>
      <c r="HTC10" s="71"/>
      <c r="HTD10" s="71"/>
      <c r="HTE10" s="71"/>
      <c r="HTF10" s="71"/>
      <c r="HTG10" s="71"/>
      <c r="HTH10" s="71"/>
      <c r="HTI10" s="71"/>
      <c r="HTJ10" s="71"/>
      <c r="HTK10" s="71"/>
      <c r="HTL10" s="71"/>
      <c r="HTM10" s="71"/>
      <c r="HTN10" s="71"/>
      <c r="HTO10" s="71"/>
      <c r="HTP10" s="71"/>
      <c r="HTQ10" s="71"/>
      <c r="HTR10" s="71"/>
      <c r="HTS10" s="71"/>
      <c r="HTT10" s="71"/>
      <c r="HTU10" s="71"/>
      <c r="HTV10" s="71"/>
      <c r="HTW10" s="71"/>
      <c r="HTX10" s="71"/>
      <c r="HTY10" s="71"/>
      <c r="HTZ10" s="71"/>
      <c r="HUA10" s="71"/>
      <c r="HUB10" s="71"/>
      <c r="HUC10" s="71"/>
      <c r="HUD10" s="71"/>
      <c r="HUE10" s="71"/>
      <c r="HUF10" s="71"/>
      <c r="HUG10" s="71"/>
      <c r="HUH10" s="71"/>
      <c r="HUI10" s="71"/>
      <c r="HUJ10" s="71"/>
      <c r="HUK10" s="71"/>
      <c r="HUL10" s="71"/>
      <c r="HUM10" s="71"/>
      <c r="HUN10" s="71"/>
      <c r="HUO10" s="71"/>
      <c r="HUP10" s="71"/>
      <c r="HUQ10" s="71"/>
      <c r="HUR10" s="71"/>
      <c r="HUS10" s="71"/>
      <c r="HUT10" s="71"/>
      <c r="HUU10" s="71"/>
      <c r="HUV10" s="71"/>
      <c r="HUW10" s="71"/>
      <c r="HUX10" s="71"/>
      <c r="HUY10" s="71"/>
      <c r="HUZ10" s="71"/>
      <c r="HVA10" s="71"/>
      <c r="HVB10" s="71"/>
      <c r="HVC10" s="71"/>
      <c r="HVD10" s="71"/>
      <c r="HVE10" s="71"/>
      <c r="HVF10" s="71"/>
      <c r="HVG10" s="71"/>
      <c r="HVH10" s="71"/>
      <c r="HVI10" s="71"/>
      <c r="HVJ10" s="71"/>
      <c r="HVK10" s="71"/>
      <c r="HVL10" s="71"/>
      <c r="HVM10" s="71"/>
      <c r="HVN10" s="71"/>
      <c r="HVO10" s="71"/>
      <c r="HVP10" s="71"/>
      <c r="HVQ10" s="71"/>
      <c r="HVR10" s="71"/>
      <c r="HVS10" s="71"/>
      <c r="HVT10" s="71"/>
      <c r="HVU10" s="71"/>
      <c r="HVV10" s="71"/>
      <c r="HVW10" s="71"/>
      <c r="HVX10" s="71"/>
      <c r="HVY10" s="71"/>
      <c r="HVZ10" s="71"/>
      <c r="HWA10" s="71"/>
      <c r="HWB10" s="71"/>
      <c r="HWC10" s="71"/>
      <c r="HWD10" s="71"/>
      <c r="HWE10" s="71"/>
      <c r="HWF10" s="71"/>
      <c r="HWG10" s="71"/>
      <c r="HWH10" s="71"/>
      <c r="HWI10" s="71"/>
      <c r="HWJ10" s="71"/>
      <c r="HWK10" s="71"/>
      <c r="HWL10" s="71"/>
      <c r="HWM10" s="71"/>
      <c r="HWN10" s="71"/>
      <c r="HWO10" s="71"/>
      <c r="HWP10" s="71"/>
      <c r="HWQ10" s="71"/>
      <c r="HWR10" s="71"/>
      <c r="HWS10" s="71"/>
      <c r="HWT10" s="71"/>
      <c r="HWU10" s="71"/>
      <c r="HWV10" s="71"/>
      <c r="HWW10" s="71"/>
      <c r="HWX10" s="71"/>
      <c r="HWY10" s="71"/>
      <c r="HWZ10" s="71"/>
      <c r="HXA10" s="71"/>
      <c r="HXB10" s="71"/>
      <c r="HXC10" s="71"/>
      <c r="HXD10" s="71"/>
      <c r="HXE10" s="71"/>
      <c r="HXF10" s="71"/>
      <c r="HXG10" s="71"/>
      <c r="HXH10" s="71"/>
      <c r="HXI10" s="71"/>
      <c r="HXJ10" s="71"/>
      <c r="HXK10" s="71"/>
      <c r="HXL10" s="71"/>
      <c r="HXM10" s="71"/>
      <c r="HXN10" s="71"/>
      <c r="HXO10" s="71"/>
      <c r="HXP10" s="71"/>
      <c r="HXQ10" s="71"/>
      <c r="HXR10" s="71"/>
      <c r="HXS10" s="71"/>
      <c r="HXT10" s="71"/>
      <c r="HXU10" s="71"/>
      <c r="HXV10" s="71"/>
      <c r="HXW10" s="71"/>
      <c r="HXX10" s="71"/>
      <c r="HXY10" s="71"/>
      <c r="HXZ10" s="71"/>
      <c r="HYA10" s="71"/>
      <c r="HYB10" s="71"/>
      <c r="HYC10" s="71"/>
      <c r="HYD10" s="71"/>
      <c r="HYE10" s="71"/>
      <c r="HYF10" s="71"/>
      <c r="HYG10" s="71"/>
      <c r="HYH10" s="71"/>
      <c r="HYI10" s="71"/>
      <c r="HYJ10" s="71"/>
      <c r="HYK10" s="71"/>
      <c r="HYL10" s="71"/>
      <c r="HYM10" s="71"/>
      <c r="HYN10" s="71"/>
      <c r="HYO10" s="71"/>
      <c r="HYP10" s="71"/>
      <c r="HYQ10" s="71"/>
      <c r="HYR10" s="71"/>
      <c r="HYS10" s="71"/>
      <c r="HYT10" s="71"/>
      <c r="HYU10" s="71"/>
      <c r="HYV10" s="71"/>
      <c r="HYW10" s="71"/>
      <c r="HYX10" s="71"/>
      <c r="HYY10" s="71"/>
      <c r="HYZ10" s="71"/>
      <c r="HZA10" s="71"/>
      <c r="HZB10" s="71"/>
      <c r="HZC10" s="71"/>
      <c r="HZD10" s="71"/>
      <c r="HZE10" s="71"/>
      <c r="HZF10" s="71"/>
      <c r="HZG10" s="71"/>
      <c r="HZH10" s="71"/>
      <c r="HZI10" s="71"/>
      <c r="HZJ10" s="71"/>
      <c r="HZK10" s="71"/>
      <c r="HZL10" s="71"/>
      <c r="HZM10" s="71"/>
      <c r="HZN10" s="71"/>
      <c r="HZO10" s="71"/>
      <c r="HZP10" s="71"/>
      <c r="HZQ10" s="71"/>
      <c r="HZR10" s="71"/>
      <c r="HZS10" s="71"/>
      <c r="HZT10" s="71"/>
      <c r="HZU10" s="71"/>
      <c r="HZV10" s="71"/>
      <c r="HZW10" s="71"/>
      <c r="HZX10" s="71"/>
      <c r="HZY10" s="71"/>
      <c r="HZZ10" s="71"/>
      <c r="IAA10" s="71"/>
      <c r="IAB10" s="71"/>
      <c r="IAC10" s="71"/>
      <c r="IAD10" s="71"/>
      <c r="IAE10" s="71"/>
      <c r="IAF10" s="71"/>
      <c r="IAG10" s="71"/>
      <c r="IAH10" s="71"/>
      <c r="IAI10" s="71"/>
      <c r="IAJ10" s="71"/>
      <c r="IAK10" s="71"/>
      <c r="IAL10" s="71"/>
      <c r="IAM10" s="71"/>
      <c r="IAN10" s="71"/>
      <c r="IAO10" s="71"/>
      <c r="IAP10" s="71"/>
      <c r="IAQ10" s="71"/>
      <c r="IAR10" s="71"/>
      <c r="IAS10" s="71"/>
      <c r="IAT10" s="71"/>
      <c r="IAU10" s="71"/>
      <c r="IAV10" s="71"/>
      <c r="IAW10" s="71"/>
      <c r="IAX10" s="71"/>
      <c r="IAY10" s="71"/>
      <c r="IAZ10" s="71"/>
      <c r="IBA10" s="71"/>
      <c r="IBB10" s="71"/>
      <c r="IBC10" s="71"/>
      <c r="IBD10" s="71"/>
      <c r="IBE10" s="71"/>
      <c r="IBF10" s="71"/>
      <c r="IBG10" s="71"/>
      <c r="IBH10" s="71"/>
      <c r="IBI10" s="71"/>
      <c r="IBJ10" s="71"/>
      <c r="IBK10" s="71"/>
      <c r="IBL10" s="71"/>
      <c r="IBM10" s="71"/>
      <c r="IBN10" s="71"/>
      <c r="IBO10" s="71"/>
      <c r="IBP10" s="71"/>
      <c r="IBQ10" s="71"/>
      <c r="IBR10" s="71"/>
      <c r="IBS10" s="71"/>
      <c r="IBT10" s="71"/>
      <c r="IBU10" s="71"/>
      <c r="IBV10" s="71"/>
      <c r="IBW10" s="71"/>
      <c r="IBX10" s="71"/>
      <c r="IBY10" s="71"/>
      <c r="IBZ10" s="71"/>
      <c r="ICA10" s="71"/>
      <c r="ICB10" s="71"/>
      <c r="ICC10" s="71"/>
      <c r="ICD10" s="71"/>
      <c r="ICE10" s="71"/>
      <c r="ICF10" s="71"/>
      <c r="ICG10" s="71"/>
      <c r="ICH10" s="71"/>
      <c r="ICI10" s="71"/>
      <c r="ICJ10" s="71"/>
      <c r="ICK10" s="71"/>
      <c r="ICL10" s="71"/>
      <c r="ICM10" s="71"/>
      <c r="ICN10" s="71"/>
      <c r="ICO10" s="71"/>
      <c r="ICP10" s="71"/>
      <c r="ICQ10" s="71"/>
      <c r="ICR10" s="71"/>
      <c r="ICS10" s="71"/>
      <c r="ICT10" s="71"/>
      <c r="ICU10" s="71"/>
      <c r="ICV10" s="71"/>
      <c r="ICW10" s="71"/>
      <c r="ICX10" s="71"/>
      <c r="ICY10" s="71"/>
      <c r="ICZ10" s="71"/>
      <c r="IDA10" s="71"/>
      <c r="IDB10" s="71"/>
      <c r="IDC10" s="71"/>
      <c r="IDD10" s="71"/>
      <c r="IDE10" s="71"/>
      <c r="IDF10" s="71"/>
      <c r="IDG10" s="71"/>
      <c r="IDH10" s="71"/>
      <c r="IDI10" s="71"/>
      <c r="IDJ10" s="71"/>
      <c r="IDK10" s="71"/>
      <c r="IDL10" s="71"/>
      <c r="IDM10" s="71"/>
      <c r="IDN10" s="71"/>
      <c r="IDO10" s="71"/>
      <c r="IDP10" s="71"/>
      <c r="IDQ10" s="71"/>
      <c r="IDR10" s="71"/>
      <c r="IDS10" s="71"/>
      <c r="IDT10" s="71"/>
      <c r="IDU10" s="71"/>
      <c r="IDV10" s="71"/>
      <c r="IDW10" s="71"/>
      <c r="IDX10" s="71"/>
      <c r="IDY10" s="71"/>
      <c r="IDZ10" s="71"/>
      <c r="IEA10" s="71"/>
      <c r="IEB10" s="71"/>
      <c r="IEC10" s="71"/>
      <c r="IED10" s="71"/>
      <c r="IEE10" s="71"/>
      <c r="IEF10" s="71"/>
      <c r="IEG10" s="71"/>
      <c r="IEH10" s="71"/>
      <c r="IEI10" s="71"/>
      <c r="IEJ10" s="71"/>
      <c r="IEK10" s="71"/>
      <c r="IEL10" s="71"/>
      <c r="IEM10" s="71"/>
      <c r="IEN10" s="71"/>
      <c r="IEO10" s="71"/>
      <c r="IEP10" s="71"/>
      <c r="IEQ10" s="71"/>
      <c r="IER10" s="71"/>
      <c r="IES10" s="71"/>
      <c r="IET10" s="71"/>
      <c r="IEU10" s="71"/>
      <c r="IEV10" s="71"/>
      <c r="IEW10" s="71"/>
      <c r="IEX10" s="71"/>
      <c r="IEY10" s="71"/>
      <c r="IEZ10" s="71"/>
      <c r="IFA10" s="71"/>
      <c r="IFB10" s="71"/>
      <c r="IFC10" s="71"/>
      <c r="IFD10" s="71"/>
      <c r="IFE10" s="71"/>
      <c r="IFF10" s="71"/>
      <c r="IFG10" s="71"/>
      <c r="IFH10" s="71"/>
      <c r="IFI10" s="71"/>
      <c r="IFJ10" s="71"/>
      <c r="IFK10" s="71"/>
      <c r="IFL10" s="71"/>
      <c r="IFM10" s="71"/>
      <c r="IFN10" s="71"/>
      <c r="IFO10" s="71"/>
      <c r="IFP10" s="71"/>
      <c r="IFQ10" s="71"/>
      <c r="IFR10" s="71"/>
      <c r="IFS10" s="71"/>
      <c r="IFT10" s="71"/>
      <c r="IFU10" s="71"/>
      <c r="IFV10" s="71"/>
      <c r="IFW10" s="71"/>
      <c r="IFX10" s="71"/>
      <c r="IFY10" s="71"/>
      <c r="IFZ10" s="71"/>
      <c r="IGA10" s="71"/>
      <c r="IGB10" s="71"/>
      <c r="IGC10" s="71"/>
      <c r="IGD10" s="71"/>
      <c r="IGE10" s="71"/>
      <c r="IGF10" s="71"/>
      <c r="IGG10" s="71"/>
      <c r="IGH10" s="71"/>
      <c r="IGI10" s="71"/>
      <c r="IGJ10" s="71"/>
      <c r="IGK10" s="71"/>
      <c r="IGL10" s="71"/>
      <c r="IGM10" s="71"/>
      <c r="IGN10" s="71"/>
      <c r="IGO10" s="71"/>
      <c r="IGP10" s="71"/>
      <c r="IGQ10" s="71"/>
      <c r="IGR10" s="71"/>
      <c r="IGS10" s="71"/>
      <c r="IGT10" s="71"/>
      <c r="IGU10" s="71"/>
      <c r="IGV10" s="71"/>
      <c r="IGW10" s="71"/>
      <c r="IGX10" s="71"/>
      <c r="IGY10" s="71"/>
      <c r="IGZ10" s="71"/>
      <c r="IHA10" s="71"/>
      <c r="IHB10" s="71"/>
      <c r="IHC10" s="71"/>
      <c r="IHD10" s="71"/>
      <c r="IHE10" s="71"/>
      <c r="IHF10" s="71"/>
      <c r="IHG10" s="71"/>
      <c r="IHH10" s="71"/>
      <c r="IHI10" s="71"/>
      <c r="IHJ10" s="71"/>
      <c r="IHK10" s="71"/>
      <c r="IHL10" s="71"/>
      <c r="IHM10" s="71"/>
      <c r="IHN10" s="71"/>
      <c r="IHO10" s="71"/>
      <c r="IHP10" s="71"/>
      <c r="IHQ10" s="71"/>
      <c r="IHR10" s="71"/>
      <c r="IHS10" s="71"/>
      <c r="IHT10" s="71"/>
      <c r="IHU10" s="71"/>
      <c r="IHV10" s="71"/>
      <c r="IHW10" s="71"/>
      <c r="IHX10" s="71"/>
      <c r="IHY10" s="71"/>
      <c r="IHZ10" s="71"/>
      <c r="IIA10" s="71"/>
      <c r="IIB10" s="71"/>
      <c r="IIC10" s="71"/>
      <c r="IID10" s="71"/>
      <c r="IIE10" s="71"/>
      <c r="IIF10" s="71"/>
      <c r="IIG10" s="71"/>
      <c r="IIH10" s="71"/>
      <c r="III10" s="71"/>
      <c r="IIJ10" s="71"/>
      <c r="IIK10" s="71"/>
      <c r="IIL10" s="71"/>
      <c r="IIM10" s="71"/>
      <c r="IIN10" s="71"/>
      <c r="IIO10" s="71"/>
      <c r="IIP10" s="71"/>
      <c r="IIQ10" s="71"/>
      <c r="IIR10" s="71"/>
      <c r="IIS10" s="71"/>
      <c r="IIT10" s="71"/>
      <c r="IIU10" s="71"/>
      <c r="IIV10" s="71"/>
      <c r="IIW10" s="71"/>
      <c r="IIX10" s="71"/>
      <c r="IIY10" s="71"/>
      <c r="IIZ10" s="71"/>
      <c r="IJA10" s="71"/>
      <c r="IJB10" s="71"/>
      <c r="IJC10" s="71"/>
      <c r="IJD10" s="71"/>
      <c r="IJE10" s="71"/>
      <c r="IJF10" s="71"/>
      <c r="IJG10" s="71"/>
      <c r="IJH10" s="71"/>
      <c r="IJI10" s="71"/>
      <c r="IJJ10" s="71"/>
      <c r="IJK10" s="71"/>
      <c r="IJL10" s="71"/>
      <c r="IJM10" s="71"/>
      <c r="IJN10" s="71"/>
      <c r="IJO10" s="71"/>
      <c r="IJP10" s="71"/>
      <c r="IJQ10" s="71"/>
      <c r="IJR10" s="71"/>
      <c r="IJS10" s="71"/>
      <c r="IJT10" s="71"/>
      <c r="IJU10" s="71"/>
      <c r="IJV10" s="71"/>
      <c r="IJW10" s="71"/>
      <c r="IJX10" s="71"/>
      <c r="IJY10" s="71"/>
      <c r="IJZ10" s="71"/>
      <c r="IKA10" s="71"/>
      <c r="IKB10" s="71"/>
      <c r="IKC10" s="71"/>
      <c r="IKD10" s="71"/>
      <c r="IKE10" s="71"/>
      <c r="IKF10" s="71"/>
      <c r="IKG10" s="71"/>
      <c r="IKH10" s="71"/>
      <c r="IKI10" s="71"/>
      <c r="IKJ10" s="71"/>
      <c r="IKK10" s="71"/>
      <c r="IKL10" s="71"/>
      <c r="IKM10" s="71"/>
      <c r="IKN10" s="71"/>
      <c r="IKO10" s="71"/>
      <c r="IKP10" s="71"/>
      <c r="IKQ10" s="71"/>
      <c r="IKR10" s="71"/>
      <c r="IKS10" s="71"/>
      <c r="IKT10" s="71"/>
      <c r="IKU10" s="71"/>
      <c r="IKV10" s="71"/>
      <c r="IKW10" s="71"/>
      <c r="IKX10" s="71"/>
      <c r="IKY10" s="71"/>
      <c r="IKZ10" s="71"/>
      <c r="ILA10" s="71"/>
      <c r="ILB10" s="71"/>
      <c r="ILC10" s="71"/>
      <c r="ILD10" s="71"/>
      <c r="ILE10" s="71"/>
      <c r="ILF10" s="71"/>
      <c r="ILG10" s="71"/>
      <c r="ILH10" s="71"/>
      <c r="ILI10" s="71"/>
      <c r="ILJ10" s="71"/>
      <c r="ILK10" s="71"/>
      <c r="ILL10" s="71"/>
      <c r="ILM10" s="71"/>
      <c r="ILN10" s="71"/>
      <c r="ILO10" s="71"/>
      <c r="ILP10" s="71"/>
      <c r="ILQ10" s="71"/>
      <c r="ILR10" s="71"/>
      <c r="ILS10" s="71"/>
      <c r="ILT10" s="71"/>
      <c r="ILU10" s="71"/>
      <c r="ILV10" s="71"/>
      <c r="ILW10" s="71"/>
      <c r="ILX10" s="71"/>
      <c r="ILY10" s="71"/>
      <c r="ILZ10" s="71"/>
      <c r="IMA10" s="71"/>
      <c r="IMB10" s="71"/>
      <c r="IMC10" s="71"/>
      <c r="IMD10" s="71"/>
      <c r="IME10" s="71"/>
      <c r="IMF10" s="71"/>
      <c r="IMG10" s="71"/>
      <c r="IMH10" s="71"/>
      <c r="IMI10" s="71"/>
      <c r="IMJ10" s="71"/>
      <c r="IMK10" s="71"/>
      <c r="IML10" s="71"/>
      <c r="IMM10" s="71"/>
      <c r="IMN10" s="71"/>
      <c r="IMO10" s="71"/>
      <c r="IMP10" s="71"/>
      <c r="IMQ10" s="71"/>
      <c r="IMR10" s="71"/>
      <c r="IMS10" s="71"/>
      <c r="IMT10" s="71"/>
      <c r="IMU10" s="71"/>
      <c r="IMV10" s="71"/>
      <c r="IMW10" s="71"/>
      <c r="IMX10" s="71"/>
      <c r="IMY10" s="71"/>
      <c r="IMZ10" s="71"/>
      <c r="INA10" s="71"/>
      <c r="INB10" s="71"/>
      <c r="INC10" s="71"/>
      <c r="IND10" s="71"/>
      <c r="INE10" s="71"/>
      <c r="INF10" s="71"/>
      <c r="ING10" s="71"/>
      <c r="INH10" s="71"/>
      <c r="INI10" s="71"/>
      <c r="INJ10" s="71"/>
      <c r="INK10" s="71"/>
      <c r="INL10" s="71"/>
      <c r="INM10" s="71"/>
      <c r="INN10" s="71"/>
      <c r="INO10" s="71"/>
      <c r="INP10" s="71"/>
      <c r="INQ10" s="71"/>
      <c r="INR10" s="71"/>
      <c r="INS10" s="71"/>
      <c r="INT10" s="71"/>
      <c r="INU10" s="71"/>
      <c r="INV10" s="71"/>
      <c r="INW10" s="71"/>
      <c r="INX10" s="71"/>
      <c r="INY10" s="71"/>
      <c r="INZ10" s="71"/>
      <c r="IOA10" s="71"/>
      <c r="IOB10" s="71"/>
      <c r="IOC10" s="71"/>
      <c r="IOD10" s="71"/>
      <c r="IOE10" s="71"/>
      <c r="IOF10" s="71"/>
      <c r="IOG10" s="71"/>
      <c r="IOH10" s="71"/>
      <c r="IOI10" s="71"/>
      <c r="IOJ10" s="71"/>
      <c r="IOK10" s="71"/>
      <c r="IOL10" s="71"/>
      <c r="IOM10" s="71"/>
      <c r="ION10" s="71"/>
      <c r="IOO10" s="71"/>
      <c r="IOP10" s="71"/>
      <c r="IOQ10" s="71"/>
      <c r="IOR10" s="71"/>
      <c r="IOS10" s="71"/>
      <c r="IOT10" s="71"/>
      <c r="IOU10" s="71"/>
      <c r="IOV10" s="71"/>
      <c r="IOW10" s="71"/>
      <c r="IOX10" s="71"/>
      <c r="IOY10" s="71"/>
      <c r="IOZ10" s="71"/>
      <c r="IPA10" s="71"/>
      <c r="IPB10" s="71"/>
      <c r="IPC10" s="71"/>
      <c r="IPD10" s="71"/>
      <c r="IPE10" s="71"/>
      <c r="IPF10" s="71"/>
      <c r="IPG10" s="71"/>
      <c r="IPH10" s="71"/>
      <c r="IPI10" s="71"/>
      <c r="IPJ10" s="71"/>
      <c r="IPK10" s="71"/>
      <c r="IPL10" s="71"/>
      <c r="IPM10" s="71"/>
      <c r="IPN10" s="71"/>
      <c r="IPO10" s="71"/>
      <c r="IPP10" s="71"/>
      <c r="IPQ10" s="71"/>
      <c r="IPR10" s="71"/>
      <c r="IPS10" s="71"/>
      <c r="IPT10" s="71"/>
      <c r="IPU10" s="71"/>
      <c r="IPV10" s="71"/>
      <c r="IPW10" s="71"/>
      <c r="IPX10" s="71"/>
      <c r="IPY10" s="71"/>
      <c r="IPZ10" s="71"/>
      <c r="IQA10" s="71"/>
      <c r="IQB10" s="71"/>
      <c r="IQC10" s="71"/>
      <c r="IQD10" s="71"/>
      <c r="IQE10" s="71"/>
      <c r="IQF10" s="71"/>
      <c r="IQG10" s="71"/>
      <c r="IQH10" s="71"/>
      <c r="IQI10" s="71"/>
      <c r="IQJ10" s="71"/>
      <c r="IQK10" s="71"/>
      <c r="IQL10" s="71"/>
      <c r="IQM10" s="71"/>
      <c r="IQN10" s="71"/>
      <c r="IQO10" s="71"/>
      <c r="IQP10" s="71"/>
      <c r="IQQ10" s="71"/>
      <c r="IQR10" s="71"/>
      <c r="IQS10" s="71"/>
      <c r="IQT10" s="71"/>
      <c r="IQU10" s="71"/>
      <c r="IQV10" s="71"/>
      <c r="IQW10" s="71"/>
      <c r="IQX10" s="71"/>
      <c r="IQY10" s="71"/>
      <c r="IQZ10" s="71"/>
      <c r="IRA10" s="71"/>
      <c r="IRB10" s="71"/>
      <c r="IRC10" s="71"/>
      <c r="IRD10" s="71"/>
      <c r="IRE10" s="71"/>
      <c r="IRF10" s="71"/>
      <c r="IRG10" s="71"/>
      <c r="IRH10" s="71"/>
      <c r="IRI10" s="71"/>
      <c r="IRJ10" s="71"/>
      <c r="IRK10" s="71"/>
      <c r="IRL10" s="71"/>
      <c r="IRM10" s="71"/>
      <c r="IRN10" s="71"/>
      <c r="IRO10" s="71"/>
      <c r="IRP10" s="71"/>
      <c r="IRQ10" s="71"/>
      <c r="IRR10" s="71"/>
      <c r="IRS10" s="71"/>
      <c r="IRT10" s="71"/>
      <c r="IRU10" s="71"/>
      <c r="IRV10" s="71"/>
      <c r="IRW10" s="71"/>
      <c r="IRX10" s="71"/>
      <c r="IRY10" s="71"/>
      <c r="IRZ10" s="71"/>
      <c r="ISA10" s="71"/>
      <c r="ISB10" s="71"/>
      <c r="ISC10" s="71"/>
      <c r="ISD10" s="71"/>
      <c r="ISE10" s="71"/>
      <c r="ISF10" s="71"/>
      <c r="ISG10" s="71"/>
      <c r="ISH10" s="71"/>
      <c r="ISI10" s="71"/>
      <c r="ISJ10" s="71"/>
      <c r="ISK10" s="71"/>
      <c r="ISL10" s="71"/>
      <c r="ISM10" s="71"/>
      <c r="ISN10" s="71"/>
      <c r="ISO10" s="71"/>
      <c r="ISP10" s="71"/>
      <c r="ISQ10" s="71"/>
      <c r="ISR10" s="71"/>
      <c r="ISS10" s="71"/>
      <c r="IST10" s="71"/>
      <c r="ISU10" s="71"/>
      <c r="ISV10" s="71"/>
      <c r="ISW10" s="71"/>
      <c r="ISX10" s="71"/>
      <c r="ISY10" s="71"/>
      <c r="ISZ10" s="71"/>
      <c r="ITA10" s="71"/>
      <c r="ITB10" s="71"/>
      <c r="ITC10" s="71"/>
      <c r="ITD10" s="71"/>
      <c r="ITE10" s="71"/>
      <c r="ITF10" s="71"/>
      <c r="ITG10" s="71"/>
      <c r="ITH10" s="71"/>
      <c r="ITI10" s="71"/>
      <c r="ITJ10" s="71"/>
      <c r="ITK10" s="71"/>
      <c r="ITL10" s="71"/>
      <c r="ITM10" s="71"/>
      <c r="ITN10" s="71"/>
      <c r="ITO10" s="71"/>
      <c r="ITP10" s="71"/>
      <c r="ITQ10" s="71"/>
      <c r="ITR10" s="71"/>
      <c r="ITS10" s="71"/>
      <c r="ITT10" s="71"/>
      <c r="ITU10" s="71"/>
      <c r="ITV10" s="71"/>
      <c r="ITW10" s="71"/>
      <c r="ITX10" s="71"/>
      <c r="ITY10" s="71"/>
      <c r="ITZ10" s="71"/>
      <c r="IUA10" s="71"/>
      <c r="IUB10" s="71"/>
      <c r="IUC10" s="71"/>
      <c r="IUD10" s="71"/>
      <c r="IUE10" s="71"/>
      <c r="IUF10" s="71"/>
      <c r="IUG10" s="71"/>
      <c r="IUH10" s="71"/>
      <c r="IUI10" s="71"/>
      <c r="IUJ10" s="71"/>
      <c r="IUK10" s="71"/>
      <c r="IUL10" s="71"/>
      <c r="IUM10" s="71"/>
      <c r="IUN10" s="71"/>
      <c r="IUO10" s="71"/>
      <c r="IUP10" s="71"/>
      <c r="IUQ10" s="71"/>
      <c r="IUR10" s="71"/>
      <c r="IUS10" s="71"/>
      <c r="IUT10" s="71"/>
      <c r="IUU10" s="71"/>
      <c r="IUV10" s="71"/>
      <c r="IUW10" s="71"/>
      <c r="IUX10" s="71"/>
      <c r="IUY10" s="71"/>
      <c r="IUZ10" s="71"/>
      <c r="IVA10" s="71"/>
      <c r="IVB10" s="71"/>
      <c r="IVC10" s="71"/>
      <c r="IVD10" s="71"/>
      <c r="IVE10" s="71"/>
      <c r="IVF10" s="71"/>
      <c r="IVG10" s="71"/>
      <c r="IVH10" s="71"/>
      <c r="IVI10" s="71"/>
      <c r="IVJ10" s="71"/>
      <c r="IVK10" s="71"/>
      <c r="IVL10" s="71"/>
      <c r="IVM10" s="71"/>
      <c r="IVN10" s="71"/>
      <c r="IVO10" s="71"/>
      <c r="IVP10" s="71"/>
      <c r="IVQ10" s="71"/>
      <c r="IVR10" s="71"/>
      <c r="IVS10" s="71"/>
      <c r="IVT10" s="71"/>
      <c r="IVU10" s="71"/>
      <c r="IVV10" s="71"/>
      <c r="IVW10" s="71"/>
      <c r="IVX10" s="71"/>
      <c r="IVY10" s="71"/>
      <c r="IVZ10" s="71"/>
      <c r="IWA10" s="71"/>
      <c r="IWB10" s="71"/>
      <c r="IWC10" s="71"/>
      <c r="IWD10" s="71"/>
      <c r="IWE10" s="71"/>
      <c r="IWF10" s="71"/>
      <c r="IWG10" s="71"/>
      <c r="IWH10" s="71"/>
      <c r="IWI10" s="71"/>
      <c r="IWJ10" s="71"/>
      <c r="IWK10" s="71"/>
      <c r="IWL10" s="71"/>
      <c r="IWM10" s="71"/>
      <c r="IWN10" s="71"/>
      <c r="IWO10" s="71"/>
      <c r="IWP10" s="71"/>
      <c r="IWQ10" s="71"/>
      <c r="IWR10" s="71"/>
      <c r="IWS10" s="71"/>
      <c r="IWT10" s="71"/>
      <c r="IWU10" s="71"/>
      <c r="IWV10" s="71"/>
      <c r="IWW10" s="71"/>
      <c r="IWX10" s="71"/>
      <c r="IWY10" s="71"/>
      <c r="IWZ10" s="71"/>
      <c r="IXA10" s="71"/>
      <c r="IXB10" s="71"/>
      <c r="IXC10" s="71"/>
      <c r="IXD10" s="71"/>
      <c r="IXE10" s="71"/>
      <c r="IXF10" s="71"/>
      <c r="IXG10" s="71"/>
      <c r="IXH10" s="71"/>
      <c r="IXI10" s="71"/>
      <c r="IXJ10" s="71"/>
      <c r="IXK10" s="71"/>
      <c r="IXL10" s="71"/>
      <c r="IXM10" s="71"/>
      <c r="IXN10" s="71"/>
      <c r="IXO10" s="71"/>
      <c r="IXP10" s="71"/>
      <c r="IXQ10" s="71"/>
      <c r="IXR10" s="71"/>
      <c r="IXS10" s="71"/>
      <c r="IXT10" s="71"/>
      <c r="IXU10" s="71"/>
      <c r="IXV10" s="71"/>
      <c r="IXW10" s="71"/>
      <c r="IXX10" s="71"/>
      <c r="IXY10" s="71"/>
      <c r="IXZ10" s="71"/>
      <c r="IYA10" s="71"/>
      <c r="IYB10" s="71"/>
      <c r="IYC10" s="71"/>
      <c r="IYD10" s="71"/>
      <c r="IYE10" s="71"/>
      <c r="IYF10" s="71"/>
      <c r="IYG10" s="71"/>
      <c r="IYH10" s="71"/>
      <c r="IYI10" s="71"/>
      <c r="IYJ10" s="71"/>
      <c r="IYK10" s="71"/>
      <c r="IYL10" s="71"/>
      <c r="IYM10" s="71"/>
      <c r="IYN10" s="71"/>
      <c r="IYO10" s="71"/>
      <c r="IYP10" s="71"/>
      <c r="IYQ10" s="71"/>
      <c r="IYR10" s="71"/>
      <c r="IYS10" s="71"/>
      <c r="IYT10" s="71"/>
      <c r="IYU10" s="71"/>
      <c r="IYV10" s="71"/>
      <c r="IYW10" s="71"/>
      <c r="IYX10" s="71"/>
      <c r="IYY10" s="71"/>
      <c r="IYZ10" s="71"/>
      <c r="IZA10" s="71"/>
      <c r="IZB10" s="71"/>
      <c r="IZC10" s="71"/>
      <c r="IZD10" s="71"/>
      <c r="IZE10" s="71"/>
      <c r="IZF10" s="71"/>
      <c r="IZG10" s="71"/>
      <c r="IZH10" s="71"/>
      <c r="IZI10" s="71"/>
      <c r="IZJ10" s="71"/>
      <c r="IZK10" s="71"/>
      <c r="IZL10" s="71"/>
      <c r="IZM10" s="71"/>
      <c r="IZN10" s="71"/>
      <c r="IZO10" s="71"/>
      <c r="IZP10" s="71"/>
      <c r="IZQ10" s="71"/>
      <c r="IZR10" s="71"/>
      <c r="IZS10" s="71"/>
      <c r="IZT10" s="71"/>
      <c r="IZU10" s="71"/>
      <c r="IZV10" s="71"/>
      <c r="IZW10" s="71"/>
      <c r="IZX10" s="71"/>
      <c r="IZY10" s="71"/>
      <c r="IZZ10" s="71"/>
      <c r="JAA10" s="71"/>
      <c r="JAB10" s="71"/>
      <c r="JAC10" s="71"/>
      <c r="JAD10" s="71"/>
      <c r="JAE10" s="71"/>
      <c r="JAF10" s="71"/>
      <c r="JAG10" s="71"/>
      <c r="JAH10" s="71"/>
      <c r="JAI10" s="71"/>
      <c r="JAJ10" s="71"/>
      <c r="JAK10" s="71"/>
      <c r="JAL10" s="71"/>
      <c r="JAM10" s="71"/>
      <c r="JAN10" s="71"/>
      <c r="JAO10" s="71"/>
      <c r="JAP10" s="71"/>
      <c r="JAQ10" s="71"/>
      <c r="JAR10" s="71"/>
      <c r="JAS10" s="71"/>
      <c r="JAT10" s="71"/>
      <c r="JAU10" s="71"/>
      <c r="JAV10" s="71"/>
      <c r="JAW10" s="71"/>
      <c r="JAX10" s="71"/>
      <c r="JAY10" s="71"/>
      <c r="JAZ10" s="71"/>
      <c r="JBA10" s="71"/>
      <c r="JBB10" s="71"/>
      <c r="JBC10" s="71"/>
      <c r="JBD10" s="71"/>
      <c r="JBE10" s="71"/>
      <c r="JBF10" s="71"/>
      <c r="JBG10" s="71"/>
      <c r="JBH10" s="71"/>
      <c r="JBI10" s="71"/>
      <c r="JBJ10" s="71"/>
      <c r="JBK10" s="71"/>
      <c r="JBL10" s="71"/>
      <c r="JBM10" s="71"/>
      <c r="JBN10" s="71"/>
      <c r="JBO10" s="71"/>
      <c r="JBP10" s="71"/>
      <c r="JBQ10" s="71"/>
      <c r="JBR10" s="71"/>
      <c r="JBS10" s="71"/>
      <c r="JBT10" s="71"/>
      <c r="JBU10" s="71"/>
      <c r="JBV10" s="71"/>
      <c r="JBW10" s="71"/>
      <c r="JBX10" s="71"/>
      <c r="JBY10" s="71"/>
      <c r="JBZ10" s="71"/>
      <c r="JCA10" s="71"/>
      <c r="JCB10" s="71"/>
      <c r="JCC10" s="71"/>
      <c r="JCD10" s="71"/>
      <c r="JCE10" s="71"/>
      <c r="JCF10" s="71"/>
      <c r="JCG10" s="71"/>
      <c r="JCH10" s="71"/>
      <c r="JCI10" s="71"/>
      <c r="JCJ10" s="71"/>
      <c r="JCK10" s="71"/>
      <c r="JCL10" s="71"/>
      <c r="JCM10" s="71"/>
      <c r="JCN10" s="71"/>
      <c r="JCO10" s="71"/>
      <c r="JCP10" s="71"/>
      <c r="JCQ10" s="71"/>
      <c r="JCR10" s="71"/>
      <c r="JCS10" s="71"/>
      <c r="JCT10" s="71"/>
      <c r="JCU10" s="71"/>
      <c r="JCV10" s="71"/>
      <c r="JCW10" s="71"/>
      <c r="JCX10" s="71"/>
      <c r="JCY10" s="71"/>
      <c r="JCZ10" s="71"/>
      <c r="JDA10" s="71"/>
      <c r="JDB10" s="71"/>
      <c r="JDC10" s="71"/>
      <c r="JDD10" s="71"/>
      <c r="JDE10" s="71"/>
      <c r="JDF10" s="71"/>
      <c r="JDG10" s="71"/>
      <c r="JDH10" s="71"/>
      <c r="JDI10" s="71"/>
      <c r="JDJ10" s="71"/>
      <c r="JDK10" s="71"/>
      <c r="JDL10" s="71"/>
      <c r="JDM10" s="71"/>
      <c r="JDN10" s="71"/>
      <c r="JDO10" s="71"/>
      <c r="JDP10" s="71"/>
      <c r="JDQ10" s="71"/>
      <c r="JDR10" s="71"/>
      <c r="JDS10" s="71"/>
      <c r="JDT10" s="71"/>
      <c r="JDU10" s="71"/>
      <c r="JDV10" s="71"/>
      <c r="JDW10" s="71"/>
      <c r="JDX10" s="71"/>
      <c r="JDY10" s="71"/>
      <c r="JDZ10" s="71"/>
      <c r="JEA10" s="71"/>
      <c r="JEB10" s="71"/>
      <c r="JEC10" s="71"/>
      <c r="JED10" s="71"/>
      <c r="JEE10" s="71"/>
      <c r="JEF10" s="71"/>
      <c r="JEG10" s="71"/>
      <c r="JEH10" s="71"/>
      <c r="JEI10" s="71"/>
      <c r="JEJ10" s="71"/>
      <c r="JEK10" s="71"/>
      <c r="JEL10" s="71"/>
      <c r="JEM10" s="71"/>
      <c r="JEN10" s="71"/>
      <c r="JEO10" s="71"/>
      <c r="JEP10" s="71"/>
      <c r="JEQ10" s="71"/>
      <c r="JER10" s="71"/>
      <c r="JES10" s="71"/>
      <c r="JET10" s="71"/>
      <c r="JEU10" s="71"/>
      <c r="JEV10" s="71"/>
      <c r="JEW10" s="71"/>
      <c r="JEX10" s="71"/>
      <c r="JEY10" s="71"/>
      <c r="JEZ10" s="71"/>
      <c r="JFA10" s="71"/>
      <c r="JFB10" s="71"/>
      <c r="JFC10" s="71"/>
      <c r="JFD10" s="71"/>
      <c r="JFE10" s="71"/>
      <c r="JFF10" s="71"/>
      <c r="JFG10" s="71"/>
      <c r="JFH10" s="71"/>
      <c r="JFI10" s="71"/>
      <c r="JFJ10" s="71"/>
      <c r="JFK10" s="71"/>
      <c r="JFL10" s="71"/>
      <c r="JFM10" s="71"/>
      <c r="JFN10" s="71"/>
      <c r="JFO10" s="71"/>
      <c r="JFP10" s="71"/>
      <c r="JFQ10" s="71"/>
      <c r="JFR10" s="71"/>
      <c r="JFS10" s="71"/>
      <c r="JFT10" s="71"/>
      <c r="JFU10" s="71"/>
      <c r="JFV10" s="71"/>
      <c r="JFW10" s="71"/>
      <c r="JFX10" s="71"/>
      <c r="JFY10" s="71"/>
      <c r="JFZ10" s="71"/>
      <c r="JGA10" s="71"/>
      <c r="JGB10" s="71"/>
      <c r="JGC10" s="71"/>
      <c r="JGD10" s="71"/>
      <c r="JGE10" s="71"/>
      <c r="JGF10" s="71"/>
      <c r="JGG10" s="71"/>
      <c r="JGH10" s="71"/>
      <c r="JGI10" s="71"/>
      <c r="JGJ10" s="71"/>
      <c r="JGK10" s="71"/>
      <c r="JGL10" s="71"/>
      <c r="JGM10" s="71"/>
      <c r="JGN10" s="71"/>
      <c r="JGO10" s="71"/>
      <c r="JGP10" s="71"/>
      <c r="JGQ10" s="71"/>
      <c r="JGR10" s="71"/>
      <c r="JGS10" s="71"/>
      <c r="JGT10" s="71"/>
      <c r="JGU10" s="71"/>
      <c r="JGV10" s="71"/>
      <c r="JGW10" s="71"/>
      <c r="JGX10" s="71"/>
      <c r="JGY10" s="71"/>
      <c r="JGZ10" s="71"/>
      <c r="JHA10" s="71"/>
      <c r="JHB10" s="71"/>
      <c r="JHC10" s="71"/>
      <c r="JHD10" s="71"/>
      <c r="JHE10" s="71"/>
      <c r="JHF10" s="71"/>
      <c r="JHG10" s="71"/>
      <c r="JHH10" s="71"/>
      <c r="JHI10" s="71"/>
      <c r="JHJ10" s="71"/>
      <c r="JHK10" s="71"/>
      <c r="JHL10" s="71"/>
      <c r="JHM10" s="71"/>
      <c r="JHN10" s="71"/>
      <c r="JHO10" s="71"/>
      <c r="JHP10" s="71"/>
      <c r="JHQ10" s="71"/>
      <c r="JHR10" s="71"/>
      <c r="JHS10" s="71"/>
      <c r="JHT10" s="71"/>
      <c r="JHU10" s="71"/>
      <c r="JHV10" s="71"/>
      <c r="JHW10" s="71"/>
      <c r="JHX10" s="71"/>
      <c r="JHY10" s="71"/>
      <c r="JHZ10" s="71"/>
      <c r="JIA10" s="71"/>
      <c r="JIB10" s="71"/>
      <c r="JIC10" s="71"/>
      <c r="JID10" s="71"/>
      <c r="JIE10" s="71"/>
      <c r="JIF10" s="71"/>
      <c r="JIG10" s="71"/>
      <c r="JIH10" s="71"/>
      <c r="JII10" s="71"/>
      <c r="JIJ10" s="71"/>
      <c r="JIK10" s="71"/>
      <c r="JIL10" s="71"/>
      <c r="JIM10" s="71"/>
      <c r="JIN10" s="71"/>
      <c r="JIO10" s="71"/>
      <c r="JIP10" s="71"/>
      <c r="JIQ10" s="71"/>
      <c r="JIR10" s="71"/>
      <c r="JIS10" s="71"/>
      <c r="JIT10" s="71"/>
      <c r="JIU10" s="71"/>
      <c r="JIV10" s="71"/>
      <c r="JIW10" s="71"/>
      <c r="JIX10" s="71"/>
      <c r="JIY10" s="71"/>
      <c r="JIZ10" s="71"/>
      <c r="JJA10" s="71"/>
      <c r="JJB10" s="71"/>
      <c r="JJC10" s="71"/>
      <c r="JJD10" s="71"/>
      <c r="JJE10" s="71"/>
      <c r="JJF10" s="71"/>
      <c r="JJG10" s="71"/>
      <c r="JJH10" s="71"/>
      <c r="JJI10" s="71"/>
      <c r="JJJ10" s="71"/>
      <c r="JJK10" s="71"/>
      <c r="JJL10" s="71"/>
      <c r="JJM10" s="71"/>
      <c r="JJN10" s="71"/>
      <c r="JJO10" s="71"/>
      <c r="JJP10" s="71"/>
      <c r="JJQ10" s="71"/>
      <c r="JJR10" s="71"/>
      <c r="JJS10" s="71"/>
      <c r="JJT10" s="71"/>
      <c r="JJU10" s="71"/>
      <c r="JJV10" s="71"/>
      <c r="JJW10" s="71"/>
      <c r="JJX10" s="71"/>
      <c r="JJY10" s="71"/>
      <c r="JJZ10" s="71"/>
      <c r="JKA10" s="71"/>
      <c r="JKB10" s="71"/>
      <c r="JKC10" s="71"/>
      <c r="JKD10" s="71"/>
      <c r="JKE10" s="71"/>
      <c r="JKF10" s="71"/>
      <c r="JKG10" s="71"/>
      <c r="JKH10" s="71"/>
      <c r="JKI10" s="71"/>
      <c r="JKJ10" s="71"/>
      <c r="JKK10" s="71"/>
      <c r="JKL10" s="71"/>
      <c r="JKM10" s="71"/>
      <c r="JKN10" s="71"/>
      <c r="JKO10" s="71"/>
      <c r="JKP10" s="71"/>
      <c r="JKQ10" s="71"/>
      <c r="JKR10" s="71"/>
      <c r="JKS10" s="71"/>
      <c r="JKT10" s="71"/>
      <c r="JKU10" s="71"/>
      <c r="JKV10" s="71"/>
      <c r="JKW10" s="71"/>
      <c r="JKX10" s="71"/>
      <c r="JKY10" s="71"/>
      <c r="JKZ10" s="71"/>
      <c r="JLA10" s="71"/>
      <c r="JLB10" s="71"/>
      <c r="JLC10" s="71"/>
      <c r="JLD10" s="71"/>
      <c r="JLE10" s="71"/>
      <c r="JLF10" s="71"/>
      <c r="JLG10" s="71"/>
      <c r="JLH10" s="71"/>
      <c r="JLI10" s="71"/>
      <c r="JLJ10" s="71"/>
      <c r="JLK10" s="71"/>
      <c r="JLL10" s="71"/>
      <c r="JLM10" s="71"/>
      <c r="JLN10" s="71"/>
      <c r="JLO10" s="71"/>
      <c r="JLP10" s="71"/>
      <c r="JLQ10" s="71"/>
      <c r="JLR10" s="71"/>
      <c r="JLS10" s="71"/>
      <c r="JLT10" s="71"/>
      <c r="JLU10" s="71"/>
      <c r="JLV10" s="71"/>
      <c r="JLW10" s="71"/>
      <c r="JLX10" s="71"/>
      <c r="JLY10" s="71"/>
      <c r="JLZ10" s="71"/>
      <c r="JMA10" s="71"/>
      <c r="JMB10" s="71"/>
      <c r="JMC10" s="71"/>
      <c r="JMD10" s="71"/>
      <c r="JME10" s="71"/>
      <c r="JMF10" s="71"/>
      <c r="JMG10" s="71"/>
      <c r="JMH10" s="71"/>
      <c r="JMI10" s="71"/>
      <c r="JMJ10" s="71"/>
      <c r="JMK10" s="71"/>
      <c r="JML10" s="71"/>
      <c r="JMM10" s="71"/>
      <c r="JMN10" s="71"/>
      <c r="JMO10" s="71"/>
      <c r="JMP10" s="71"/>
      <c r="JMQ10" s="71"/>
      <c r="JMR10" s="71"/>
      <c r="JMS10" s="71"/>
      <c r="JMT10" s="71"/>
      <c r="JMU10" s="71"/>
      <c r="JMV10" s="71"/>
      <c r="JMW10" s="71"/>
      <c r="JMX10" s="71"/>
      <c r="JMY10" s="71"/>
      <c r="JMZ10" s="71"/>
      <c r="JNA10" s="71"/>
      <c r="JNB10" s="71"/>
      <c r="JNC10" s="71"/>
      <c r="JND10" s="71"/>
      <c r="JNE10" s="71"/>
      <c r="JNF10" s="71"/>
      <c r="JNG10" s="71"/>
      <c r="JNH10" s="71"/>
      <c r="JNI10" s="71"/>
      <c r="JNJ10" s="71"/>
      <c r="JNK10" s="71"/>
      <c r="JNL10" s="71"/>
      <c r="JNM10" s="71"/>
      <c r="JNN10" s="71"/>
      <c r="JNO10" s="71"/>
      <c r="JNP10" s="71"/>
      <c r="JNQ10" s="71"/>
      <c r="JNR10" s="71"/>
      <c r="JNS10" s="71"/>
      <c r="JNT10" s="71"/>
      <c r="JNU10" s="71"/>
      <c r="JNV10" s="71"/>
      <c r="JNW10" s="71"/>
      <c r="JNX10" s="71"/>
      <c r="JNY10" s="71"/>
      <c r="JNZ10" s="71"/>
      <c r="JOA10" s="71"/>
      <c r="JOB10" s="71"/>
      <c r="JOC10" s="71"/>
      <c r="JOD10" s="71"/>
      <c r="JOE10" s="71"/>
      <c r="JOF10" s="71"/>
      <c r="JOG10" s="71"/>
      <c r="JOH10" s="71"/>
      <c r="JOI10" s="71"/>
      <c r="JOJ10" s="71"/>
      <c r="JOK10" s="71"/>
      <c r="JOL10" s="71"/>
      <c r="JOM10" s="71"/>
      <c r="JON10" s="71"/>
      <c r="JOO10" s="71"/>
      <c r="JOP10" s="71"/>
      <c r="JOQ10" s="71"/>
      <c r="JOR10" s="71"/>
      <c r="JOS10" s="71"/>
      <c r="JOT10" s="71"/>
      <c r="JOU10" s="71"/>
      <c r="JOV10" s="71"/>
      <c r="JOW10" s="71"/>
      <c r="JOX10" s="71"/>
      <c r="JOY10" s="71"/>
      <c r="JOZ10" s="71"/>
      <c r="JPA10" s="71"/>
      <c r="JPB10" s="71"/>
      <c r="JPC10" s="71"/>
      <c r="JPD10" s="71"/>
      <c r="JPE10" s="71"/>
      <c r="JPF10" s="71"/>
      <c r="JPG10" s="71"/>
      <c r="JPH10" s="71"/>
      <c r="JPI10" s="71"/>
      <c r="JPJ10" s="71"/>
      <c r="JPK10" s="71"/>
      <c r="JPL10" s="71"/>
      <c r="JPM10" s="71"/>
      <c r="JPN10" s="71"/>
      <c r="JPO10" s="71"/>
      <c r="JPP10" s="71"/>
      <c r="JPQ10" s="71"/>
      <c r="JPR10" s="71"/>
      <c r="JPS10" s="71"/>
      <c r="JPT10" s="71"/>
      <c r="JPU10" s="71"/>
      <c r="JPV10" s="71"/>
      <c r="JPW10" s="71"/>
      <c r="JPX10" s="71"/>
      <c r="JPY10" s="71"/>
      <c r="JPZ10" s="71"/>
      <c r="JQA10" s="71"/>
      <c r="JQB10" s="71"/>
      <c r="JQC10" s="71"/>
      <c r="JQD10" s="71"/>
      <c r="JQE10" s="71"/>
      <c r="JQF10" s="71"/>
      <c r="JQG10" s="71"/>
      <c r="JQH10" s="71"/>
      <c r="JQI10" s="71"/>
      <c r="JQJ10" s="71"/>
      <c r="JQK10" s="71"/>
      <c r="JQL10" s="71"/>
      <c r="JQM10" s="71"/>
      <c r="JQN10" s="71"/>
      <c r="JQO10" s="71"/>
      <c r="JQP10" s="71"/>
      <c r="JQQ10" s="71"/>
      <c r="JQR10" s="71"/>
      <c r="JQS10" s="71"/>
      <c r="JQT10" s="71"/>
      <c r="JQU10" s="71"/>
      <c r="JQV10" s="71"/>
      <c r="JQW10" s="71"/>
      <c r="JQX10" s="71"/>
      <c r="JQY10" s="71"/>
      <c r="JQZ10" s="71"/>
      <c r="JRA10" s="71"/>
      <c r="JRB10" s="71"/>
      <c r="JRC10" s="71"/>
      <c r="JRD10" s="71"/>
      <c r="JRE10" s="71"/>
      <c r="JRF10" s="71"/>
      <c r="JRG10" s="71"/>
      <c r="JRH10" s="71"/>
      <c r="JRI10" s="71"/>
      <c r="JRJ10" s="71"/>
      <c r="JRK10" s="71"/>
      <c r="JRL10" s="71"/>
      <c r="JRM10" s="71"/>
      <c r="JRN10" s="71"/>
      <c r="JRO10" s="71"/>
      <c r="JRP10" s="71"/>
      <c r="JRQ10" s="71"/>
      <c r="JRR10" s="71"/>
      <c r="JRS10" s="71"/>
      <c r="JRT10" s="71"/>
      <c r="JRU10" s="71"/>
      <c r="JRV10" s="71"/>
      <c r="JRW10" s="71"/>
      <c r="JRX10" s="71"/>
      <c r="JRY10" s="71"/>
      <c r="JRZ10" s="71"/>
      <c r="JSA10" s="71"/>
      <c r="JSB10" s="71"/>
      <c r="JSC10" s="71"/>
      <c r="JSD10" s="71"/>
      <c r="JSE10" s="71"/>
      <c r="JSF10" s="71"/>
      <c r="JSG10" s="71"/>
      <c r="JSH10" s="71"/>
      <c r="JSI10" s="71"/>
      <c r="JSJ10" s="71"/>
      <c r="JSK10" s="71"/>
      <c r="JSL10" s="71"/>
      <c r="JSM10" s="71"/>
      <c r="JSN10" s="71"/>
      <c r="JSO10" s="71"/>
      <c r="JSP10" s="71"/>
      <c r="JSQ10" s="71"/>
      <c r="JSR10" s="71"/>
      <c r="JSS10" s="71"/>
      <c r="JST10" s="71"/>
      <c r="JSU10" s="71"/>
      <c r="JSV10" s="71"/>
      <c r="JSW10" s="71"/>
      <c r="JSX10" s="71"/>
      <c r="JSY10" s="71"/>
      <c r="JSZ10" s="71"/>
      <c r="JTA10" s="71"/>
      <c r="JTB10" s="71"/>
      <c r="JTC10" s="71"/>
      <c r="JTD10" s="71"/>
      <c r="JTE10" s="71"/>
      <c r="JTF10" s="71"/>
      <c r="JTG10" s="71"/>
      <c r="JTH10" s="71"/>
      <c r="JTI10" s="71"/>
      <c r="JTJ10" s="71"/>
      <c r="JTK10" s="71"/>
      <c r="JTL10" s="71"/>
      <c r="JTM10" s="71"/>
      <c r="JTN10" s="71"/>
      <c r="JTO10" s="71"/>
      <c r="JTP10" s="71"/>
      <c r="JTQ10" s="71"/>
      <c r="JTR10" s="71"/>
      <c r="JTS10" s="71"/>
      <c r="JTT10" s="71"/>
      <c r="JTU10" s="71"/>
      <c r="JTV10" s="71"/>
      <c r="JTW10" s="71"/>
      <c r="JTX10" s="71"/>
      <c r="JTY10" s="71"/>
      <c r="JTZ10" s="71"/>
      <c r="JUA10" s="71"/>
      <c r="JUB10" s="71"/>
      <c r="JUC10" s="71"/>
      <c r="JUD10" s="71"/>
      <c r="JUE10" s="71"/>
      <c r="JUF10" s="71"/>
      <c r="JUG10" s="71"/>
      <c r="JUH10" s="71"/>
      <c r="JUI10" s="71"/>
      <c r="JUJ10" s="71"/>
      <c r="JUK10" s="71"/>
      <c r="JUL10" s="71"/>
      <c r="JUM10" s="71"/>
      <c r="JUN10" s="71"/>
      <c r="JUO10" s="71"/>
      <c r="JUP10" s="71"/>
      <c r="JUQ10" s="71"/>
      <c r="JUR10" s="71"/>
      <c r="JUS10" s="71"/>
      <c r="JUT10" s="71"/>
      <c r="JUU10" s="71"/>
      <c r="JUV10" s="71"/>
      <c r="JUW10" s="71"/>
      <c r="JUX10" s="71"/>
      <c r="JUY10" s="71"/>
      <c r="JUZ10" s="71"/>
      <c r="JVA10" s="71"/>
      <c r="JVB10" s="71"/>
      <c r="JVC10" s="71"/>
      <c r="JVD10" s="71"/>
      <c r="JVE10" s="71"/>
      <c r="JVF10" s="71"/>
      <c r="JVG10" s="71"/>
      <c r="JVH10" s="71"/>
      <c r="JVI10" s="71"/>
      <c r="JVJ10" s="71"/>
      <c r="JVK10" s="71"/>
      <c r="JVL10" s="71"/>
      <c r="JVM10" s="71"/>
      <c r="JVN10" s="71"/>
      <c r="JVO10" s="71"/>
      <c r="JVP10" s="71"/>
      <c r="JVQ10" s="71"/>
      <c r="JVR10" s="71"/>
      <c r="JVS10" s="71"/>
      <c r="JVT10" s="71"/>
      <c r="JVU10" s="71"/>
      <c r="JVV10" s="71"/>
      <c r="JVW10" s="71"/>
      <c r="JVX10" s="71"/>
      <c r="JVY10" s="71"/>
      <c r="JVZ10" s="71"/>
      <c r="JWA10" s="71"/>
      <c r="JWB10" s="71"/>
      <c r="JWC10" s="71"/>
      <c r="JWD10" s="71"/>
      <c r="JWE10" s="71"/>
      <c r="JWF10" s="71"/>
      <c r="JWG10" s="71"/>
      <c r="JWH10" s="71"/>
      <c r="JWI10" s="71"/>
      <c r="JWJ10" s="71"/>
      <c r="JWK10" s="71"/>
      <c r="JWL10" s="71"/>
      <c r="JWM10" s="71"/>
      <c r="JWN10" s="71"/>
      <c r="JWO10" s="71"/>
      <c r="JWP10" s="71"/>
      <c r="JWQ10" s="71"/>
      <c r="JWR10" s="71"/>
      <c r="JWS10" s="71"/>
      <c r="JWT10" s="71"/>
      <c r="JWU10" s="71"/>
      <c r="JWV10" s="71"/>
      <c r="JWW10" s="71"/>
      <c r="JWX10" s="71"/>
      <c r="JWY10" s="71"/>
      <c r="JWZ10" s="71"/>
      <c r="JXA10" s="71"/>
      <c r="JXB10" s="71"/>
      <c r="JXC10" s="71"/>
      <c r="JXD10" s="71"/>
      <c r="JXE10" s="71"/>
      <c r="JXF10" s="71"/>
      <c r="JXG10" s="71"/>
      <c r="JXH10" s="71"/>
      <c r="JXI10" s="71"/>
      <c r="JXJ10" s="71"/>
      <c r="JXK10" s="71"/>
      <c r="JXL10" s="71"/>
      <c r="JXM10" s="71"/>
      <c r="JXN10" s="71"/>
      <c r="JXO10" s="71"/>
      <c r="JXP10" s="71"/>
      <c r="JXQ10" s="71"/>
      <c r="JXR10" s="71"/>
      <c r="JXS10" s="71"/>
      <c r="JXT10" s="71"/>
      <c r="JXU10" s="71"/>
      <c r="JXV10" s="71"/>
      <c r="JXW10" s="71"/>
      <c r="JXX10" s="71"/>
      <c r="JXY10" s="71"/>
      <c r="JXZ10" s="71"/>
      <c r="JYA10" s="71"/>
      <c r="JYB10" s="71"/>
      <c r="JYC10" s="71"/>
      <c r="JYD10" s="71"/>
      <c r="JYE10" s="71"/>
      <c r="JYF10" s="71"/>
      <c r="JYG10" s="71"/>
      <c r="JYH10" s="71"/>
      <c r="JYI10" s="71"/>
      <c r="JYJ10" s="71"/>
      <c r="JYK10" s="71"/>
      <c r="JYL10" s="71"/>
      <c r="JYM10" s="71"/>
      <c r="JYN10" s="71"/>
      <c r="JYO10" s="71"/>
      <c r="JYP10" s="71"/>
      <c r="JYQ10" s="71"/>
      <c r="JYR10" s="71"/>
      <c r="JYS10" s="71"/>
      <c r="JYT10" s="71"/>
      <c r="JYU10" s="71"/>
      <c r="JYV10" s="71"/>
      <c r="JYW10" s="71"/>
      <c r="JYX10" s="71"/>
      <c r="JYY10" s="71"/>
      <c r="JYZ10" s="71"/>
      <c r="JZA10" s="71"/>
      <c r="JZB10" s="71"/>
      <c r="JZC10" s="71"/>
      <c r="JZD10" s="71"/>
      <c r="JZE10" s="71"/>
      <c r="JZF10" s="71"/>
      <c r="JZG10" s="71"/>
      <c r="JZH10" s="71"/>
      <c r="JZI10" s="71"/>
      <c r="JZJ10" s="71"/>
      <c r="JZK10" s="71"/>
      <c r="JZL10" s="71"/>
      <c r="JZM10" s="71"/>
      <c r="JZN10" s="71"/>
      <c r="JZO10" s="71"/>
      <c r="JZP10" s="71"/>
      <c r="JZQ10" s="71"/>
      <c r="JZR10" s="71"/>
      <c r="JZS10" s="71"/>
      <c r="JZT10" s="71"/>
      <c r="JZU10" s="71"/>
      <c r="JZV10" s="71"/>
      <c r="JZW10" s="71"/>
      <c r="JZX10" s="71"/>
      <c r="JZY10" s="71"/>
      <c r="JZZ10" s="71"/>
      <c r="KAA10" s="71"/>
      <c r="KAB10" s="71"/>
      <c r="KAC10" s="71"/>
      <c r="KAD10" s="71"/>
      <c r="KAE10" s="71"/>
      <c r="KAF10" s="71"/>
      <c r="KAG10" s="71"/>
      <c r="KAH10" s="71"/>
      <c r="KAI10" s="71"/>
      <c r="KAJ10" s="71"/>
      <c r="KAK10" s="71"/>
      <c r="KAL10" s="71"/>
      <c r="KAM10" s="71"/>
      <c r="KAN10" s="71"/>
      <c r="KAO10" s="71"/>
      <c r="KAP10" s="71"/>
      <c r="KAQ10" s="71"/>
      <c r="KAR10" s="71"/>
      <c r="KAS10" s="71"/>
      <c r="KAT10" s="71"/>
      <c r="KAU10" s="71"/>
      <c r="KAV10" s="71"/>
      <c r="KAW10" s="71"/>
      <c r="KAX10" s="71"/>
      <c r="KAY10" s="71"/>
      <c r="KAZ10" s="71"/>
      <c r="KBA10" s="71"/>
      <c r="KBB10" s="71"/>
      <c r="KBC10" s="71"/>
      <c r="KBD10" s="71"/>
      <c r="KBE10" s="71"/>
      <c r="KBF10" s="71"/>
      <c r="KBG10" s="71"/>
      <c r="KBH10" s="71"/>
      <c r="KBI10" s="71"/>
      <c r="KBJ10" s="71"/>
      <c r="KBK10" s="71"/>
      <c r="KBL10" s="71"/>
      <c r="KBM10" s="71"/>
      <c r="KBN10" s="71"/>
      <c r="KBO10" s="71"/>
      <c r="KBP10" s="71"/>
      <c r="KBQ10" s="71"/>
      <c r="KBR10" s="71"/>
      <c r="KBS10" s="71"/>
      <c r="KBT10" s="71"/>
      <c r="KBU10" s="71"/>
      <c r="KBV10" s="71"/>
      <c r="KBW10" s="71"/>
      <c r="KBX10" s="71"/>
      <c r="KBY10" s="71"/>
      <c r="KBZ10" s="71"/>
      <c r="KCA10" s="71"/>
      <c r="KCB10" s="71"/>
      <c r="KCC10" s="71"/>
      <c r="KCD10" s="71"/>
      <c r="KCE10" s="71"/>
      <c r="KCF10" s="71"/>
      <c r="KCG10" s="71"/>
      <c r="KCH10" s="71"/>
      <c r="KCI10" s="71"/>
      <c r="KCJ10" s="71"/>
      <c r="KCK10" s="71"/>
      <c r="KCL10" s="71"/>
      <c r="KCM10" s="71"/>
      <c r="KCN10" s="71"/>
      <c r="KCO10" s="71"/>
      <c r="KCP10" s="71"/>
      <c r="KCQ10" s="71"/>
      <c r="KCR10" s="71"/>
      <c r="KCS10" s="71"/>
      <c r="KCT10" s="71"/>
      <c r="KCU10" s="71"/>
      <c r="KCV10" s="71"/>
      <c r="KCW10" s="71"/>
      <c r="KCX10" s="71"/>
      <c r="KCY10" s="71"/>
      <c r="KCZ10" s="71"/>
      <c r="KDA10" s="71"/>
      <c r="KDB10" s="71"/>
      <c r="KDC10" s="71"/>
      <c r="KDD10" s="71"/>
      <c r="KDE10" s="71"/>
      <c r="KDF10" s="71"/>
      <c r="KDG10" s="71"/>
      <c r="KDH10" s="71"/>
      <c r="KDI10" s="71"/>
      <c r="KDJ10" s="71"/>
      <c r="KDK10" s="71"/>
      <c r="KDL10" s="71"/>
      <c r="KDM10" s="71"/>
      <c r="KDN10" s="71"/>
      <c r="KDO10" s="71"/>
      <c r="KDP10" s="71"/>
      <c r="KDQ10" s="71"/>
      <c r="KDR10" s="71"/>
      <c r="KDS10" s="71"/>
      <c r="KDT10" s="71"/>
      <c r="KDU10" s="71"/>
      <c r="KDV10" s="71"/>
      <c r="KDW10" s="71"/>
      <c r="KDX10" s="71"/>
      <c r="KDY10" s="71"/>
      <c r="KDZ10" s="71"/>
      <c r="KEA10" s="71"/>
      <c r="KEB10" s="71"/>
      <c r="KEC10" s="71"/>
      <c r="KED10" s="71"/>
      <c r="KEE10" s="71"/>
      <c r="KEF10" s="71"/>
      <c r="KEG10" s="71"/>
      <c r="KEH10" s="71"/>
      <c r="KEI10" s="71"/>
      <c r="KEJ10" s="71"/>
      <c r="KEK10" s="71"/>
      <c r="KEL10" s="71"/>
      <c r="KEM10" s="71"/>
      <c r="KEN10" s="71"/>
      <c r="KEO10" s="71"/>
      <c r="KEP10" s="71"/>
      <c r="KEQ10" s="71"/>
      <c r="KER10" s="71"/>
      <c r="KES10" s="71"/>
      <c r="KET10" s="71"/>
      <c r="KEU10" s="71"/>
      <c r="KEV10" s="71"/>
      <c r="KEW10" s="71"/>
      <c r="KEX10" s="71"/>
      <c r="KEY10" s="71"/>
      <c r="KEZ10" s="71"/>
      <c r="KFA10" s="71"/>
      <c r="KFB10" s="71"/>
      <c r="KFC10" s="71"/>
      <c r="KFD10" s="71"/>
      <c r="KFE10" s="71"/>
      <c r="KFF10" s="71"/>
      <c r="KFG10" s="71"/>
      <c r="KFH10" s="71"/>
      <c r="KFI10" s="71"/>
      <c r="KFJ10" s="71"/>
      <c r="KFK10" s="71"/>
      <c r="KFL10" s="71"/>
      <c r="KFM10" s="71"/>
      <c r="KFN10" s="71"/>
      <c r="KFO10" s="71"/>
      <c r="KFP10" s="71"/>
      <c r="KFQ10" s="71"/>
      <c r="KFR10" s="71"/>
      <c r="KFS10" s="71"/>
      <c r="KFT10" s="71"/>
      <c r="KFU10" s="71"/>
      <c r="KFV10" s="71"/>
      <c r="KFW10" s="71"/>
      <c r="KFX10" s="71"/>
      <c r="KFY10" s="71"/>
      <c r="KFZ10" s="71"/>
      <c r="KGA10" s="71"/>
      <c r="KGB10" s="71"/>
      <c r="KGC10" s="71"/>
      <c r="KGD10" s="71"/>
      <c r="KGE10" s="71"/>
      <c r="KGF10" s="71"/>
      <c r="KGG10" s="71"/>
      <c r="KGH10" s="71"/>
      <c r="KGI10" s="71"/>
      <c r="KGJ10" s="71"/>
      <c r="KGK10" s="71"/>
      <c r="KGL10" s="71"/>
      <c r="KGM10" s="71"/>
      <c r="KGN10" s="71"/>
      <c r="KGO10" s="71"/>
      <c r="KGP10" s="71"/>
      <c r="KGQ10" s="71"/>
      <c r="KGR10" s="71"/>
      <c r="KGS10" s="71"/>
      <c r="KGT10" s="71"/>
      <c r="KGU10" s="71"/>
      <c r="KGV10" s="71"/>
      <c r="KGW10" s="71"/>
      <c r="KGX10" s="71"/>
      <c r="KGY10" s="71"/>
      <c r="KGZ10" s="71"/>
      <c r="KHA10" s="71"/>
      <c r="KHB10" s="71"/>
      <c r="KHC10" s="71"/>
      <c r="KHD10" s="71"/>
      <c r="KHE10" s="71"/>
      <c r="KHF10" s="71"/>
      <c r="KHG10" s="71"/>
      <c r="KHH10" s="71"/>
      <c r="KHI10" s="71"/>
      <c r="KHJ10" s="71"/>
      <c r="KHK10" s="71"/>
      <c r="KHL10" s="71"/>
      <c r="KHM10" s="71"/>
      <c r="KHN10" s="71"/>
      <c r="KHO10" s="71"/>
      <c r="KHP10" s="71"/>
      <c r="KHQ10" s="71"/>
      <c r="KHR10" s="71"/>
      <c r="KHS10" s="71"/>
      <c r="KHT10" s="71"/>
      <c r="KHU10" s="71"/>
      <c r="KHV10" s="71"/>
      <c r="KHW10" s="71"/>
      <c r="KHX10" s="71"/>
      <c r="KHY10" s="71"/>
      <c r="KHZ10" s="71"/>
      <c r="KIA10" s="71"/>
      <c r="KIB10" s="71"/>
      <c r="KIC10" s="71"/>
      <c r="KID10" s="71"/>
      <c r="KIE10" s="71"/>
      <c r="KIF10" s="71"/>
      <c r="KIG10" s="71"/>
      <c r="KIH10" s="71"/>
      <c r="KII10" s="71"/>
      <c r="KIJ10" s="71"/>
      <c r="KIK10" s="71"/>
      <c r="KIL10" s="71"/>
      <c r="KIM10" s="71"/>
      <c r="KIN10" s="71"/>
      <c r="KIO10" s="71"/>
      <c r="KIP10" s="71"/>
      <c r="KIQ10" s="71"/>
      <c r="KIR10" s="71"/>
      <c r="KIS10" s="71"/>
      <c r="KIT10" s="71"/>
      <c r="KIU10" s="71"/>
      <c r="KIV10" s="71"/>
      <c r="KIW10" s="71"/>
      <c r="KIX10" s="71"/>
      <c r="KIY10" s="71"/>
      <c r="KIZ10" s="71"/>
      <c r="KJA10" s="71"/>
      <c r="KJB10" s="71"/>
      <c r="KJC10" s="71"/>
      <c r="KJD10" s="71"/>
      <c r="KJE10" s="71"/>
      <c r="KJF10" s="71"/>
      <c r="KJG10" s="71"/>
      <c r="KJH10" s="71"/>
      <c r="KJI10" s="71"/>
      <c r="KJJ10" s="71"/>
      <c r="KJK10" s="71"/>
      <c r="KJL10" s="71"/>
      <c r="KJM10" s="71"/>
      <c r="KJN10" s="71"/>
      <c r="KJO10" s="71"/>
      <c r="KJP10" s="71"/>
      <c r="KJQ10" s="71"/>
      <c r="KJR10" s="71"/>
      <c r="KJS10" s="71"/>
      <c r="KJT10" s="71"/>
      <c r="KJU10" s="71"/>
      <c r="KJV10" s="71"/>
      <c r="KJW10" s="71"/>
      <c r="KJX10" s="71"/>
      <c r="KJY10" s="71"/>
      <c r="KJZ10" s="71"/>
      <c r="KKA10" s="71"/>
      <c r="KKB10" s="71"/>
      <c r="KKC10" s="71"/>
      <c r="KKD10" s="71"/>
      <c r="KKE10" s="71"/>
      <c r="KKF10" s="71"/>
      <c r="KKG10" s="71"/>
      <c r="KKH10" s="71"/>
      <c r="KKI10" s="71"/>
      <c r="KKJ10" s="71"/>
      <c r="KKK10" s="71"/>
      <c r="KKL10" s="71"/>
      <c r="KKM10" s="71"/>
      <c r="KKN10" s="71"/>
      <c r="KKO10" s="71"/>
      <c r="KKP10" s="71"/>
      <c r="KKQ10" s="71"/>
      <c r="KKR10" s="71"/>
      <c r="KKS10" s="71"/>
      <c r="KKT10" s="71"/>
      <c r="KKU10" s="71"/>
      <c r="KKV10" s="71"/>
      <c r="KKW10" s="71"/>
      <c r="KKX10" s="71"/>
      <c r="KKY10" s="71"/>
      <c r="KKZ10" s="71"/>
      <c r="KLA10" s="71"/>
      <c r="KLB10" s="71"/>
      <c r="KLC10" s="71"/>
      <c r="KLD10" s="71"/>
      <c r="KLE10" s="71"/>
      <c r="KLF10" s="71"/>
      <c r="KLG10" s="71"/>
      <c r="KLH10" s="71"/>
      <c r="KLI10" s="71"/>
      <c r="KLJ10" s="71"/>
      <c r="KLK10" s="71"/>
      <c r="KLL10" s="71"/>
      <c r="KLM10" s="71"/>
      <c r="KLN10" s="71"/>
      <c r="KLO10" s="71"/>
      <c r="KLP10" s="71"/>
      <c r="KLQ10" s="71"/>
      <c r="KLR10" s="71"/>
      <c r="KLS10" s="71"/>
      <c r="KLT10" s="71"/>
      <c r="KLU10" s="71"/>
      <c r="KLV10" s="71"/>
      <c r="KLW10" s="71"/>
      <c r="KLX10" s="71"/>
      <c r="KLY10" s="71"/>
      <c r="KLZ10" s="71"/>
      <c r="KMA10" s="71"/>
      <c r="KMB10" s="71"/>
      <c r="KMC10" s="71"/>
      <c r="KMD10" s="71"/>
      <c r="KME10" s="71"/>
      <c r="KMF10" s="71"/>
      <c r="KMG10" s="71"/>
      <c r="KMH10" s="71"/>
      <c r="KMI10" s="71"/>
      <c r="KMJ10" s="71"/>
      <c r="KMK10" s="71"/>
      <c r="KML10" s="71"/>
      <c r="KMM10" s="71"/>
      <c r="KMN10" s="71"/>
      <c r="KMO10" s="71"/>
      <c r="KMP10" s="71"/>
      <c r="KMQ10" s="71"/>
      <c r="KMR10" s="71"/>
      <c r="KMS10" s="71"/>
      <c r="KMT10" s="71"/>
      <c r="KMU10" s="71"/>
      <c r="KMV10" s="71"/>
      <c r="KMW10" s="71"/>
      <c r="KMX10" s="71"/>
      <c r="KMY10" s="71"/>
      <c r="KMZ10" s="71"/>
      <c r="KNA10" s="71"/>
      <c r="KNB10" s="71"/>
      <c r="KNC10" s="71"/>
      <c r="KND10" s="71"/>
      <c r="KNE10" s="71"/>
      <c r="KNF10" s="71"/>
      <c r="KNG10" s="71"/>
      <c r="KNH10" s="71"/>
      <c r="KNI10" s="71"/>
      <c r="KNJ10" s="71"/>
      <c r="KNK10" s="71"/>
      <c r="KNL10" s="71"/>
      <c r="KNM10" s="71"/>
      <c r="KNN10" s="71"/>
      <c r="KNO10" s="71"/>
      <c r="KNP10" s="71"/>
      <c r="KNQ10" s="71"/>
      <c r="KNR10" s="71"/>
      <c r="KNS10" s="71"/>
      <c r="KNT10" s="71"/>
      <c r="KNU10" s="71"/>
      <c r="KNV10" s="71"/>
      <c r="KNW10" s="71"/>
      <c r="KNX10" s="71"/>
      <c r="KNY10" s="71"/>
      <c r="KNZ10" s="71"/>
      <c r="KOA10" s="71"/>
      <c r="KOB10" s="71"/>
      <c r="KOC10" s="71"/>
      <c r="KOD10" s="71"/>
      <c r="KOE10" s="71"/>
      <c r="KOF10" s="71"/>
      <c r="KOG10" s="71"/>
      <c r="KOH10" s="71"/>
      <c r="KOI10" s="71"/>
      <c r="KOJ10" s="71"/>
      <c r="KOK10" s="71"/>
      <c r="KOL10" s="71"/>
      <c r="KOM10" s="71"/>
      <c r="KON10" s="71"/>
      <c r="KOO10" s="71"/>
      <c r="KOP10" s="71"/>
      <c r="KOQ10" s="71"/>
      <c r="KOR10" s="71"/>
      <c r="KOS10" s="71"/>
      <c r="KOT10" s="71"/>
      <c r="KOU10" s="71"/>
      <c r="KOV10" s="71"/>
      <c r="KOW10" s="71"/>
      <c r="KOX10" s="71"/>
      <c r="KOY10" s="71"/>
      <c r="KOZ10" s="71"/>
      <c r="KPA10" s="71"/>
      <c r="KPB10" s="71"/>
      <c r="KPC10" s="71"/>
      <c r="KPD10" s="71"/>
      <c r="KPE10" s="71"/>
      <c r="KPF10" s="71"/>
      <c r="KPG10" s="71"/>
      <c r="KPH10" s="71"/>
      <c r="KPI10" s="71"/>
      <c r="KPJ10" s="71"/>
      <c r="KPK10" s="71"/>
      <c r="KPL10" s="71"/>
      <c r="KPM10" s="71"/>
      <c r="KPN10" s="71"/>
      <c r="KPO10" s="71"/>
      <c r="KPP10" s="71"/>
      <c r="KPQ10" s="71"/>
      <c r="KPR10" s="71"/>
      <c r="KPS10" s="71"/>
      <c r="KPT10" s="71"/>
      <c r="KPU10" s="71"/>
      <c r="KPV10" s="71"/>
      <c r="KPW10" s="71"/>
      <c r="KPX10" s="71"/>
      <c r="KPY10" s="71"/>
      <c r="KPZ10" s="71"/>
      <c r="KQA10" s="71"/>
      <c r="KQB10" s="71"/>
      <c r="KQC10" s="71"/>
      <c r="KQD10" s="71"/>
      <c r="KQE10" s="71"/>
      <c r="KQF10" s="71"/>
      <c r="KQG10" s="71"/>
      <c r="KQH10" s="71"/>
      <c r="KQI10" s="71"/>
      <c r="KQJ10" s="71"/>
      <c r="KQK10" s="71"/>
      <c r="KQL10" s="71"/>
      <c r="KQM10" s="71"/>
      <c r="KQN10" s="71"/>
      <c r="KQO10" s="71"/>
      <c r="KQP10" s="71"/>
      <c r="KQQ10" s="71"/>
      <c r="KQR10" s="71"/>
      <c r="KQS10" s="71"/>
      <c r="KQT10" s="71"/>
      <c r="KQU10" s="71"/>
      <c r="KQV10" s="71"/>
      <c r="KQW10" s="71"/>
      <c r="KQX10" s="71"/>
      <c r="KQY10" s="71"/>
      <c r="KQZ10" s="71"/>
      <c r="KRA10" s="71"/>
      <c r="KRB10" s="71"/>
      <c r="KRC10" s="71"/>
      <c r="KRD10" s="71"/>
      <c r="KRE10" s="71"/>
      <c r="KRF10" s="71"/>
      <c r="KRG10" s="71"/>
      <c r="KRH10" s="71"/>
      <c r="KRI10" s="71"/>
      <c r="KRJ10" s="71"/>
      <c r="KRK10" s="71"/>
      <c r="KRL10" s="71"/>
      <c r="KRM10" s="71"/>
      <c r="KRN10" s="71"/>
      <c r="KRO10" s="71"/>
      <c r="KRP10" s="71"/>
      <c r="KRQ10" s="71"/>
      <c r="KRR10" s="71"/>
      <c r="KRS10" s="71"/>
      <c r="KRT10" s="71"/>
      <c r="KRU10" s="71"/>
      <c r="KRV10" s="71"/>
      <c r="KRW10" s="71"/>
      <c r="KRX10" s="71"/>
      <c r="KRY10" s="71"/>
      <c r="KRZ10" s="71"/>
      <c r="KSA10" s="71"/>
      <c r="KSB10" s="71"/>
      <c r="KSC10" s="71"/>
      <c r="KSD10" s="71"/>
      <c r="KSE10" s="71"/>
      <c r="KSF10" s="71"/>
      <c r="KSG10" s="71"/>
      <c r="KSH10" s="71"/>
      <c r="KSI10" s="71"/>
      <c r="KSJ10" s="71"/>
      <c r="KSK10" s="71"/>
      <c r="KSL10" s="71"/>
      <c r="KSM10" s="71"/>
      <c r="KSN10" s="71"/>
      <c r="KSO10" s="71"/>
      <c r="KSP10" s="71"/>
      <c r="KSQ10" s="71"/>
      <c r="KSR10" s="71"/>
      <c r="KSS10" s="71"/>
      <c r="KST10" s="71"/>
      <c r="KSU10" s="71"/>
      <c r="KSV10" s="71"/>
      <c r="KSW10" s="71"/>
      <c r="KSX10" s="71"/>
      <c r="KSY10" s="71"/>
      <c r="KSZ10" s="71"/>
      <c r="KTA10" s="71"/>
      <c r="KTB10" s="71"/>
      <c r="KTC10" s="71"/>
      <c r="KTD10" s="71"/>
      <c r="KTE10" s="71"/>
      <c r="KTF10" s="71"/>
      <c r="KTG10" s="71"/>
      <c r="KTH10" s="71"/>
      <c r="KTI10" s="71"/>
      <c r="KTJ10" s="71"/>
      <c r="KTK10" s="71"/>
      <c r="KTL10" s="71"/>
      <c r="KTM10" s="71"/>
      <c r="KTN10" s="71"/>
      <c r="KTO10" s="71"/>
      <c r="KTP10" s="71"/>
      <c r="KTQ10" s="71"/>
      <c r="KTR10" s="71"/>
      <c r="KTS10" s="71"/>
      <c r="KTT10" s="71"/>
      <c r="KTU10" s="71"/>
      <c r="KTV10" s="71"/>
      <c r="KTW10" s="71"/>
      <c r="KTX10" s="71"/>
      <c r="KTY10" s="71"/>
      <c r="KTZ10" s="71"/>
      <c r="KUA10" s="71"/>
      <c r="KUB10" s="71"/>
      <c r="KUC10" s="71"/>
      <c r="KUD10" s="71"/>
      <c r="KUE10" s="71"/>
      <c r="KUF10" s="71"/>
      <c r="KUG10" s="71"/>
      <c r="KUH10" s="71"/>
      <c r="KUI10" s="71"/>
      <c r="KUJ10" s="71"/>
      <c r="KUK10" s="71"/>
      <c r="KUL10" s="71"/>
      <c r="KUM10" s="71"/>
      <c r="KUN10" s="71"/>
      <c r="KUO10" s="71"/>
      <c r="KUP10" s="71"/>
      <c r="KUQ10" s="71"/>
      <c r="KUR10" s="71"/>
      <c r="KUS10" s="71"/>
      <c r="KUT10" s="71"/>
      <c r="KUU10" s="71"/>
      <c r="KUV10" s="71"/>
      <c r="KUW10" s="71"/>
      <c r="KUX10" s="71"/>
      <c r="KUY10" s="71"/>
      <c r="KUZ10" s="71"/>
      <c r="KVA10" s="71"/>
      <c r="KVB10" s="71"/>
      <c r="KVC10" s="71"/>
      <c r="KVD10" s="71"/>
      <c r="KVE10" s="71"/>
      <c r="KVF10" s="71"/>
      <c r="KVG10" s="71"/>
      <c r="KVH10" s="71"/>
      <c r="KVI10" s="71"/>
      <c r="KVJ10" s="71"/>
      <c r="KVK10" s="71"/>
      <c r="KVL10" s="71"/>
      <c r="KVM10" s="71"/>
      <c r="KVN10" s="71"/>
      <c r="KVO10" s="71"/>
      <c r="KVP10" s="71"/>
      <c r="KVQ10" s="71"/>
      <c r="KVR10" s="71"/>
      <c r="KVS10" s="71"/>
      <c r="KVT10" s="71"/>
      <c r="KVU10" s="71"/>
      <c r="KVV10" s="71"/>
      <c r="KVW10" s="71"/>
      <c r="KVX10" s="71"/>
      <c r="KVY10" s="71"/>
      <c r="KVZ10" s="71"/>
      <c r="KWA10" s="71"/>
      <c r="KWB10" s="71"/>
      <c r="KWC10" s="71"/>
      <c r="KWD10" s="71"/>
      <c r="KWE10" s="71"/>
      <c r="KWF10" s="71"/>
      <c r="KWG10" s="71"/>
      <c r="KWH10" s="71"/>
      <c r="KWI10" s="71"/>
      <c r="KWJ10" s="71"/>
      <c r="KWK10" s="71"/>
      <c r="KWL10" s="71"/>
      <c r="KWM10" s="71"/>
      <c r="KWN10" s="71"/>
      <c r="KWO10" s="71"/>
      <c r="KWP10" s="71"/>
      <c r="KWQ10" s="71"/>
      <c r="KWR10" s="71"/>
      <c r="KWS10" s="71"/>
      <c r="KWT10" s="71"/>
      <c r="KWU10" s="71"/>
      <c r="KWV10" s="71"/>
      <c r="KWW10" s="71"/>
      <c r="KWX10" s="71"/>
      <c r="KWY10" s="71"/>
      <c r="KWZ10" s="71"/>
      <c r="KXA10" s="71"/>
      <c r="KXB10" s="71"/>
      <c r="KXC10" s="71"/>
      <c r="KXD10" s="71"/>
      <c r="KXE10" s="71"/>
      <c r="KXF10" s="71"/>
      <c r="KXG10" s="71"/>
      <c r="KXH10" s="71"/>
      <c r="KXI10" s="71"/>
      <c r="KXJ10" s="71"/>
      <c r="KXK10" s="71"/>
      <c r="KXL10" s="71"/>
      <c r="KXM10" s="71"/>
      <c r="KXN10" s="71"/>
      <c r="KXO10" s="71"/>
      <c r="KXP10" s="71"/>
      <c r="KXQ10" s="71"/>
      <c r="KXR10" s="71"/>
      <c r="KXS10" s="71"/>
      <c r="KXT10" s="71"/>
      <c r="KXU10" s="71"/>
      <c r="KXV10" s="71"/>
      <c r="KXW10" s="71"/>
      <c r="KXX10" s="71"/>
      <c r="KXY10" s="71"/>
      <c r="KXZ10" s="71"/>
      <c r="KYA10" s="71"/>
      <c r="KYB10" s="71"/>
      <c r="KYC10" s="71"/>
      <c r="KYD10" s="71"/>
      <c r="KYE10" s="71"/>
      <c r="KYF10" s="71"/>
      <c r="KYG10" s="71"/>
      <c r="KYH10" s="71"/>
      <c r="KYI10" s="71"/>
      <c r="KYJ10" s="71"/>
      <c r="KYK10" s="71"/>
      <c r="KYL10" s="71"/>
      <c r="KYM10" s="71"/>
      <c r="KYN10" s="71"/>
      <c r="KYO10" s="71"/>
      <c r="KYP10" s="71"/>
      <c r="KYQ10" s="71"/>
      <c r="KYR10" s="71"/>
      <c r="KYS10" s="71"/>
      <c r="KYT10" s="71"/>
      <c r="KYU10" s="71"/>
      <c r="KYV10" s="71"/>
      <c r="KYW10" s="71"/>
      <c r="KYX10" s="71"/>
      <c r="KYY10" s="71"/>
      <c r="KYZ10" s="71"/>
      <c r="KZA10" s="71"/>
      <c r="KZB10" s="71"/>
      <c r="KZC10" s="71"/>
      <c r="KZD10" s="71"/>
      <c r="KZE10" s="71"/>
      <c r="KZF10" s="71"/>
      <c r="KZG10" s="71"/>
      <c r="KZH10" s="71"/>
      <c r="KZI10" s="71"/>
      <c r="KZJ10" s="71"/>
      <c r="KZK10" s="71"/>
      <c r="KZL10" s="71"/>
      <c r="KZM10" s="71"/>
      <c r="KZN10" s="71"/>
      <c r="KZO10" s="71"/>
      <c r="KZP10" s="71"/>
      <c r="KZQ10" s="71"/>
      <c r="KZR10" s="71"/>
      <c r="KZS10" s="71"/>
      <c r="KZT10" s="71"/>
      <c r="KZU10" s="71"/>
      <c r="KZV10" s="71"/>
      <c r="KZW10" s="71"/>
      <c r="KZX10" s="71"/>
      <c r="KZY10" s="71"/>
      <c r="KZZ10" s="71"/>
      <c r="LAA10" s="71"/>
      <c r="LAB10" s="71"/>
      <c r="LAC10" s="71"/>
      <c r="LAD10" s="71"/>
      <c r="LAE10" s="71"/>
      <c r="LAF10" s="71"/>
      <c r="LAG10" s="71"/>
      <c r="LAH10" s="71"/>
      <c r="LAI10" s="71"/>
      <c r="LAJ10" s="71"/>
      <c r="LAK10" s="71"/>
      <c r="LAL10" s="71"/>
      <c r="LAM10" s="71"/>
      <c r="LAN10" s="71"/>
      <c r="LAO10" s="71"/>
      <c r="LAP10" s="71"/>
      <c r="LAQ10" s="71"/>
      <c r="LAR10" s="71"/>
      <c r="LAS10" s="71"/>
      <c r="LAT10" s="71"/>
      <c r="LAU10" s="71"/>
      <c r="LAV10" s="71"/>
      <c r="LAW10" s="71"/>
      <c r="LAX10" s="71"/>
      <c r="LAY10" s="71"/>
      <c r="LAZ10" s="71"/>
      <c r="LBA10" s="71"/>
      <c r="LBB10" s="71"/>
      <c r="LBC10" s="71"/>
      <c r="LBD10" s="71"/>
      <c r="LBE10" s="71"/>
      <c r="LBF10" s="71"/>
      <c r="LBG10" s="71"/>
      <c r="LBH10" s="71"/>
      <c r="LBI10" s="71"/>
      <c r="LBJ10" s="71"/>
      <c r="LBK10" s="71"/>
      <c r="LBL10" s="71"/>
      <c r="LBM10" s="71"/>
      <c r="LBN10" s="71"/>
      <c r="LBO10" s="71"/>
      <c r="LBP10" s="71"/>
      <c r="LBQ10" s="71"/>
      <c r="LBR10" s="71"/>
      <c r="LBS10" s="71"/>
      <c r="LBT10" s="71"/>
      <c r="LBU10" s="71"/>
      <c r="LBV10" s="71"/>
      <c r="LBW10" s="71"/>
      <c r="LBX10" s="71"/>
      <c r="LBY10" s="71"/>
      <c r="LBZ10" s="71"/>
      <c r="LCA10" s="71"/>
      <c r="LCB10" s="71"/>
      <c r="LCC10" s="71"/>
      <c r="LCD10" s="71"/>
      <c r="LCE10" s="71"/>
      <c r="LCF10" s="71"/>
      <c r="LCG10" s="71"/>
      <c r="LCH10" s="71"/>
      <c r="LCI10" s="71"/>
      <c r="LCJ10" s="71"/>
      <c r="LCK10" s="71"/>
      <c r="LCL10" s="71"/>
      <c r="LCM10" s="71"/>
      <c r="LCN10" s="71"/>
      <c r="LCO10" s="71"/>
      <c r="LCP10" s="71"/>
      <c r="LCQ10" s="71"/>
      <c r="LCR10" s="71"/>
      <c r="LCS10" s="71"/>
      <c r="LCT10" s="71"/>
      <c r="LCU10" s="71"/>
      <c r="LCV10" s="71"/>
      <c r="LCW10" s="71"/>
      <c r="LCX10" s="71"/>
      <c r="LCY10" s="71"/>
      <c r="LCZ10" s="71"/>
      <c r="LDA10" s="71"/>
      <c r="LDB10" s="71"/>
      <c r="LDC10" s="71"/>
      <c r="LDD10" s="71"/>
      <c r="LDE10" s="71"/>
      <c r="LDF10" s="71"/>
      <c r="LDG10" s="71"/>
      <c r="LDH10" s="71"/>
      <c r="LDI10" s="71"/>
      <c r="LDJ10" s="71"/>
      <c r="LDK10" s="71"/>
      <c r="LDL10" s="71"/>
      <c r="LDM10" s="71"/>
      <c r="LDN10" s="71"/>
      <c r="LDO10" s="71"/>
      <c r="LDP10" s="71"/>
      <c r="LDQ10" s="71"/>
      <c r="LDR10" s="71"/>
      <c r="LDS10" s="71"/>
      <c r="LDT10" s="71"/>
      <c r="LDU10" s="71"/>
      <c r="LDV10" s="71"/>
      <c r="LDW10" s="71"/>
      <c r="LDX10" s="71"/>
      <c r="LDY10" s="71"/>
      <c r="LDZ10" s="71"/>
      <c r="LEA10" s="71"/>
      <c r="LEB10" s="71"/>
      <c r="LEC10" s="71"/>
      <c r="LED10" s="71"/>
      <c r="LEE10" s="71"/>
      <c r="LEF10" s="71"/>
      <c r="LEG10" s="71"/>
      <c r="LEH10" s="71"/>
      <c r="LEI10" s="71"/>
      <c r="LEJ10" s="71"/>
      <c r="LEK10" s="71"/>
      <c r="LEL10" s="71"/>
      <c r="LEM10" s="71"/>
      <c r="LEN10" s="71"/>
      <c r="LEO10" s="71"/>
      <c r="LEP10" s="71"/>
      <c r="LEQ10" s="71"/>
      <c r="LER10" s="71"/>
      <c r="LES10" s="71"/>
      <c r="LET10" s="71"/>
      <c r="LEU10" s="71"/>
      <c r="LEV10" s="71"/>
      <c r="LEW10" s="71"/>
      <c r="LEX10" s="71"/>
      <c r="LEY10" s="71"/>
      <c r="LEZ10" s="71"/>
      <c r="LFA10" s="71"/>
      <c r="LFB10" s="71"/>
      <c r="LFC10" s="71"/>
      <c r="LFD10" s="71"/>
      <c r="LFE10" s="71"/>
      <c r="LFF10" s="71"/>
      <c r="LFG10" s="71"/>
      <c r="LFH10" s="71"/>
      <c r="LFI10" s="71"/>
      <c r="LFJ10" s="71"/>
      <c r="LFK10" s="71"/>
      <c r="LFL10" s="71"/>
      <c r="LFM10" s="71"/>
      <c r="LFN10" s="71"/>
      <c r="LFO10" s="71"/>
      <c r="LFP10" s="71"/>
      <c r="LFQ10" s="71"/>
      <c r="LFR10" s="71"/>
      <c r="LFS10" s="71"/>
      <c r="LFT10" s="71"/>
      <c r="LFU10" s="71"/>
      <c r="LFV10" s="71"/>
      <c r="LFW10" s="71"/>
      <c r="LFX10" s="71"/>
      <c r="LFY10" s="71"/>
      <c r="LFZ10" s="71"/>
      <c r="LGA10" s="71"/>
      <c r="LGB10" s="71"/>
      <c r="LGC10" s="71"/>
      <c r="LGD10" s="71"/>
      <c r="LGE10" s="71"/>
      <c r="LGF10" s="71"/>
      <c r="LGG10" s="71"/>
      <c r="LGH10" s="71"/>
      <c r="LGI10" s="71"/>
      <c r="LGJ10" s="71"/>
      <c r="LGK10" s="71"/>
      <c r="LGL10" s="71"/>
      <c r="LGM10" s="71"/>
      <c r="LGN10" s="71"/>
      <c r="LGO10" s="71"/>
      <c r="LGP10" s="71"/>
      <c r="LGQ10" s="71"/>
      <c r="LGR10" s="71"/>
      <c r="LGS10" s="71"/>
      <c r="LGT10" s="71"/>
      <c r="LGU10" s="71"/>
      <c r="LGV10" s="71"/>
      <c r="LGW10" s="71"/>
      <c r="LGX10" s="71"/>
      <c r="LGY10" s="71"/>
      <c r="LGZ10" s="71"/>
      <c r="LHA10" s="71"/>
      <c r="LHB10" s="71"/>
      <c r="LHC10" s="71"/>
      <c r="LHD10" s="71"/>
      <c r="LHE10" s="71"/>
      <c r="LHF10" s="71"/>
      <c r="LHG10" s="71"/>
      <c r="LHH10" s="71"/>
      <c r="LHI10" s="71"/>
      <c r="LHJ10" s="71"/>
      <c r="LHK10" s="71"/>
      <c r="LHL10" s="71"/>
      <c r="LHM10" s="71"/>
      <c r="LHN10" s="71"/>
      <c r="LHO10" s="71"/>
      <c r="LHP10" s="71"/>
      <c r="LHQ10" s="71"/>
      <c r="LHR10" s="71"/>
      <c r="LHS10" s="71"/>
      <c r="LHT10" s="71"/>
      <c r="LHU10" s="71"/>
      <c r="LHV10" s="71"/>
      <c r="LHW10" s="71"/>
      <c r="LHX10" s="71"/>
      <c r="LHY10" s="71"/>
      <c r="LHZ10" s="71"/>
      <c r="LIA10" s="71"/>
      <c r="LIB10" s="71"/>
      <c r="LIC10" s="71"/>
      <c r="LID10" s="71"/>
      <c r="LIE10" s="71"/>
      <c r="LIF10" s="71"/>
      <c r="LIG10" s="71"/>
      <c r="LIH10" s="71"/>
      <c r="LII10" s="71"/>
      <c r="LIJ10" s="71"/>
      <c r="LIK10" s="71"/>
      <c r="LIL10" s="71"/>
      <c r="LIM10" s="71"/>
      <c r="LIN10" s="71"/>
      <c r="LIO10" s="71"/>
      <c r="LIP10" s="71"/>
      <c r="LIQ10" s="71"/>
      <c r="LIR10" s="71"/>
      <c r="LIS10" s="71"/>
      <c r="LIT10" s="71"/>
      <c r="LIU10" s="71"/>
      <c r="LIV10" s="71"/>
      <c r="LIW10" s="71"/>
      <c r="LIX10" s="71"/>
      <c r="LIY10" s="71"/>
      <c r="LIZ10" s="71"/>
      <c r="LJA10" s="71"/>
      <c r="LJB10" s="71"/>
      <c r="LJC10" s="71"/>
      <c r="LJD10" s="71"/>
      <c r="LJE10" s="71"/>
      <c r="LJF10" s="71"/>
      <c r="LJG10" s="71"/>
      <c r="LJH10" s="71"/>
      <c r="LJI10" s="71"/>
      <c r="LJJ10" s="71"/>
      <c r="LJK10" s="71"/>
      <c r="LJL10" s="71"/>
      <c r="LJM10" s="71"/>
      <c r="LJN10" s="71"/>
      <c r="LJO10" s="71"/>
      <c r="LJP10" s="71"/>
      <c r="LJQ10" s="71"/>
      <c r="LJR10" s="71"/>
      <c r="LJS10" s="71"/>
      <c r="LJT10" s="71"/>
      <c r="LJU10" s="71"/>
      <c r="LJV10" s="71"/>
      <c r="LJW10" s="71"/>
      <c r="LJX10" s="71"/>
      <c r="LJY10" s="71"/>
      <c r="LJZ10" s="71"/>
      <c r="LKA10" s="71"/>
      <c r="LKB10" s="71"/>
      <c r="LKC10" s="71"/>
      <c r="LKD10" s="71"/>
      <c r="LKE10" s="71"/>
      <c r="LKF10" s="71"/>
      <c r="LKG10" s="71"/>
      <c r="LKH10" s="71"/>
      <c r="LKI10" s="71"/>
      <c r="LKJ10" s="71"/>
      <c r="LKK10" s="71"/>
      <c r="LKL10" s="71"/>
      <c r="LKM10" s="71"/>
      <c r="LKN10" s="71"/>
      <c r="LKO10" s="71"/>
      <c r="LKP10" s="71"/>
      <c r="LKQ10" s="71"/>
      <c r="LKR10" s="71"/>
      <c r="LKS10" s="71"/>
      <c r="LKT10" s="71"/>
      <c r="LKU10" s="71"/>
      <c r="LKV10" s="71"/>
      <c r="LKW10" s="71"/>
      <c r="LKX10" s="71"/>
      <c r="LKY10" s="71"/>
      <c r="LKZ10" s="71"/>
      <c r="LLA10" s="71"/>
      <c r="LLB10" s="71"/>
      <c r="LLC10" s="71"/>
      <c r="LLD10" s="71"/>
      <c r="LLE10" s="71"/>
      <c r="LLF10" s="71"/>
      <c r="LLG10" s="71"/>
      <c r="LLH10" s="71"/>
      <c r="LLI10" s="71"/>
      <c r="LLJ10" s="71"/>
      <c r="LLK10" s="71"/>
      <c r="LLL10" s="71"/>
      <c r="LLM10" s="71"/>
      <c r="LLN10" s="71"/>
      <c r="LLO10" s="71"/>
      <c r="LLP10" s="71"/>
      <c r="LLQ10" s="71"/>
      <c r="LLR10" s="71"/>
      <c r="LLS10" s="71"/>
      <c r="LLT10" s="71"/>
      <c r="LLU10" s="71"/>
      <c r="LLV10" s="71"/>
      <c r="LLW10" s="71"/>
      <c r="LLX10" s="71"/>
      <c r="LLY10" s="71"/>
      <c r="LLZ10" s="71"/>
      <c r="LMA10" s="71"/>
      <c r="LMB10" s="71"/>
      <c r="LMC10" s="71"/>
      <c r="LMD10" s="71"/>
      <c r="LME10" s="71"/>
      <c r="LMF10" s="71"/>
      <c r="LMG10" s="71"/>
      <c r="LMH10" s="71"/>
      <c r="LMI10" s="71"/>
      <c r="LMJ10" s="71"/>
      <c r="LMK10" s="71"/>
      <c r="LML10" s="71"/>
      <c r="LMM10" s="71"/>
      <c r="LMN10" s="71"/>
      <c r="LMO10" s="71"/>
      <c r="LMP10" s="71"/>
      <c r="LMQ10" s="71"/>
      <c r="LMR10" s="71"/>
      <c r="LMS10" s="71"/>
      <c r="LMT10" s="71"/>
      <c r="LMU10" s="71"/>
      <c r="LMV10" s="71"/>
      <c r="LMW10" s="71"/>
      <c r="LMX10" s="71"/>
      <c r="LMY10" s="71"/>
      <c r="LMZ10" s="71"/>
      <c r="LNA10" s="71"/>
      <c r="LNB10" s="71"/>
      <c r="LNC10" s="71"/>
      <c r="LND10" s="71"/>
      <c r="LNE10" s="71"/>
      <c r="LNF10" s="71"/>
      <c r="LNG10" s="71"/>
      <c r="LNH10" s="71"/>
      <c r="LNI10" s="71"/>
      <c r="LNJ10" s="71"/>
      <c r="LNK10" s="71"/>
      <c r="LNL10" s="71"/>
      <c r="LNM10" s="71"/>
      <c r="LNN10" s="71"/>
      <c r="LNO10" s="71"/>
      <c r="LNP10" s="71"/>
      <c r="LNQ10" s="71"/>
      <c r="LNR10" s="71"/>
      <c r="LNS10" s="71"/>
      <c r="LNT10" s="71"/>
      <c r="LNU10" s="71"/>
      <c r="LNV10" s="71"/>
      <c r="LNW10" s="71"/>
      <c r="LNX10" s="71"/>
      <c r="LNY10" s="71"/>
      <c r="LNZ10" s="71"/>
      <c r="LOA10" s="71"/>
      <c r="LOB10" s="71"/>
      <c r="LOC10" s="71"/>
      <c r="LOD10" s="71"/>
      <c r="LOE10" s="71"/>
      <c r="LOF10" s="71"/>
      <c r="LOG10" s="71"/>
      <c r="LOH10" s="71"/>
      <c r="LOI10" s="71"/>
      <c r="LOJ10" s="71"/>
      <c r="LOK10" s="71"/>
      <c r="LOL10" s="71"/>
      <c r="LOM10" s="71"/>
      <c r="LON10" s="71"/>
      <c r="LOO10" s="71"/>
      <c r="LOP10" s="71"/>
      <c r="LOQ10" s="71"/>
      <c r="LOR10" s="71"/>
      <c r="LOS10" s="71"/>
      <c r="LOT10" s="71"/>
      <c r="LOU10" s="71"/>
      <c r="LOV10" s="71"/>
      <c r="LOW10" s="71"/>
      <c r="LOX10" s="71"/>
      <c r="LOY10" s="71"/>
      <c r="LOZ10" s="71"/>
      <c r="LPA10" s="71"/>
      <c r="LPB10" s="71"/>
      <c r="LPC10" s="71"/>
      <c r="LPD10" s="71"/>
      <c r="LPE10" s="71"/>
      <c r="LPF10" s="71"/>
      <c r="LPG10" s="71"/>
      <c r="LPH10" s="71"/>
      <c r="LPI10" s="71"/>
      <c r="LPJ10" s="71"/>
      <c r="LPK10" s="71"/>
      <c r="LPL10" s="71"/>
      <c r="LPM10" s="71"/>
      <c r="LPN10" s="71"/>
      <c r="LPO10" s="71"/>
      <c r="LPP10" s="71"/>
      <c r="LPQ10" s="71"/>
      <c r="LPR10" s="71"/>
      <c r="LPS10" s="71"/>
      <c r="LPT10" s="71"/>
      <c r="LPU10" s="71"/>
      <c r="LPV10" s="71"/>
      <c r="LPW10" s="71"/>
      <c r="LPX10" s="71"/>
      <c r="LPY10" s="71"/>
      <c r="LPZ10" s="71"/>
      <c r="LQA10" s="71"/>
      <c r="LQB10" s="71"/>
      <c r="LQC10" s="71"/>
      <c r="LQD10" s="71"/>
      <c r="LQE10" s="71"/>
      <c r="LQF10" s="71"/>
      <c r="LQG10" s="71"/>
      <c r="LQH10" s="71"/>
      <c r="LQI10" s="71"/>
      <c r="LQJ10" s="71"/>
      <c r="LQK10" s="71"/>
      <c r="LQL10" s="71"/>
      <c r="LQM10" s="71"/>
      <c r="LQN10" s="71"/>
      <c r="LQO10" s="71"/>
      <c r="LQP10" s="71"/>
      <c r="LQQ10" s="71"/>
      <c r="LQR10" s="71"/>
      <c r="LQS10" s="71"/>
      <c r="LQT10" s="71"/>
      <c r="LQU10" s="71"/>
      <c r="LQV10" s="71"/>
      <c r="LQW10" s="71"/>
      <c r="LQX10" s="71"/>
      <c r="LQY10" s="71"/>
      <c r="LQZ10" s="71"/>
      <c r="LRA10" s="71"/>
      <c r="LRB10" s="71"/>
      <c r="LRC10" s="71"/>
      <c r="LRD10" s="71"/>
      <c r="LRE10" s="71"/>
      <c r="LRF10" s="71"/>
      <c r="LRG10" s="71"/>
      <c r="LRH10" s="71"/>
      <c r="LRI10" s="71"/>
      <c r="LRJ10" s="71"/>
      <c r="LRK10" s="71"/>
      <c r="LRL10" s="71"/>
      <c r="LRM10" s="71"/>
      <c r="LRN10" s="71"/>
      <c r="LRO10" s="71"/>
      <c r="LRP10" s="71"/>
      <c r="LRQ10" s="71"/>
      <c r="LRR10" s="71"/>
      <c r="LRS10" s="71"/>
      <c r="LRT10" s="71"/>
      <c r="LRU10" s="71"/>
      <c r="LRV10" s="71"/>
      <c r="LRW10" s="71"/>
      <c r="LRX10" s="71"/>
      <c r="LRY10" s="71"/>
      <c r="LRZ10" s="71"/>
      <c r="LSA10" s="71"/>
      <c r="LSB10" s="71"/>
      <c r="LSC10" s="71"/>
      <c r="LSD10" s="71"/>
      <c r="LSE10" s="71"/>
      <c r="LSF10" s="71"/>
      <c r="LSG10" s="71"/>
      <c r="LSH10" s="71"/>
      <c r="LSI10" s="71"/>
      <c r="LSJ10" s="71"/>
      <c r="LSK10" s="71"/>
      <c r="LSL10" s="71"/>
      <c r="LSM10" s="71"/>
      <c r="LSN10" s="71"/>
      <c r="LSO10" s="71"/>
      <c r="LSP10" s="71"/>
      <c r="LSQ10" s="71"/>
      <c r="LSR10" s="71"/>
      <c r="LSS10" s="71"/>
      <c r="LST10" s="71"/>
      <c r="LSU10" s="71"/>
      <c r="LSV10" s="71"/>
      <c r="LSW10" s="71"/>
      <c r="LSX10" s="71"/>
      <c r="LSY10" s="71"/>
      <c r="LSZ10" s="71"/>
      <c r="LTA10" s="71"/>
      <c r="LTB10" s="71"/>
      <c r="LTC10" s="71"/>
      <c r="LTD10" s="71"/>
      <c r="LTE10" s="71"/>
      <c r="LTF10" s="71"/>
      <c r="LTG10" s="71"/>
      <c r="LTH10" s="71"/>
      <c r="LTI10" s="71"/>
      <c r="LTJ10" s="71"/>
      <c r="LTK10" s="71"/>
      <c r="LTL10" s="71"/>
      <c r="LTM10" s="71"/>
      <c r="LTN10" s="71"/>
      <c r="LTO10" s="71"/>
      <c r="LTP10" s="71"/>
      <c r="LTQ10" s="71"/>
      <c r="LTR10" s="71"/>
      <c r="LTS10" s="71"/>
      <c r="LTT10" s="71"/>
      <c r="LTU10" s="71"/>
      <c r="LTV10" s="71"/>
      <c r="LTW10" s="71"/>
      <c r="LTX10" s="71"/>
      <c r="LTY10" s="71"/>
      <c r="LTZ10" s="71"/>
      <c r="LUA10" s="71"/>
      <c r="LUB10" s="71"/>
      <c r="LUC10" s="71"/>
      <c r="LUD10" s="71"/>
      <c r="LUE10" s="71"/>
      <c r="LUF10" s="71"/>
      <c r="LUG10" s="71"/>
      <c r="LUH10" s="71"/>
      <c r="LUI10" s="71"/>
      <c r="LUJ10" s="71"/>
      <c r="LUK10" s="71"/>
      <c r="LUL10" s="71"/>
      <c r="LUM10" s="71"/>
      <c r="LUN10" s="71"/>
      <c r="LUO10" s="71"/>
      <c r="LUP10" s="71"/>
      <c r="LUQ10" s="71"/>
      <c r="LUR10" s="71"/>
      <c r="LUS10" s="71"/>
      <c r="LUT10" s="71"/>
      <c r="LUU10" s="71"/>
      <c r="LUV10" s="71"/>
      <c r="LUW10" s="71"/>
      <c r="LUX10" s="71"/>
      <c r="LUY10" s="71"/>
      <c r="LUZ10" s="71"/>
      <c r="LVA10" s="71"/>
      <c r="LVB10" s="71"/>
      <c r="LVC10" s="71"/>
      <c r="LVD10" s="71"/>
      <c r="LVE10" s="71"/>
      <c r="LVF10" s="71"/>
      <c r="LVG10" s="71"/>
      <c r="LVH10" s="71"/>
      <c r="LVI10" s="71"/>
      <c r="LVJ10" s="71"/>
      <c r="LVK10" s="71"/>
      <c r="LVL10" s="71"/>
      <c r="LVM10" s="71"/>
      <c r="LVN10" s="71"/>
      <c r="LVO10" s="71"/>
      <c r="LVP10" s="71"/>
      <c r="LVQ10" s="71"/>
      <c r="LVR10" s="71"/>
      <c r="LVS10" s="71"/>
      <c r="LVT10" s="71"/>
      <c r="LVU10" s="71"/>
      <c r="LVV10" s="71"/>
      <c r="LVW10" s="71"/>
      <c r="LVX10" s="71"/>
      <c r="LVY10" s="71"/>
      <c r="LVZ10" s="71"/>
      <c r="LWA10" s="71"/>
      <c r="LWB10" s="71"/>
      <c r="LWC10" s="71"/>
      <c r="LWD10" s="71"/>
      <c r="LWE10" s="71"/>
      <c r="LWF10" s="71"/>
      <c r="LWG10" s="71"/>
      <c r="LWH10" s="71"/>
      <c r="LWI10" s="71"/>
      <c r="LWJ10" s="71"/>
      <c r="LWK10" s="71"/>
      <c r="LWL10" s="71"/>
      <c r="LWM10" s="71"/>
      <c r="LWN10" s="71"/>
      <c r="LWO10" s="71"/>
      <c r="LWP10" s="71"/>
      <c r="LWQ10" s="71"/>
      <c r="LWR10" s="71"/>
      <c r="LWS10" s="71"/>
      <c r="LWT10" s="71"/>
      <c r="LWU10" s="71"/>
      <c r="LWV10" s="71"/>
      <c r="LWW10" s="71"/>
      <c r="LWX10" s="71"/>
      <c r="LWY10" s="71"/>
      <c r="LWZ10" s="71"/>
      <c r="LXA10" s="71"/>
      <c r="LXB10" s="71"/>
      <c r="LXC10" s="71"/>
      <c r="LXD10" s="71"/>
      <c r="LXE10" s="71"/>
      <c r="LXF10" s="71"/>
      <c r="LXG10" s="71"/>
      <c r="LXH10" s="71"/>
      <c r="LXI10" s="71"/>
      <c r="LXJ10" s="71"/>
      <c r="LXK10" s="71"/>
      <c r="LXL10" s="71"/>
      <c r="LXM10" s="71"/>
      <c r="LXN10" s="71"/>
      <c r="LXO10" s="71"/>
      <c r="LXP10" s="71"/>
      <c r="LXQ10" s="71"/>
      <c r="LXR10" s="71"/>
      <c r="LXS10" s="71"/>
      <c r="LXT10" s="71"/>
      <c r="LXU10" s="71"/>
      <c r="LXV10" s="71"/>
      <c r="LXW10" s="71"/>
      <c r="LXX10" s="71"/>
      <c r="LXY10" s="71"/>
      <c r="LXZ10" s="71"/>
      <c r="LYA10" s="71"/>
      <c r="LYB10" s="71"/>
      <c r="LYC10" s="71"/>
      <c r="LYD10" s="71"/>
      <c r="LYE10" s="71"/>
      <c r="LYF10" s="71"/>
      <c r="LYG10" s="71"/>
      <c r="LYH10" s="71"/>
      <c r="LYI10" s="71"/>
      <c r="LYJ10" s="71"/>
      <c r="LYK10" s="71"/>
      <c r="LYL10" s="71"/>
      <c r="LYM10" s="71"/>
      <c r="LYN10" s="71"/>
      <c r="LYO10" s="71"/>
      <c r="LYP10" s="71"/>
      <c r="LYQ10" s="71"/>
      <c r="LYR10" s="71"/>
      <c r="LYS10" s="71"/>
      <c r="LYT10" s="71"/>
      <c r="LYU10" s="71"/>
      <c r="LYV10" s="71"/>
      <c r="LYW10" s="71"/>
      <c r="LYX10" s="71"/>
      <c r="LYY10" s="71"/>
      <c r="LYZ10" s="71"/>
      <c r="LZA10" s="71"/>
      <c r="LZB10" s="71"/>
      <c r="LZC10" s="71"/>
      <c r="LZD10" s="71"/>
      <c r="LZE10" s="71"/>
      <c r="LZF10" s="71"/>
      <c r="LZG10" s="71"/>
      <c r="LZH10" s="71"/>
      <c r="LZI10" s="71"/>
      <c r="LZJ10" s="71"/>
      <c r="LZK10" s="71"/>
      <c r="LZL10" s="71"/>
      <c r="LZM10" s="71"/>
      <c r="LZN10" s="71"/>
      <c r="LZO10" s="71"/>
      <c r="LZP10" s="71"/>
      <c r="LZQ10" s="71"/>
      <c r="LZR10" s="71"/>
      <c r="LZS10" s="71"/>
      <c r="LZT10" s="71"/>
      <c r="LZU10" s="71"/>
      <c r="LZV10" s="71"/>
      <c r="LZW10" s="71"/>
      <c r="LZX10" s="71"/>
      <c r="LZY10" s="71"/>
      <c r="LZZ10" s="71"/>
      <c r="MAA10" s="71"/>
      <c r="MAB10" s="71"/>
      <c r="MAC10" s="71"/>
      <c r="MAD10" s="71"/>
      <c r="MAE10" s="71"/>
      <c r="MAF10" s="71"/>
      <c r="MAG10" s="71"/>
      <c r="MAH10" s="71"/>
      <c r="MAI10" s="71"/>
      <c r="MAJ10" s="71"/>
      <c r="MAK10" s="71"/>
      <c r="MAL10" s="71"/>
      <c r="MAM10" s="71"/>
      <c r="MAN10" s="71"/>
      <c r="MAO10" s="71"/>
      <c r="MAP10" s="71"/>
      <c r="MAQ10" s="71"/>
      <c r="MAR10" s="71"/>
      <c r="MAS10" s="71"/>
      <c r="MAT10" s="71"/>
      <c r="MAU10" s="71"/>
      <c r="MAV10" s="71"/>
      <c r="MAW10" s="71"/>
      <c r="MAX10" s="71"/>
      <c r="MAY10" s="71"/>
      <c r="MAZ10" s="71"/>
      <c r="MBA10" s="71"/>
      <c r="MBB10" s="71"/>
      <c r="MBC10" s="71"/>
      <c r="MBD10" s="71"/>
      <c r="MBE10" s="71"/>
      <c r="MBF10" s="71"/>
      <c r="MBG10" s="71"/>
      <c r="MBH10" s="71"/>
      <c r="MBI10" s="71"/>
      <c r="MBJ10" s="71"/>
      <c r="MBK10" s="71"/>
      <c r="MBL10" s="71"/>
      <c r="MBM10" s="71"/>
      <c r="MBN10" s="71"/>
      <c r="MBO10" s="71"/>
      <c r="MBP10" s="71"/>
      <c r="MBQ10" s="71"/>
      <c r="MBR10" s="71"/>
      <c r="MBS10" s="71"/>
      <c r="MBT10" s="71"/>
      <c r="MBU10" s="71"/>
      <c r="MBV10" s="71"/>
      <c r="MBW10" s="71"/>
      <c r="MBX10" s="71"/>
      <c r="MBY10" s="71"/>
      <c r="MBZ10" s="71"/>
      <c r="MCA10" s="71"/>
      <c r="MCB10" s="71"/>
      <c r="MCC10" s="71"/>
      <c r="MCD10" s="71"/>
      <c r="MCE10" s="71"/>
      <c r="MCF10" s="71"/>
      <c r="MCG10" s="71"/>
      <c r="MCH10" s="71"/>
      <c r="MCI10" s="71"/>
      <c r="MCJ10" s="71"/>
      <c r="MCK10" s="71"/>
      <c r="MCL10" s="71"/>
      <c r="MCM10" s="71"/>
      <c r="MCN10" s="71"/>
      <c r="MCO10" s="71"/>
      <c r="MCP10" s="71"/>
      <c r="MCQ10" s="71"/>
      <c r="MCR10" s="71"/>
      <c r="MCS10" s="71"/>
      <c r="MCT10" s="71"/>
      <c r="MCU10" s="71"/>
      <c r="MCV10" s="71"/>
      <c r="MCW10" s="71"/>
      <c r="MCX10" s="71"/>
      <c r="MCY10" s="71"/>
      <c r="MCZ10" s="71"/>
      <c r="MDA10" s="71"/>
      <c r="MDB10" s="71"/>
      <c r="MDC10" s="71"/>
      <c r="MDD10" s="71"/>
      <c r="MDE10" s="71"/>
      <c r="MDF10" s="71"/>
      <c r="MDG10" s="71"/>
      <c r="MDH10" s="71"/>
      <c r="MDI10" s="71"/>
      <c r="MDJ10" s="71"/>
      <c r="MDK10" s="71"/>
      <c r="MDL10" s="71"/>
      <c r="MDM10" s="71"/>
      <c r="MDN10" s="71"/>
      <c r="MDO10" s="71"/>
      <c r="MDP10" s="71"/>
      <c r="MDQ10" s="71"/>
      <c r="MDR10" s="71"/>
      <c r="MDS10" s="71"/>
      <c r="MDT10" s="71"/>
      <c r="MDU10" s="71"/>
      <c r="MDV10" s="71"/>
      <c r="MDW10" s="71"/>
      <c r="MDX10" s="71"/>
      <c r="MDY10" s="71"/>
      <c r="MDZ10" s="71"/>
      <c r="MEA10" s="71"/>
      <c r="MEB10" s="71"/>
      <c r="MEC10" s="71"/>
      <c r="MED10" s="71"/>
      <c r="MEE10" s="71"/>
      <c r="MEF10" s="71"/>
      <c r="MEG10" s="71"/>
      <c r="MEH10" s="71"/>
      <c r="MEI10" s="71"/>
      <c r="MEJ10" s="71"/>
      <c r="MEK10" s="71"/>
      <c r="MEL10" s="71"/>
      <c r="MEM10" s="71"/>
      <c r="MEN10" s="71"/>
      <c r="MEO10" s="71"/>
      <c r="MEP10" s="71"/>
      <c r="MEQ10" s="71"/>
      <c r="MER10" s="71"/>
      <c r="MES10" s="71"/>
      <c r="MET10" s="71"/>
      <c r="MEU10" s="71"/>
      <c r="MEV10" s="71"/>
      <c r="MEW10" s="71"/>
      <c r="MEX10" s="71"/>
      <c r="MEY10" s="71"/>
      <c r="MEZ10" s="71"/>
      <c r="MFA10" s="71"/>
      <c r="MFB10" s="71"/>
      <c r="MFC10" s="71"/>
      <c r="MFD10" s="71"/>
      <c r="MFE10" s="71"/>
      <c r="MFF10" s="71"/>
      <c r="MFG10" s="71"/>
      <c r="MFH10" s="71"/>
      <c r="MFI10" s="71"/>
      <c r="MFJ10" s="71"/>
      <c r="MFK10" s="71"/>
      <c r="MFL10" s="71"/>
      <c r="MFM10" s="71"/>
      <c r="MFN10" s="71"/>
      <c r="MFO10" s="71"/>
      <c r="MFP10" s="71"/>
      <c r="MFQ10" s="71"/>
      <c r="MFR10" s="71"/>
      <c r="MFS10" s="71"/>
      <c r="MFT10" s="71"/>
      <c r="MFU10" s="71"/>
      <c r="MFV10" s="71"/>
      <c r="MFW10" s="71"/>
      <c r="MFX10" s="71"/>
      <c r="MFY10" s="71"/>
      <c r="MFZ10" s="71"/>
      <c r="MGA10" s="71"/>
      <c r="MGB10" s="71"/>
      <c r="MGC10" s="71"/>
      <c r="MGD10" s="71"/>
      <c r="MGE10" s="71"/>
      <c r="MGF10" s="71"/>
      <c r="MGG10" s="71"/>
      <c r="MGH10" s="71"/>
      <c r="MGI10" s="71"/>
      <c r="MGJ10" s="71"/>
      <c r="MGK10" s="71"/>
      <c r="MGL10" s="71"/>
      <c r="MGM10" s="71"/>
      <c r="MGN10" s="71"/>
      <c r="MGO10" s="71"/>
      <c r="MGP10" s="71"/>
      <c r="MGQ10" s="71"/>
      <c r="MGR10" s="71"/>
      <c r="MGS10" s="71"/>
      <c r="MGT10" s="71"/>
      <c r="MGU10" s="71"/>
      <c r="MGV10" s="71"/>
      <c r="MGW10" s="71"/>
      <c r="MGX10" s="71"/>
      <c r="MGY10" s="71"/>
      <c r="MGZ10" s="71"/>
      <c r="MHA10" s="71"/>
      <c r="MHB10" s="71"/>
      <c r="MHC10" s="71"/>
      <c r="MHD10" s="71"/>
      <c r="MHE10" s="71"/>
      <c r="MHF10" s="71"/>
      <c r="MHG10" s="71"/>
      <c r="MHH10" s="71"/>
      <c r="MHI10" s="71"/>
      <c r="MHJ10" s="71"/>
      <c r="MHK10" s="71"/>
      <c r="MHL10" s="71"/>
      <c r="MHM10" s="71"/>
      <c r="MHN10" s="71"/>
      <c r="MHO10" s="71"/>
      <c r="MHP10" s="71"/>
      <c r="MHQ10" s="71"/>
      <c r="MHR10" s="71"/>
      <c r="MHS10" s="71"/>
      <c r="MHT10" s="71"/>
      <c r="MHU10" s="71"/>
      <c r="MHV10" s="71"/>
      <c r="MHW10" s="71"/>
      <c r="MHX10" s="71"/>
      <c r="MHY10" s="71"/>
      <c r="MHZ10" s="71"/>
      <c r="MIA10" s="71"/>
      <c r="MIB10" s="71"/>
      <c r="MIC10" s="71"/>
      <c r="MID10" s="71"/>
      <c r="MIE10" s="71"/>
      <c r="MIF10" s="71"/>
      <c r="MIG10" s="71"/>
      <c r="MIH10" s="71"/>
      <c r="MII10" s="71"/>
      <c r="MIJ10" s="71"/>
      <c r="MIK10" s="71"/>
      <c r="MIL10" s="71"/>
      <c r="MIM10" s="71"/>
      <c r="MIN10" s="71"/>
      <c r="MIO10" s="71"/>
      <c r="MIP10" s="71"/>
      <c r="MIQ10" s="71"/>
      <c r="MIR10" s="71"/>
      <c r="MIS10" s="71"/>
      <c r="MIT10" s="71"/>
      <c r="MIU10" s="71"/>
      <c r="MIV10" s="71"/>
      <c r="MIW10" s="71"/>
      <c r="MIX10" s="71"/>
      <c r="MIY10" s="71"/>
      <c r="MIZ10" s="71"/>
      <c r="MJA10" s="71"/>
      <c r="MJB10" s="71"/>
      <c r="MJC10" s="71"/>
      <c r="MJD10" s="71"/>
      <c r="MJE10" s="71"/>
      <c r="MJF10" s="71"/>
      <c r="MJG10" s="71"/>
      <c r="MJH10" s="71"/>
      <c r="MJI10" s="71"/>
      <c r="MJJ10" s="71"/>
      <c r="MJK10" s="71"/>
      <c r="MJL10" s="71"/>
      <c r="MJM10" s="71"/>
      <c r="MJN10" s="71"/>
      <c r="MJO10" s="71"/>
      <c r="MJP10" s="71"/>
      <c r="MJQ10" s="71"/>
      <c r="MJR10" s="71"/>
      <c r="MJS10" s="71"/>
      <c r="MJT10" s="71"/>
      <c r="MJU10" s="71"/>
      <c r="MJV10" s="71"/>
      <c r="MJW10" s="71"/>
      <c r="MJX10" s="71"/>
      <c r="MJY10" s="71"/>
      <c r="MJZ10" s="71"/>
      <c r="MKA10" s="71"/>
      <c r="MKB10" s="71"/>
      <c r="MKC10" s="71"/>
      <c r="MKD10" s="71"/>
      <c r="MKE10" s="71"/>
      <c r="MKF10" s="71"/>
      <c r="MKG10" s="71"/>
      <c r="MKH10" s="71"/>
      <c r="MKI10" s="71"/>
      <c r="MKJ10" s="71"/>
      <c r="MKK10" s="71"/>
      <c r="MKL10" s="71"/>
      <c r="MKM10" s="71"/>
      <c r="MKN10" s="71"/>
      <c r="MKO10" s="71"/>
      <c r="MKP10" s="71"/>
      <c r="MKQ10" s="71"/>
      <c r="MKR10" s="71"/>
      <c r="MKS10" s="71"/>
      <c r="MKT10" s="71"/>
      <c r="MKU10" s="71"/>
      <c r="MKV10" s="71"/>
      <c r="MKW10" s="71"/>
      <c r="MKX10" s="71"/>
      <c r="MKY10" s="71"/>
      <c r="MKZ10" s="71"/>
      <c r="MLA10" s="71"/>
      <c r="MLB10" s="71"/>
      <c r="MLC10" s="71"/>
      <c r="MLD10" s="71"/>
      <c r="MLE10" s="71"/>
      <c r="MLF10" s="71"/>
      <c r="MLG10" s="71"/>
      <c r="MLH10" s="71"/>
      <c r="MLI10" s="71"/>
      <c r="MLJ10" s="71"/>
      <c r="MLK10" s="71"/>
      <c r="MLL10" s="71"/>
      <c r="MLM10" s="71"/>
      <c r="MLN10" s="71"/>
      <c r="MLO10" s="71"/>
      <c r="MLP10" s="71"/>
      <c r="MLQ10" s="71"/>
      <c r="MLR10" s="71"/>
      <c r="MLS10" s="71"/>
      <c r="MLT10" s="71"/>
      <c r="MLU10" s="71"/>
      <c r="MLV10" s="71"/>
      <c r="MLW10" s="71"/>
      <c r="MLX10" s="71"/>
      <c r="MLY10" s="71"/>
      <c r="MLZ10" s="71"/>
      <c r="MMA10" s="71"/>
      <c r="MMB10" s="71"/>
      <c r="MMC10" s="71"/>
      <c r="MMD10" s="71"/>
      <c r="MME10" s="71"/>
      <c r="MMF10" s="71"/>
      <c r="MMG10" s="71"/>
      <c r="MMH10" s="71"/>
      <c r="MMI10" s="71"/>
      <c r="MMJ10" s="71"/>
      <c r="MMK10" s="71"/>
      <c r="MML10" s="71"/>
      <c r="MMM10" s="71"/>
      <c r="MMN10" s="71"/>
      <c r="MMO10" s="71"/>
      <c r="MMP10" s="71"/>
      <c r="MMQ10" s="71"/>
      <c r="MMR10" s="71"/>
      <c r="MMS10" s="71"/>
      <c r="MMT10" s="71"/>
      <c r="MMU10" s="71"/>
      <c r="MMV10" s="71"/>
      <c r="MMW10" s="71"/>
      <c r="MMX10" s="71"/>
      <c r="MMY10" s="71"/>
      <c r="MMZ10" s="71"/>
      <c r="MNA10" s="71"/>
      <c r="MNB10" s="71"/>
      <c r="MNC10" s="71"/>
      <c r="MND10" s="71"/>
      <c r="MNE10" s="71"/>
      <c r="MNF10" s="71"/>
      <c r="MNG10" s="71"/>
      <c r="MNH10" s="71"/>
      <c r="MNI10" s="71"/>
      <c r="MNJ10" s="71"/>
      <c r="MNK10" s="71"/>
      <c r="MNL10" s="71"/>
      <c r="MNM10" s="71"/>
      <c r="MNN10" s="71"/>
      <c r="MNO10" s="71"/>
      <c r="MNP10" s="71"/>
      <c r="MNQ10" s="71"/>
      <c r="MNR10" s="71"/>
      <c r="MNS10" s="71"/>
      <c r="MNT10" s="71"/>
      <c r="MNU10" s="71"/>
      <c r="MNV10" s="71"/>
      <c r="MNW10" s="71"/>
      <c r="MNX10" s="71"/>
      <c r="MNY10" s="71"/>
      <c r="MNZ10" s="71"/>
      <c r="MOA10" s="71"/>
      <c r="MOB10" s="71"/>
      <c r="MOC10" s="71"/>
      <c r="MOD10" s="71"/>
      <c r="MOE10" s="71"/>
      <c r="MOF10" s="71"/>
      <c r="MOG10" s="71"/>
      <c r="MOH10" s="71"/>
      <c r="MOI10" s="71"/>
      <c r="MOJ10" s="71"/>
      <c r="MOK10" s="71"/>
      <c r="MOL10" s="71"/>
      <c r="MOM10" s="71"/>
      <c r="MON10" s="71"/>
      <c r="MOO10" s="71"/>
      <c r="MOP10" s="71"/>
      <c r="MOQ10" s="71"/>
      <c r="MOR10" s="71"/>
      <c r="MOS10" s="71"/>
      <c r="MOT10" s="71"/>
      <c r="MOU10" s="71"/>
      <c r="MOV10" s="71"/>
      <c r="MOW10" s="71"/>
      <c r="MOX10" s="71"/>
      <c r="MOY10" s="71"/>
      <c r="MOZ10" s="71"/>
      <c r="MPA10" s="71"/>
      <c r="MPB10" s="71"/>
      <c r="MPC10" s="71"/>
      <c r="MPD10" s="71"/>
      <c r="MPE10" s="71"/>
      <c r="MPF10" s="71"/>
      <c r="MPG10" s="71"/>
      <c r="MPH10" s="71"/>
      <c r="MPI10" s="71"/>
      <c r="MPJ10" s="71"/>
      <c r="MPK10" s="71"/>
      <c r="MPL10" s="71"/>
      <c r="MPM10" s="71"/>
      <c r="MPN10" s="71"/>
      <c r="MPO10" s="71"/>
      <c r="MPP10" s="71"/>
      <c r="MPQ10" s="71"/>
      <c r="MPR10" s="71"/>
      <c r="MPS10" s="71"/>
      <c r="MPT10" s="71"/>
      <c r="MPU10" s="71"/>
      <c r="MPV10" s="71"/>
      <c r="MPW10" s="71"/>
      <c r="MPX10" s="71"/>
      <c r="MPY10" s="71"/>
      <c r="MPZ10" s="71"/>
      <c r="MQA10" s="71"/>
      <c r="MQB10" s="71"/>
      <c r="MQC10" s="71"/>
      <c r="MQD10" s="71"/>
      <c r="MQE10" s="71"/>
      <c r="MQF10" s="71"/>
      <c r="MQG10" s="71"/>
      <c r="MQH10" s="71"/>
      <c r="MQI10" s="71"/>
      <c r="MQJ10" s="71"/>
      <c r="MQK10" s="71"/>
      <c r="MQL10" s="71"/>
      <c r="MQM10" s="71"/>
      <c r="MQN10" s="71"/>
      <c r="MQO10" s="71"/>
      <c r="MQP10" s="71"/>
      <c r="MQQ10" s="71"/>
      <c r="MQR10" s="71"/>
      <c r="MQS10" s="71"/>
      <c r="MQT10" s="71"/>
      <c r="MQU10" s="71"/>
      <c r="MQV10" s="71"/>
      <c r="MQW10" s="71"/>
      <c r="MQX10" s="71"/>
      <c r="MQY10" s="71"/>
      <c r="MQZ10" s="71"/>
      <c r="MRA10" s="71"/>
      <c r="MRB10" s="71"/>
      <c r="MRC10" s="71"/>
      <c r="MRD10" s="71"/>
      <c r="MRE10" s="71"/>
      <c r="MRF10" s="71"/>
      <c r="MRG10" s="71"/>
      <c r="MRH10" s="71"/>
      <c r="MRI10" s="71"/>
      <c r="MRJ10" s="71"/>
      <c r="MRK10" s="71"/>
      <c r="MRL10" s="71"/>
      <c r="MRM10" s="71"/>
      <c r="MRN10" s="71"/>
      <c r="MRO10" s="71"/>
      <c r="MRP10" s="71"/>
      <c r="MRQ10" s="71"/>
      <c r="MRR10" s="71"/>
      <c r="MRS10" s="71"/>
      <c r="MRT10" s="71"/>
      <c r="MRU10" s="71"/>
      <c r="MRV10" s="71"/>
      <c r="MRW10" s="71"/>
      <c r="MRX10" s="71"/>
      <c r="MRY10" s="71"/>
      <c r="MRZ10" s="71"/>
      <c r="MSA10" s="71"/>
      <c r="MSB10" s="71"/>
      <c r="MSC10" s="71"/>
      <c r="MSD10" s="71"/>
      <c r="MSE10" s="71"/>
      <c r="MSF10" s="71"/>
      <c r="MSG10" s="71"/>
      <c r="MSH10" s="71"/>
      <c r="MSI10" s="71"/>
      <c r="MSJ10" s="71"/>
      <c r="MSK10" s="71"/>
      <c r="MSL10" s="71"/>
      <c r="MSM10" s="71"/>
      <c r="MSN10" s="71"/>
      <c r="MSO10" s="71"/>
      <c r="MSP10" s="71"/>
      <c r="MSQ10" s="71"/>
      <c r="MSR10" s="71"/>
      <c r="MSS10" s="71"/>
      <c r="MST10" s="71"/>
      <c r="MSU10" s="71"/>
      <c r="MSV10" s="71"/>
      <c r="MSW10" s="71"/>
      <c r="MSX10" s="71"/>
      <c r="MSY10" s="71"/>
      <c r="MSZ10" s="71"/>
      <c r="MTA10" s="71"/>
      <c r="MTB10" s="71"/>
      <c r="MTC10" s="71"/>
      <c r="MTD10" s="71"/>
      <c r="MTE10" s="71"/>
      <c r="MTF10" s="71"/>
      <c r="MTG10" s="71"/>
      <c r="MTH10" s="71"/>
      <c r="MTI10" s="71"/>
      <c r="MTJ10" s="71"/>
      <c r="MTK10" s="71"/>
      <c r="MTL10" s="71"/>
      <c r="MTM10" s="71"/>
      <c r="MTN10" s="71"/>
      <c r="MTO10" s="71"/>
      <c r="MTP10" s="71"/>
      <c r="MTQ10" s="71"/>
      <c r="MTR10" s="71"/>
      <c r="MTS10" s="71"/>
      <c r="MTT10" s="71"/>
      <c r="MTU10" s="71"/>
      <c r="MTV10" s="71"/>
      <c r="MTW10" s="71"/>
      <c r="MTX10" s="71"/>
      <c r="MTY10" s="71"/>
      <c r="MTZ10" s="71"/>
      <c r="MUA10" s="71"/>
      <c r="MUB10" s="71"/>
      <c r="MUC10" s="71"/>
      <c r="MUD10" s="71"/>
      <c r="MUE10" s="71"/>
      <c r="MUF10" s="71"/>
      <c r="MUG10" s="71"/>
      <c r="MUH10" s="71"/>
      <c r="MUI10" s="71"/>
      <c r="MUJ10" s="71"/>
      <c r="MUK10" s="71"/>
      <c r="MUL10" s="71"/>
      <c r="MUM10" s="71"/>
      <c r="MUN10" s="71"/>
      <c r="MUO10" s="71"/>
      <c r="MUP10" s="71"/>
      <c r="MUQ10" s="71"/>
      <c r="MUR10" s="71"/>
      <c r="MUS10" s="71"/>
      <c r="MUT10" s="71"/>
      <c r="MUU10" s="71"/>
      <c r="MUV10" s="71"/>
      <c r="MUW10" s="71"/>
      <c r="MUX10" s="71"/>
      <c r="MUY10" s="71"/>
      <c r="MUZ10" s="71"/>
      <c r="MVA10" s="71"/>
      <c r="MVB10" s="71"/>
      <c r="MVC10" s="71"/>
      <c r="MVD10" s="71"/>
      <c r="MVE10" s="71"/>
      <c r="MVF10" s="71"/>
      <c r="MVG10" s="71"/>
      <c r="MVH10" s="71"/>
      <c r="MVI10" s="71"/>
      <c r="MVJ10" s="71"/>
      <c r="MVK10" s="71"/>
      <c r="MVL10" s="71"/>
      <c r="MVM10" s="71"/>
      <c r="MVN10" s="71"/>
      <c r="MVO10" s="71"/>
      <c r="MVP10" s="71"/>
      <c r="MVQ10" s="71"/>
      <c r="MVR10" s="71"/>
      <c r="MVS10" s="71"/>
      <c r="MVT10" s="71"/>
      <c r="MVU10" s="71"/>
      <c r="MVV10" s="71"/>
      <c r="MVW10" s="71"/>
      <c r="MVX10" s="71"/>
      <c r="MVY10" s="71"/>
      <c r="MVZ10" s="71"/>
      <c r="MWA10" s="71"/>
      <c r="MWB10" s="71"/>
      <c r="MWC10" s="71"/>
      <c r="MWD10" s="71"/>
      <c r="MWE10" s="71"/>
      <c r="MWF10" s="71"/>
      <c r="MWG10" s="71"/>
      <c r="MWH10" s="71"/>
      <c r="MWI10" s="71"/>
      <c r="MWJ10" s="71"/>
      <c r="MWK10" s="71"/>
      <c r="MWL10" s="71"/>
      <c r="MWM10" s="71"/>
      <c r="MWN10" s="71"/>
      <c r="MWO10" s="71"/>
      <c r="MWP10" s="71"/>
      <c r="MWQ10" s="71"/>
      <c r="MWR10" s="71"/>
      <c r="MWS10" s="71"/>
      <c r="MWT10" s="71"/>
      <c r="MWU10" s="71"/>
      <c r="MWV10" s="71"/>
      <c r="MWW10" s="71"/>
      <c r="MWX10" s="71"/>
      <c r="MWY10" s="71"/>
      <c r="MWZ10" s="71"/>
      <c r="MXA10" s="71"/>
      <c r="MXB10" s="71"/>
      <c r="MXC10" s="71"/>
      <c r="MXD10" s="71"/>
      <c r="MXE10" s="71"/>
      <c r="MXF10" s="71"/>
      <c r="MXG10" s="71"/>
      <c r="MXH10" s="71"/>
      <c r="MXI10" s="71"/>
      <c r="MXJ10" s="71"/>
      <c r="MXK10" s="71"/>
      <c r="MXL10" s="71"/>
      <c r="MXM10" s="71"/>
      <c r="MXN10" s="71"/>
      <c r="MXO10" s="71"/>
      <c r="MXP10" s="71"/>
      <c r="MXQ10" s="71"/>
      <c r="MXR10" s="71"/>
      <c r="MXS10" s="71"/>
      <c r="MXT10" s="71"/>
      <c r="MXU10" s="71"/>
      <c r="MXV10" s="71"/>
      <c r="MXW10" s="71"/>
      <c r="MXX10" s="71"/>
      <c r="MXY10" s="71"/>
      <c r="MXZ10" s="71"/>
      <c r="MYA10" s="71"/>
      <c r="MYB10" s="71"/>
      <c r="MYC10" s="71"/>
      <c r="MYD10" s="71"/>
      <c r="MYE10" s="71"/>
      <c r="MYF10" s="71"/>
      <c r="MYG10" s="71"/>
      <c r="MYH10" s="71"/>
      <c r="MYI10" s="71"/>
      <c r="MYJ10" s="71"/>
      <c r="MYK10" s="71"/>
      <c r="MYL10" s="71"/>
      <c r="MYM10" s="71"/>
      <c r="MYN10" s="71"/>
      <c r="MYO10" s="71"/>
      <c r="MYP10" s="71"/>
      <c r="MYQ10" s="71"/>
      <c r="MYR10" s="71"/>
      <c r="MYS10" s="71"/>
      <c r="MYT10" s="71"/>
      <c r="MYU10" s="71"/>
      <c r="MYV10" s="71"/>
      <c r="MYW10" s="71"/>
      <c r="MYX10" s="71"/>
      <c r="MYY10" s="71"/>
      <c r="MYZ10" s="71"/>
      <c r="MZA10" s="71"/>
      <c r="MZB10" s="71"/>
      <c r="MZC10" s="71"/>
      <c r="MZD10" s="71"/>
      <c r="MZE10" s="71"/>
      <c r="MZF10" s="71"/>
      <c r="MZG10" s="71"/>
      <c r="MZH10" s="71"/>
      <c r="MZI10" s="71"/>
      <c r="MZJ10" s="71"/>
      <c r="MZK10" s="71"/>
      <c r="MZL10" s="71"/>
      <c r="MZM10" s="71"/>
      <c r="MZN10" s="71"/>
      <c r="MZO10" s="71"/>
      <c r="MZP10" s="71"/>
      <c r="MZQ10" s="71"/>
      <c r="MZR10" s="71"/>
      <c r="MZS10" s="71"/>
      <c r="MZT10" s="71"/>
      <c r="MZU10" s="71"/>
      <c r="MZV10" s="71"/>
      <c r="MZW10" s="71"/>
      <c r="MZX10" s="71"/>
      <c r="MZY10" s="71"/>
      <c r="MZZ10" s="71"/>
      <c r="NAA10" s="71"/>
      <c r="NAB10" s="71"/>
      <c r="NAC10" s="71"/>
      <c r="NAD10" s="71"/>
      <c r="NAE10" s="71"/>
      <c r="NAF10" s="71"/>
      <c r="NAG10" s="71"/>
      <c r="NAH10" s="71"/>
      <c r="NAI10" s="71"/>
      <c r="NAJ10" s="71"/>
      <c r="NAK10" s="71"/>
      <c r="NAL10" s="71"/>
      <c r="NAM10" s="71"/>
      <c r="NAN10" s="71"/>
      <c r="NAO10" s="71"/>
      <c r="NAP10" s="71"/>
      <c r="NAQ10" s="71"/>
      <c r="NAR10" s="71"/>
      <c r="NAS10" s="71"/>
      <c r="NAT10" s="71"/>
      <c r="NAU10" s="71"/>
      <c r="NAV10" s="71"/>
      <c r="NAW10" s="71"/>
      <c r="NAX10" s="71"/>
      <c r="NAY10" s="71"/>
      <c r="NAZ10" s="71"/>
      <c r="NBA10" s="71"/>
      <c r="NBB10" s="71"/>
      <c r="NBC10" s="71"/>
      <c r="NBD10" s="71"/>
      <c r="NBE10" s="71"/>
      <c r="NBF10" s="71"/>
      <c r="NBG10" s="71"/>
      <c r="NBH10" s="71"/>
      <c r="NBI10" s="71"/>
      <c r="NBJ10" s="71"/>
      <c r="NBK10" s="71"/>
      <c r="NBL10" s="71"/>
      <c r="NBM10" s="71"/>
      <c r="NBN10" s="71"/>
      <c r="NBO10" s="71"/>
      <c r="NBP10" s="71"/>
      <c r="NBQ10" s="71"/>
      <c r="NBR10" s="71"/>
      <c r="NBS10" s="71"/>
      <c r="NBT10" s="71"/>
      <c r="NBU10" s="71"/>
      <c r="NBV10" s="71"/>
      <c r="NBW10" s="71"/>
      <c r="NBX10" s="71"/>
      <c r="NBY10" s="71"/>
      <c r="NBZ10" s="71"/>
      <c r="NCA10" s="71"/>
      <c r="NCB10" s="71"/>
      <c r="NCC10" s="71"/>
      <c r="NCD10" s="71"/>
      <c r="NCE10" s="71"/>
      <c r="NCF10" s="71"/>
      <c r="NCG10" s="71"/>
      <c r="NCH10" s="71"/>
      <c r="NCI10" s="71"/>
      <c r="NCJ10" s="71"/>
      <c r="NCK10" s="71"/>
      <c r="NCL10" s="71"/>
      <c r="NCM10" s="71"/>
      <c r="NCN10" s="71"/>
      <c r="NCO10" s="71"/>
      <c r="NCP10" s="71"/>
      <c r="NCQ10" s="71"/>
      <c r="NCR10" s="71"/>
      <c r="NCS10" s="71"/>
      <c r="NCT10" s="71"/>
      <c r="NCU10" s="71"/>
      <c r="NCV10" s="71"/>
      <c r="NCW10" s="71"/>
      <c r="NCX10" s="71"/>
      <c r="NCY10" s="71"/>
      <c r="NCZ10" s="71"/>
      <c r="NDA10" s="71"/>
      <c r="NDB10" s="71"/>
      <c r="NDC10" s="71"/>
      <c r="NDD10" s="71"/>
      <c r="NDE10" s="71"/>
      <c r="NDF10" s="71"/>
      <c r="NDG10" s="71"/>
      <c r="NDH10" s="71"/>
      <c r="NDI10" s="71"/>
      <c r="NDJ10" s="71"/>
      <c r="NDK10" s="71"/>
      <c r="NDL10" s="71"/>
      <c r="NDM10" s="71"/>
      <c r="NDN10" s="71"/>
      <c r="NDO10" s="71"/>
      <c r="NDP10" s="71"/>
      <c r="NDQ10" s="71"/>
      <c r="NDR10" s="71"/>
      <c r="NDS10" s="71"/>
      <c r="NDT10" s="71"/>
      <c r="NDU10" s="71"/>
      <c r="NDV10" s="71"/>
      <c r="NDW10" s="71"/>
      <c r="NDX10" s="71"/>
      <c r="NDY10" s="71"/>
      <c r="NDZ10" s="71"/>
      <c r="NEA10" s="71"/>
      <c r="NEB10" s="71"/>
      <c r="NEC10" s="71"/>
      <c r="NED10" s="71"/>
      <c r="NEE10" s="71"/>
      <c r="NEF10" s="71"/>
      <c r="NEG10" s="71"/>
      <c r="NEH10" s="71"/>
      <c r="NEI10" s="71"/>
      <c r="NEJ10" s="71"/>
      <c r="NEK10" s="71"/>
      <c r="NEL10" s="71"/>
      <c r="NEM10" s="71"/>
      <c r="NEN10" s="71"/>
      <c r="NEO10" s="71"/>
      <c r="NEP10" s="71"/>
      <c r="NEQ10" s="71"/>
      <c r="NER10" s="71"/>
      <c r="NES10" s="71"/>
      <c r="NET10" s="71"/>
      <c r="NEU10" s="71"/>
      <c r="NEV10" s="71"/>
      <c r="NEW10" s="71"/>
      <c r="NEX10" s="71"/>
      <c r="NEY10" s="71"/>
      <c r="NEZ10" s="71"/>
      <c r="NFA10" s="71"/>
      <c r="NFB10" s="71"/>
      <c r="NFC10" s="71"/>
      <c r="NFD10" s="71"/>
      <c r="NFE10" s="71"/>
      <c r="NFF10" s="71"/>
      <c r="NFG10" s="71"/>
      <c r="NFH10" s="71"/>
      <c r="NFI10" s="71"/>
      <c r="NFJ10" s="71"/>
      <c r="NFK10" s="71"/>
      <c r="NFL10" s="71"/>
      <c r="NFM10" s="71"/>
      <c r="NFN10" s="71"/>
      <c r="NFO10" s="71"/>
      <c r="NFP10" s="71"/>
      <c r="NFQ10" s="71"/>
      <c r="NFR10" s="71"/>
      <c r="NFS10" s="71"/>
      <c r="NFT10" s="71"/>
      <c r="NFU10" s="71"/>
      <c r="NFV10" s="71"/>
      <c r="NFW10" s="71"/>
      <c r="NFX10" s="71"/>
      <c r="NFY10" s="71"/>
      <c r="NFZ10" s="71"/>
      <c r="NGA10" s="71"/>
      <c r="NGB10" s="71"/>
      <c r="NGC10" s="71"/>
      <c r="NGD10" s="71"/>
      <c r="NGE10" s="71"/>
      <c r="NGF10" s="71"/>
      <c r="NGG10" s="71"/>
      <c r="NGH10" s="71"/>
      <c r="NGI10" s="71"/>
      <c r="NGJ10" s="71"/>
      <c r="NGK10" s="71"/>
      <c r="NGL10" s="71"/>
      <c r="NGM10" s="71"/>
      <c r="NGN10" s="71"/>
      <c r="NGO10" s="71"/>
      <c r="NGP10" s="71"/>
      <c r="NGQ10" s="71"/>
      <c r="NGR10" s="71"/>
      <c r="NGS10" s="71"/>
      <c r="NGT10" s="71"/>
      <c r="NGU10" s="71"/>
      <c r="NGV10" s="71"/>
      <c r="NGW10" s="71"/>
      <c r="NGX10" s="71"/>
      <c r="NGY10" s="71"/>
      <c r="NGZ10" s="71"/>
      <c r="NHA10" s="71"/>
      <c r="NHB10" s="71"/>
      <c r="NHC10" s="71"/>
      <c r="NHD10" s="71"/>
      <c r="NHE10" s="71"/>
      <c r="NHF10" s="71"/>
      <c r="NHG10" s="71"/>
      <c r="NHH10" s="71"/>
      <c r="NHI10" s="71"/>
      <c r="NHJ10" s="71"/>
      <c r="NHK10" s="71"/>
      <c r="NHL10" s="71"/>
      <c r="NHM10" s="71"/>
      <c r="NHN10" s="71"/>
      <c r="NHO10" s="71"/>
      <c r="NHP10" s="71"/>
      <c r="NHQ10" s="71"/>
      <c r="NHR10" s="71"/>
      <c r="NHS10" s="71"/>
      <c r="NHT10" s="71"/>
      <c r="NHU10" s="71"/>
      <c r="NHV10" s="71"/>
      <c r="NHW10" s="71"/>
      <c r="NHX10" s="71"/>
      <c r="NHY10" s="71"/>
      <c r="NHZ10" s="71"/>
      <c r="NIA10" s="71"/>
      <c r="NIB10" s="71"/>
      <c r="NIC10" s="71"/>
      <c r="NID10" s="71"/>
      <c r="NIE10" s="71"/>
      <c r="NIF10" s="71"/>
      <c r="NIG10" s="71"/>
      <c r="NIH10" s="71"/>
      <c r="NII10" s="71"/>
      <c r="NIJ10" s="71"/>
      <c r="NIK10" s="71"/>
      <c r="NIL10" s="71"/>
      <c r="NIM10" s="71"/>
      <c r="NIN10" s="71"/>
      <c r="NIO10" s="71"/>
      <c r="NIP10" s="71"/>
      <c r="NIQ10" s="71"/>
      <c r="NIR10" s="71"/>
      <c r="NIS10" s="71"/>
      <c r="NIT10" s="71"/>
      <c r="NIU10" s="71"/>
      <c r="NIV10" s="71"/>
      <c r="NIW10" s="71"/>
      <c r="NIX10" s="71"/>
      <c r="NIY10" s="71"/>
      <c r="NIZ10" s="71"/>
      <c r="NJA10" s="71"/>
      <c r="NJB10" s="71"/>
      <c r="NJC10" s="71"/>
      <c r="NJD10" s="71"/>
      <c r="NJE10" s="71"/>
      <c r="NJF10" s="71"/>
      <c r="NJG10" s="71"/>
      <c r="NJH10" s="71"/>
      <c r="NJI10" s="71"/>
      <c r="NJJ10" s="71"/>
      <c r="NJK10" s="71"/>
      <c r="NJL10" s="71"/>
      <c r="NJM10" s="71"/>
      <c r="NJN10" s="71"/>
      <c r="NJO10" s="71"/>
      <c r="NJP10" s="71"/>
      <c r="NJQ10" s="71"/>
      <c r="NJR10" s="71"/>
      <c r="NJS10" s="71"/>
      <c r="NJT10" s="71"/>
      <c r="NJU10" s="71"/>
      <c r="NJV10" s="71"/>
      <c r="NJW10" s="71"/>
      <c r="NJX10" s="71"/>
      <c r="NJY10" s="71"/>
      <c r="NJZ10" s="71"/>
      <c r="NKA10" s="71"/>
      <c r="NKB10" s="71"/>
      <c r="NKC10" s="71"/>
      <c r="NKD10" s="71"/>
      <c r="NKE10" s="71"/>
      <c r="NKF10" s="71"/>
      <c r="NKG10" s="71"/>
      <c r="NKH10" s="71"/>
      <c r="NKI10" s="71"/>
      <c r="NKJ10" s="71"/>
      <c r="NKK10" s="71"/>
      <c r="NKL10" s="71"/>
      <c r="NKM10" s="71"/>
      <c r="NKN10" s="71"/>
      <c r="NKO10" s="71"/>
      <c r="NKP10" s="71"/>
      <c r="NKQ10" s="71"/>
      <c r="NKR10" s="71"/>
      <c r="NKS10" s="71"/>
      <c r="NKT10" s="71"/>
      <c r="NKU10" s="71"/>
      <c r="NKV10" s="71"/>
      <c r="NKW10" s="71"/>
      <c r="NKX10" s="71"/>
      <c r="NKY10" s="71"/>
      <c r="NKZ10" s="71"/>
      <c r="NLA10" s="71"/>
      <c r="NLB10" s="71"/>
      <c r="NLC10" s="71"/>
      <c r="NLD10" s="71"/>
      <c r="NLE10" s="71"/>
      <c r="NLF10" s="71"/>
      <c r="NLG10" s="71"/>
      <c r="NLH10" s="71"/>
      <c r="NLI10" s="71"/>
      <c r="NLJ10" s="71"/>
      <c r="NLK10" s="71"/>
      <c r="NLL10" s="71"/>
      <c r="NLM10" s="71"/>
      <c r="NLN10" s="71"/>
      <c r="NLO10" s="71"/>
      <c r="NLP10" s="71"/>
      <c r="NLQ10" s="71"/>
      <c r="NLR10" s="71"/>
      <c r="NLS10" s="71"/>
      <c r="NLT10" s="71"/>
      <c r="NLU10" s="71"/>
      <c r="NLV10" s="71"/>
      <c r="NLW10" s="71"/>
      <c r="NLX10" s="71"/>
      <c r="NLY10" s="71"/>
      <c r="NLZ10" s="71"/>
      <c r="NMA10" s="71"/>
      <c r="NMB10" s="71"/>
      <c r="NMC10" s="71"/>
      <c r="NMD10" s="71"/>
      <c r="NME10" s="71"/>
      <c r="NMF10" s="71"/>
      <c r="NMG10" s="71"/>
      <c r="NMH10" s="71"/>
      <c r="NMI10" s="71"/>
      <c r="NMJ10" s="71"/>
      <c r="NMK10" s="71"/>
      <c r="NML10" s="71"/>
      <c r="NMM10" s="71"/>
      <c r="NMN10" s="71"/>
      <c r="NMO10" s="71"/>
      <c r="NMP10" s="71"/>
      <c r="NMQ10" s="71"/>
      <c r="NMR10" s="71"/>
      <c r="NMS10" s="71"/>
      <c r="NMT10" s="71"/>
      <c r="NMU10" s="71"/>
      <c r="NMV10" s="71"/>
      <c r="NMW10" s="71"/>
      <c r="NMX10" s="71"/>
      <c r="NMY10" s="71"/>
      <c r="NMZ10" s="71"/>
      <c r="NNA10" s="71"/>
      <c r="NNB10" s="71"/>
      <c r="NNC10" s="71"/>
      <c r="NND10" s="71"/>
      <c r="NNE10" s="71"/>
      <c r="NNF10" s="71"/>
      <c r="NNG10" s="71"/>
      <c r="NNH10" s="71"/>
      <c r="NNI10" s="71"/>
      <c r="NNJ10" s="71"/>
      <c r="NNK10" s="71"/>
      <c r="NNL10" s="71"/>
      <c r="NNM10" s="71"/>
      <c r="NNN10" s="71"/>
      <c r="NNO10" s="71"/>
      <c r="NNP10" s="71"/>
      <c r="NNQ10" s="71"/>
      <c r="NNR10" s="71"/>
      <c r="NNS10" s="71"/>
      <c r="NNT10" s="71"/>
      <c r="NNU10" s="71"/>
      <c r="NNV10" s="71"/>
      <c r="NNW10" s="71"/>
      <c r="NNX10" s="71"/>
      <c r="NNY10" s="71"/>
      <c r="NNZ10" s="71"/>
      <c r="NOA10" s="71"/>
      <c r="NOB10" s="71"/>
      <c r="NOC10" s="71"/>
      <c r="NOD10" s="71"/>
      <c r="NOE10" s="71"/>
      <c r="NOF10" s="71"/>
      <c r="NOG10" s="71"/>
      <c r="NOH10" s="71"/>
      <c r="NOI10" s="71"/>
      <c r="NOJ10" s="71"/>
      <c r="NOK10" s="71"/>
      <c r="NOL10" s="71"/>
      <c r="NOM10" s="71"/>
      <c r="NON10" s="71"/>
      <c r="NOO10" s="71"/>
      <c r="NOP10" s="71"/>
      <c r="NOQ10" s="71"/>
      <c r="NOR10" s="71"/>
      <c r="NOS10" s="71"/>
      <c r="NOT10" s="71"/>
      <c r="NOU10" s="71"/>
      <c r="NOV10" s="71"/>
      <c r="NOW10" s="71"/>
      <c r="NOX10" s="71"/>
      <c r="NOY10" s="71"/>
      <c r="NOZ10" s="71"/>
      <c r="NPA10" s="71"/>
      <c r="NPB10" s="71"/>
      <c r="NPC10" s="71"/>
      <c r="NPD10" s="71"/>
      <c r="NPE10" s="71"/>
      <c r="NPF10" s="71"/>
      <c r="NPG10" s="71"/>
      <c r="NPH10" s="71"/>
      <c r="NPI10" s="71"/>
      <c r="NPJ10" s="71"/>
      <c r="NPK10" s="71"/>
      <c r="NPL10" s="71"/>
      <c r="NPM10" s="71"/>
      <c r="NPN10" s="71"/>
      <c r="NPO10" s="71"/>
      <c r="NPP10" s="71"/>
      <c r="NPQ10" s="71"/>
      <c r="NPR10" s="71"/>
      <c r="NPS10" s="71"/>
      <c r="NPT10" s="71"/>
      <c r="NPU10" s="71"/>
      <c r="NPV10" s="71"/>
      <c r="NPW10" s="71"/>
      <c r="NPX10" s="71"/>
      <c r="NPY10" s="71"/>
      <c r="NPZ10" s="71"/>
      <c r="NQA10" s="71"/>
      <c r="NQB10" s="71"/>
      <c r="NQC10" s="71"/>
      <c r="NQD10" s="71"/>
      <c r="NQE10" s="71"/>
      <c r="NQF10" s="71"/>
      <c r="NQG10" s="71"/>
      <c r="NQH10" s="71"/>
      <c r="NQI10" s="71"/>
      <c r="NQJ10" s="71"/>
      <c r="NQK10" s="71"/>
      <c r="NQL10" s="71"/>
      <c r="NQM10" s="71"/>
      <c r="NQN10" s="71"/>
      <c r="NQO10" s="71"/>
      <c r="NQP10" s="71"/>
      <c r="NQQ10" s="71"/>
      <c r="NQR10" s="71"/>
      <c r="NQS10" s="71"/>
      <c r="NQT10" s="71"/>
      <c r="NQU10" s="71"/>
      <c r="NQV10" s="71"/>
      <c r="NQW10" s="71"/>
      <c r="NQX10" s="71"/>
      <c r="NQY10" s="71"/>
      <c r="NQZ10" s="71"/>
      <c r="NRA10" s="71"/>
      <c r="NRB10" s="71"/>
      <c r="NRC10" s="71"/>
      <c r="NRD10" s="71"/>
      <c r="NRE10" s="71"/>
      <c r="NRF10" s="71"/>
      <c r="NRG10" s="71"/>
      <c r="NRH10" s="71"/>
      <c r="NRI10" s="71"/>
      <c r="NRJ10" s="71"/>
      <c r="NRK10" s="71"/>
      <c r="NRL10" s="71"/>
      <c r="NRM10" s="71"/>
      <c r="NRN10" s="71"/>
      <c r="NRO10" s="71"/>
      <c r="NRP10" s="71"/>
      <c r="NRQ10" s="71"/>
      <c r="NRR10" s="71"/>
      <c r="NRS10" s="71"/>
      <c r="NRT10" s="71"/>
      <c r="NRU10" s="71"/>
      <c r="NRV10" s="71"/>
      <c r="NRW10" s="71"/>
      <c r="NRX10" s="71"/>
      <c r="NRY10" s="71"/>
      <c r="NRZ10" s="71"/>
      <c r="NSA10" s="71"/>
      <c r="NSB10" s="71"/>
      <c r="NSC10" s="71"/>
      <c r="NSD10" s="71"/>
      <c r="NSE10" s="71"/>
      <c r="NSF10" s="71"/>
      <c r="NSG10" s="71"/>
      <c r="NSH10" s="71"/>
      <c r="NSI10" s="71"/>
      <c r="NSJ10" s="71"/>
      <c r="NSK10" s="71"/>
      <c r="NSL10" s="71"/>
      <c r="NSM10" s="71"/>
      <c r="NSN10" s="71"/>
      <c r="NSO10" s="71"/>
      <c r="NSP10" s="71"/>
      <c r="NSQ10" s="71"/>
      <c r="NSR10" s="71"/>
      <c r="NSS10" s="71"/>
      <c r="NST10" s="71"/>
      <c r="NSU10" s="71"/>
      <c r="NSV10" s="71"/>
      <c r="NSW10" s="71"/>
      <c r="NSX10" s="71"/>
      <c r="NSY10" s="71"/>
      <c r="NSZ10" s="71"/>
      <c r="NTA10" s="71"/>
      <c r="NTB10" s="71"/>
      <c r="NTC10" s="71"/>
      <c r="NTD10" s="71"/>
      <c r="NTE10" s="71"/>
      <c r="NTF10" s="71"/>
      <c r="NTG10" s="71"/>
      <c r="NTH10" s="71"/>
      <c r="NTI10" s="71"/>
      <c r="NTJ10" s="71"/>
      <c r="NTK10" s="71"/>
      <c r="NTL10" s="71"/>
      <c r="NTM10" s="71"/>
      <c r="NTN10" s="71"/>
      <c r="NTO10" s="71"/>
      <c r="NTP10" s="71"/>
      <c r="NTQ10" s="71"/>
      <c r="NTR10" s="71"/>
      <c r="NTS10" s="71"/>
      <c r="NTT10" s="71"/>
      <c r="NTU10" s="71"/>
      <c r="NTV10" s="71"/>
      <c r="NTW10" s="71"/>
      <c r="NTX10" s="71"/>
      <c r="NTY10" s="71"/>
      <c r="NTZ10" s="71"/>
      <c r="NUA10" s="71"/>
      <c r="NUB10" s="71"/>
      <c r="NUC10" s="71"/>
      <c r="NUD10" s="71"/>
      <c r="NUE10" s="71"/>
      <c r="NUF10" s="71"/>
      <c r="NUG10" s="71"/>
      <c r="NUH10" s="71"/>
      <c r="NUI10" s="71"/>
      <c r="NUJ10" s="71"/>
      <c r="NUK10" s="71"/>
      <c r="NUL10" s="71"/>
      <c r="NUM10" s="71"/>
      <c r="NUN10" s="71"/>
      <c r="NUO10" s="71"/>
      <c r="NUP10" s="71"/>
      <c r="NUQ10" s="71"/>
      <c r="NUR10" s="71"/>
      <c r="NUS10" s="71"/>
      <c r="NUT10" s="71"/>
      <c r="NUU10" s="71"/>
      <c r="NUV10" s="71"/>
      <c r="NUW10" s="71"/>
      <c r="NUX10" s="71"/>
      <c r="NUY10" s="71"/>
      <c r="NUZ10" s="71"/>
      <c r="NVA10" s="71"/>
      <c r="NVB10" s="71"/>
      <c r="NVC10" s="71"/>
      <c r="NVD10" s="71"/>
      <c r="NVE10" s="71"/>
      <c r="NVF10" s="71"/>
      <c r="NVG10" s="71"/>
      <c r="NVH10" s="71"/>
      <c r="NVI10" s="71"/>
      <c r="NVJ10" s="71"/>
      <c r="NVK10" s="71"/>
      <c r="NVL10" s="71"/>
      <c r="NVM10" s="71"/>
      <c r="NVN10" s="71"/>
      <c r="NVO10" s="71"/>
      <c r="NVP10" s="71"/>
      <c r="NVQ10" s="71"/>
      <c r="NVR10" s="71"/>
      <c r="NVS10" s="71"/>
      <c r="NVT10" s="71"/>
      <c r="NVU10" s="71"/>
      <c r="NVV10" s="71"/>
      <c r="NVW10" s="71"/>
      <c r="NVX10" s="71"/>
      <c r="NVY10" s="71"/>
      <c r="NVZ10" s="71"/>
      <c r="NWA10" s="71"/>
      <c r="NWB10" s="71"/>
      <c r="NWC10" s="71"/>
      <c r="NWD10" s="71"/>
      <c r="NWE10" s="71"/>
      <c r="NWF10" s="71"/>
      <c r="NWG10" s="71"/>
      <c r="NWH10" s="71"/>
      <c r="NWI10" s="71"/>
      <c r="NWJ10" s="71"/>
      <c r="NWK10" s="71"/>
      <c r="NWL10" s="71"/>
      <c r="NWM10" s="71"/>
      <c r="NWN10" s="71"/>
      <c r="NWO10" s="71"/>
      <c r="NWP10" s="71"/>
      <c r="NWQ10" s="71"/>
      <c r="NWR10" s="71"/>
      <c r="NWS10" s="71"/>
      <c r="NWT10" s="71"/>
      <c r="NWU10" s="71"/>
      <c r="NWV10" s="71"/>
      <c r="NWW10" s="71"/>
      <c r="NWX10" s="71"/>
      <c r="NWY10" s="71"/>
      <c r="NWZ10" s="71"/>
      <c r="NXA10" s="71"/>
      <c r="NXB10" s="71"/>
      <c r="NXC10" s="71"/>
      <c r="NXD10" s="71"/>
      <c r="NXE10" s="71"/>
      <c r="NXF10" s="71"/>
      <c r="NXG10" s="71"/>
      <c r="NXH10" s="71"/>
      <c r="NXI10" s="71"/>
      <c r="NXJ10" s="71"/>
      <c r="NXK10" s="71"/>
      <c r="NXL10" s="71"/>
      <c r="NXM10" s="71"/>
      <c r="NXN10" s="71"/>
      <c r="NXO10" s="71"/>
      <c r="NXP10" s="71"/>
      <c r="NXQ10" s="71"/>
      <c r="NXR10" s="71"/>
      <c r="NXS10" s="71"/>
      <c r="NXT10" s="71"/>
      <c r="NXU10" s="71"/>
      <c r="NXV10" s="71"/>
      <c r="NXW10" s="71"/>
      <c r="NXX10" s="71"/>
      <c r="NXY10" s="71"/>
      <c r="NXZ10" s="71"/>
      <c r="NYA10" s="71"/>
      <c r="NYB10" s="71"/>
      <c r="NYC10" s="71"/>
      <c r="NYD10" s="71"/>
      <c r="NYE10" s="71"/>
      <c r="NYF10" s="71"/>
      <c r="NYG10" s="71"/>
      <c r="NYH10" s="71"/>
      <c r="NYI10" s="71"/>
      <c r="NYJ10" s="71"/>
      <c r="NYK10" s="71"/>
      <c r="NYL10" s="71"/>
      <c r="NYM10" s="71"/>
      <c r="NYN10" s="71"/>
      <c r="NYO10" s="71"/>
      <c r="NYP10" s="71"/>
      <c r="NYQ10" s="71"/>
      <c r="NYR10" s="71"/>
      <c r="NYS10" s="71"/>
      <c r="NYT10" s="71"/>
      <c r="NYU10" s="71"/>
      <c r="NYV10" s="71"/>
      <c r="NYW10" s="71"/>
      <c r="NYX10" s="71"/>
      <c r="NYY10" s="71"/>
      <c r="NYZ10" s="71"/>
      <c r="NZA10" s="71"/>
      <c r="NZB10" s="71"/>
      <c r="NZC10" s="71"/>
      <c r="NZD10" s="71"/>
      <c r="NZE10" s="71"/>
      <c r="NZF10" s="71"/>
      <c r="NZG10" s="71"/>
      <c r="NZH10" s="71"/>
      <c r="NZI10" s="71"/>
      <c r="NZJ10" s="71"/>
      <c r="NZK10" s="71"/>
      <c r="NZL10" s="71"/>
      <c r="NZM10" s="71"/>
      <c r="NZN10" s="71"/>
      <c r="NZO10" s="71"/>
      <c r="NZP10" s="71"/>
      <c r="NZQ10" s="71"/>
      <c r="NZR10" s="71"/>
      <c r="NZS10" s="71"/>
      <c r="NZT10" s="71"/>
      <c r="NZU10" s="71"/>
      <c r="NZV10" s="71"/>
      <c r="NZW10" s="71"/>
      <c r="NZX10" s="71"/>
      <c r="NZY10" s="71"/>
      <c r="NZZ10" s="71"/>
      <c r="OAA10" s="71"/>
      <c r="OAB10" s="71"/>
      <c r="OAC10" s="71"/>
      <c r="OAD10" s="71"/>
      <c r="OAE10" s="71"/>
      <c r="OAF10" s="71"/>
      <c r="OAG10" s="71"/>
      <c r="OAH10" s="71"/>
      <c r="OAI10" s="71"/>
      <c r="OAJ10" s="71"/>
      <c r="OAK10" s="71"/>
      <c r="OAL10" s="71"/>
      <c r="OAM10" s="71"/>
      <c r="OAN10" s="71"/>
      <c r="OAO10" s="71"/>
      <c r="OAP10" s="71"/>
      <c r="OAQ10" s="71"/>
      <c r="OAR10" s="71"/>
      <c r="OAS10" s="71"/>
      <c r="OAT10" s="71"/>
      <c r="OAU10" s="71"/>
      <c r="OAV10" s="71"/>
      <c r="OAW10" s="71"/>
      <c r="OAX10" s="71"/>
      <c r="OAY10" s="71"/>
      <c r="OAZ10" s="71"/>
      <c r="OBA10" s="71"/>
      <c r="OBB10" s="71"/>
      <c r="OBC10" s="71"/>
      <c r="OBD10" s="71"/>
      <c r="OBE10" s="71"/>
      <c r="OBF10" s="71"/>
      <c r="OBG10" s="71"/>
      <c r="OBH10" s="71"/>
      <c r="OBI10" s="71"/>
      <c r="OBJ10" s="71"/>
      <c r="OBK10" s="71"/>
      <c r="OBL10" s="71"/>
      <c r="OBM10" s="71"/>
      <c r="OBN10" s="71"/>
      <c r="OBO10" s="71"/>
      <c r="OBP10" s="71"/>
      <c r="OBQ10" s="71"/>
      <c r="OBR10" s="71"/>
      <c r="OBS10" s="71"/>
      <c r="OBT10" s="71"/>
      <c r="OBU10" s="71"/>
      <c r="OBV10" s="71"/>
      <c r="OBW10" s="71"/>
      <c r="OBX10" s="71"/>
      <c r="OBY10" s="71"/>
      <c r="OBZ10" s="71"/>
      <c r="OCA10" s="71"/>
      <c r="OCB10" s="71"/>
      <c r="OCC10" s="71"/>
      <c r="OCD10" s="71"/>
      <c r="OCE10" s="71"/>
      <c r="OCF10" s="71"/>
      <c r="OCG10" s="71"/>
      <c r="OCH10" s="71"/>
      <c r="OCI10" s="71"/>
      <c r="OCJ10" s="71"/>
      <c r="OCK10" s="71"/>
      <c r="OCL10" s="71"/>
      <c r="OCM10" s="71"/>
      <c r="OCN10" s="71"/>
      <c r="OCO10" s="71"/>
      <c r="OCP10" s="71"/>
      <c r="OCQ10" s="71"/>
      <c r="OCR10" s="71"/>
      <c r="OCS10" s="71"/>
      <c r="OCT10" s="71"/>
      <c r="OCU10" s="71"/>
      <c r="OCV10" s="71"/>
      <c r="OCW10" s="71"/>
      <c r="OCX10" s="71"/>
      <c r="OCY10" s="71"/>
      <c r="OCZ10" s="71"/>
      <c r="ODA10" s="71"/>
      <c r="ODB10" s="71"/>
      <c r="ODC10" s="71"/>
      <c r="ODD10" s="71"/>
      <c r="ODE10" s="71"/>
      <c r="ODF10" s="71"/>
      <c r="ODG10" s="71"/>
      <c r="ODH10" s="71"/>
      <c r="ODI10" s="71"/>
      <c r="ODJ10" s="71"/>
      <c r="ODK10" s="71"/>
      <c r="ODL10" s="71"/>
      <c r="ODM10" s="71"/>
      <c r="ODN10" s="71"/>
      <c r="ODO10" s="71"/>
      <c r="ODP10" s="71"/>
      <c r="ODQ10" s="71"/>
      <c r="ODR10" s="71"/>
      <c r="ODS10" s="71"/>
      <c r="ODT10" s="71"/>
      <c r="ODU10" s="71"/>
      <c r="ODV10" s="71"/>
      <c r="ODW10" s="71"/>
      <c r="ODX10" s="71"/>
      <c r="ODY10" s="71"/>
      <c r="ODZ10" s="71"/>
      <c r="OEA10" s="71"/>
      <c r="OEB10" s="71"/>
      <c r="OEC10" s="71"/>
      <c r="OED10" s="71"/>
      <c r="OEE10" s="71"/>
      <c r="OEF10" s="71"/>
      <c r="OEG10" s="71"/>
      <c r="OEH10" s="71"/>
      <c r="OEI10" s="71"/>
      <c r="OEJ10" s="71"/>
      <c r="OEK10" s="71"/>
      <c r="OEL10" s="71"/>
      <c r="OEM10" s="71"/>
      <c r="OEN10" s="71"/>
      <c r="OEO10" s="71"/>
      <c r="OEP10" s="71"/>
      <c r="OEQ10" s="71"/>
      <c r="OER10" s="71"/>
      <c r="OES10" s="71"/>
      <c r="OET10" s="71"/>
      <c r="OEU10" s="71"/>
      <c r="OEV10" s="71"/>
      <c r="OEW10" s="71"/>
      <c r="OEX10" s="71"/>
      <c r="OEY10" s="71"/>
      <c r="OEZ10" s="71"/>
      <c r="OFA10" s="71"/>
      <c r="OFB10" s="71"/>
      <c r="OFC10" s="71"/>
      <c r="OFD10" s="71"/>
      <c r="OFE10" s="71"/>
      <c r="OFF10" s="71"/>
      <c r="OFG10" s="71"/>
      <c r="OFH10" s="71"/>
      <c r="OFI10" s="71"/>
      <c r="OFJ10" s="71"/>
      <c r="OFK10" s="71"/>
      <c r="OFL10" s="71"/>
      <c r="OFM10" s="71"/>
      <c r="OFN10" s="71"/>
      <c r="OFO10" s="71"/>
      <c r="OFP10" s="71"/>
      <c r="OFQ10" s="71"/>
      <c r="OFR10" s="71"/>
      <c r="OFS10" s="71"/>
      <c r="OFT10" s="71"/>
      <c r="OFU10" s="71"/>
      <c r="OFV10" s="71"/>
      <c r="OFW10" s="71"/>
      <c r="OFX10" s="71"/>
      <c r="OFY10" s="71"/>
      <c r="OFZ10" s="71"/>
      <c r="OGA10" s="71"/>
      <c r="OGB10" s="71"/>
      <c r="OGC10" s="71"/>
      <c r="OGD10" s="71"/>
      <c r="OGE10" s="71"/>
      <c r="OGF10" s="71"/>
      <c r="OGG10" s="71"/>
      <c r="OGH10" s="71"/>
      <c r="OGI10" s="71"/>
      <c r="OGJ10" s="71"/>
      <c r="OGK10" s="71"/>
      <c r="OGL10" s="71"/>
      <c r="OGM10" s="71"/>
      <c r="OGN10" s="71"/>
      <c r="OGO10" s="71"/>
      <c r="OGP10" s="71"/>
      <c r="OGQ10" s="71"/>
      <c r="OGR10" s="71"/>
      <c r="OGS10" s="71"/>
      <c r="OGT10" s="71"/>
      <c r="OGU10" s="71"/>
      <c r="OGV10" s="71"/>
      <c r="OGW10" s="71"/>
      <c r="OGX10" s="71"/>
      <c r="OGY10" s="71"/>
      <c r="OGZ10" s="71"/>
      <c r="OHA10" s="71"/>
      <c r="OHB10" s="71"/>
      <c r="OHC10" s="71"/>
      <c r="OHD10" s="71"/>
      <c r="OHE10" s="71"/>
      <c r="OHF10" s="71"/>
      <c r="OHG10" s="71"/>
      <c r="OHH10" s="71"/>
      <c r="OHI10" s="71"/>
      <c r="OHJ10" s="71"/>
      <c r="OHK10" s="71"/>
      <c r="OHL10" s="71"/>
      <c r="OHM10" s="71"/>
      <c r="OHN10" s="71"/>
      <c r="OHO10" s="71"/>
      <c r="OHP10" s="71"/>
      <c r="OHQ10" s="71"/>
      <c r="OHR10" s="71"/>
      <c r="OHS10" s="71"/>
      <c r="OHT10" s="71"/>
      <c r="OHU10" s="71"/>
      <c r="OHV10" s="71"/>
      <c r="OHW10" s="71"/>
      <c r="OHX10" s="71"/>
      <c r="OHY10" s="71"/>
      <c r="OHZ10" s="71"/>
      <c r="OIA10" s="71"/>
      <c r="OIB10" s="71"/>
      <c r="OIC10" s="71"/>
      <c r="OID10" s="71"/>
      <c r="OIE10" s="71"/>
      <c r="OIF10" s="71"/>
      <c r="OIG10" s="71"/>
      <c r="OIH10" s="71"/>
      <c r="OII10" s="71"/>
      <c r="OIJ10" s="71"/>
      <c r="OIK10" s="71"/>
      <c r="OIL10" s="71"/>
      <c r="OIM10" s="71"/>
      <c r="OIN10" s="71"/>
      <c r="OIO10" s="71"/>
      <c r="OIP10" s="71"/>
      <c r="OIQ10" s="71"/>
      <c r="OIR10" s="71"/>
      <c r="OIS10" s="71"/>
      <c r="OIT10" s="71"/>
      <c r="OIU10" s="71"/>
      <c r="OIV10" s="71"/>
      <c r="OIW10" s="71"/>
      <c r="OIX10" s="71"/>
      <c r="OIY10" s="71"/>
      <c r="OIZ10" s="71"/>
      <c r="OJA10" s="71"/>
      <c r="OJB10" s="71"/>
      <c r="OJC10" s="71"/>
      <c r="OJD10" s="71"/>
      <c r="OJE10" s="71"/>
      <c r="OJF10" s="71"/>
      <c r="OJG10" s="71"/>
      <c r="OJH10" s="71"/>
      <c r="OJI10" s="71"/>
      <c r="OJJ10" s="71"/>
      <c r="OJK10" s="71"/>
      <c r="OJL10" s="71"/>
      <c r="OJM10" s="71"/>
      <c r="OJN10" s="71"/>
      <c r="OJO10" s="71"/>
      <c r="OJP10" s="71"/>
      <c r="OJQ10" s="71"/>
      <c r="OJR10" s="71"/>
      <c r="OJS10" s="71"/>
      <c r="OJT10" s="71"/>
      <c r="OJU10" s="71"/>
      <c r="OJV10" s="71"/>
      <c r="OJW10" s="71"/>
      <c r="OJX10" s="71"/>
      <c r="OJY10" s="71"/>
      <c r="OJZ10" s="71"/>
      <c r="OKA10" s="71"/>
      <c r="OKB10" s="71"/>
      <c r="OKC10" s="71"/>
      <c r="OKD10" s="71"/>
      <c r="OKE10" s="71"/>
      <c r="OKF10" s="71"/>
      <c r="OKG10" s="71"/>
      <c r="OKH10" s="71"/>
      <c r="OKI10" s="71"/>
      <c r="OKJ10" s="71"/>
      <c r="OKK10" s="71"/>
      <c r="OKL10" s="71"/>
      <c r="OKM10" s="71"/>
      <c r="OKN10" s="71"/>
      <c r="OKO10" s="71"/>
      <c r="OKP10" s="71"/>
      <c r="OKQ10" s="71"/>
      <c r="OKR10" s="71"/>
      <c r="OKS10" s="71"/>
      <c r="OKT10" s="71"/>
      <c r="OKU10" s="71"/>
      <c r="OKV10" s="71"/>
      <c r="OKW10" s="71"/>
      <c r="OKX10" s="71"/>
      <c r="OKY10" s="71"/>
      <c r="OKZ10" s="71"/>
      <c r="OLA10" s="71"/>
      <c r="OLB10" s="71"/>
      <c r="OLC10" s="71"/>
      <c r="OLD10" s="71"/>
      <c r="OLE10" s="71"/>
      <c r="OLF10" s="71"/>
      <c r="OLG10" s="71"/>
      <c r="OLH10" s="71"/>
      <c r="OLI10" s="71"/>
      <c r="OLJ10" s="71"/>
      <c r="OLK10" s="71"/>
      <c r="OLL10" s="71"/>
      <c r="OLM10" s="71"/>
      <c r="OLN10" s="71"/>
      <c r="OLO10" s="71"/>
      <c r="OLP10" s="71"/>
      <c r="OLQ10" s="71"/>
      <c r="OLR10" s="71"/>
      <c r="OLS10" s="71"/>
      <c r="OLT10" s="71"/>
      <c r="OLU10" s="71"/>
      <c r="OLV10" s="71"/>
      <c r="OLW10" s="71"/>
      <c r="OLX10" s="71"/>
      <c r="OLY10" s="71"/>
      <c r="OLZ10" s="71"/>
      <c r="OMA10" s="71"/>
      <c r="OMB10" s="71"/>
      <c r="OMC10" s="71"/>
      <c r="OMD10" s="71"/>
      <c r="OME10" s="71"/>
      <c r="OMF10" s="71"/>
      <c r="OMG10" s="71"/>
      <c r="OMH10" s="71"/>
      <c r="OMI10" s="71"/>
      <c r="OMJ10" s="71"/>
      <c r="OMK10" s="71"/>
      <c r="OML10" s="71"/>
      <c r="OMM10" s="71"/>
      <c r="OMN10" s="71"/>
      <c r="OMO10" s="71"/>
      <c r="OMP10" s="71"/>
      <c r="OMQ10" s="71"/>
      <c r="OMR10" s="71"/>
      <c r="OMS10" s="71"/>
      <c r="OMT10" s="71"/>
      <c r="OMU10" s="71"/>
      <c r="OMV10" s="71"/>
      <c r="OMW10" s="71"/>
      <c r="OMX10" s="71"/>
      <c r="OMY10" s="71"/>
      <c r="OMZ10" s="71"/>
      <c r="ONA10" s="71"/>
      <c r="ONB10" s="71"/>
      <c r="ONC10" s="71"/>
      <c r="OND10" s="71"/>
      <c r="ONE10" s="71"/>
      <c r="ONF10" s="71"/>
      <c r="ONG10" s="71"/>
      <c r="ONH10" s="71"/>
      <c r="ONI10" s="71"/>
      <c r="ONJ10" s="71"/>
      <c r="ONK10" s="71"/>
      <c r="ONL10" s="71"/>
      <c r="ONM10" s="71"/>
      <c r="ONN10" s="71"/>
      <c r="ONO10" s="71"/>
      <c r="ONP10" s="71"/>
      <c r="ONQ10" s="71"/>
      <c r="ONR10" s="71"/>
      <c r="ONS10" s="71"/>
      <c r="ONT10" s="71"/>
      <c r="ONU10" s="71"/>
      <c r="ONV10" s="71"/>
      <c r="ONW10" s="71"/>
      <c r="ONX10" s="71"/>
      <c r="ONY10" s="71"/>
      <c r="ONZ10" s="71"/>
      <c r="OOA10" s="71"/>
      <c r="OOB10" s="71"/>
      <c r="OOC10" s="71"/>
      <c r="OOD10" s="71"/>
      <c r="OOE10" s="71"/>
      <c r="OOF10" s="71"/>
      <c r="OOG10" s="71"/>
      <c r="OOH10" s="71"/>
      <c r="OOI10" s="71"/>
      <c r="OOJ10" s="71"/>
      <c r="OOK10" s="71"/>
      <c r="OOL10" s="71"/>
      <c r="OOM10" s="71"/>
      <c r="OON10" s="71"/>
      <c r="OOO10" s="71"/>
      <c r="OOP10" s="71"/>
      <c r="OOQ10" s="71"/>
      <c r="OOR10" s="71"/>
      <c r="OOS10" s="71"/>
      <c r="OOT10" s="71"/>
      <c r="OOU10" s="71"/>
      <c r="OOV10" s="71"/>
      <c r="OOW10" s="71"/>
      <c r="OOX10" s="71"/>
      <c r="OOY10" s="71"/>
      <c r="OOZ10" s="71"/>
      <c r="OPA10" s="71"/>
      <c r="OPB10" s="71"/>
      <c r="OPC10" s="71"/>
      <c r="OPD10" s="71"/>
      <c r="OPE10" s="71"/>
      <c r="OPF10" s="71"/>
      <c r="OPG10" s="71"/>
      <c r="OPH10" s="71"/>
      <c r="OPI10" s="71"/>
      <c r="OPJ10" s="71"/>
      <c r="OPK10" s="71"/>
      <c r="OPL10" s="71"/>
      <c r="OPM10" s="71"/>
      <c r="OPN10" s="71"/>
      <c r="OPO10" s="71"/>
      <c r="OPP10" s="71"/>
      <c r="OPQ10" s="71"/>
      <c r="OPR10" s="71"/>
      <c r="OPS10" s="71"/>
      <c r="OPT10" s="71"/>
      <c r="OPU10" s="71"/>
      <c r="OPV10" s="71"/>
      <c r="OPW10" s="71"/>
      <c r="OPX10" s="71"/>
      <c r="OPY10" s="71"/>
      <c r="OPZ10" s="71"/>
      <c r="OQA10" s="71"/>
      <c r="OQB10" s="71"/>
      <c r="OQC10" s="71"/>
      <c r="OQD10" s="71"/>
      <c r="OQE10" s="71"/>
      <c r="OQF10" s="71"/>
      <c r="OQG10" s="71"/>
      <c r="OQH10" s="71"/>
      <c r="OQI10" s="71"/>
      <c r="OQJ10" s="71"/>
      <c r="OQK10" s="71"/>
      <c r="OQL10" s="71"/>
      <c r="OQM10" s="71"/>
      <c r="OQN10" s="71"/>
      <c r="OQO10" s="71"/>
      <c r="OQP10" s="71"/>
      <c r="OQQ10" s="71"/>
      <c r="OQR10" s="71"/>
      <c r="OQS10" s="71"/>
      <c r="OQT10" s="71"/>
      <c r="OQU10" s="71"/>
      <c r="OQV10" s="71"/>
      <c r="OQW10" s="71"/>
      <c r="OQX10" s="71"/>
      <c r="OQY10" s="71"/>
      <c r="OQZ10" s="71"/>
      <c r="ORA10" s="71"/>
      <c r="ORB10" s="71"/>
      <c r="ORC10" s="71"/>
      <c r="ORD10" s="71"/>
      <c r="ORE10" s="71"/>
      <c r="ORF10" s="71"/>
      <c r="ORG10" s="71"/>
      <c r="ORH10" s="71"/>
      <c r="ORI10" s="71"/>
      <c r="ORJ10" s="71"/>
      <c r="ORK10" s="71"/>
      <c r="ORL10" s="71"/>
      <c r="ORM10" s="71"/>
      <c r="ORN10" s="71"/>
      <c r="ORO10" s="71"/>
      <c r="ORP10" s="71"/>
      <c r="ORQ10" s="71"/>
      <c r="ORR10" s="71"/>
      <c r="ORS10" s="71"/>
      <c r="ORT10" s="71"/>
      <c r="ORU10" s="71"/>
      <c r="ORV10" s="71"/>
      <c r="ORW10" s="71"/>
      <c r="ORX10" s="71"/>
      <c r="ORY10" s="71"/>
      <c r="ORZ10" s="71"/>
      <c r="OSA10" s="71"/>
      <c r="OSB10" s="71"/>
      <c r="OSC10" s="71"/>
      <c r="OSD10" s="71"/>
      <c r="OSE10" s="71"/>
      <c r="OSF10" s="71"/>
      <c r="OSG10" s="71"/>
      <c r="OSH10" s="71"/>
      <c r="OSI10" s="71"/>
      <c r="OSJ10" s="71"/>
      <c r="OSK10" s="71"/>
      <c r="OSL10" s="71"/>
      <c r="OSM10" s="71"/>
      <c r="OSN10" s="71"/>
      <c r="OSO10" s="71"/>
      <c r="OSP10" s="71"/>
      <c r="OSQ10" s="71"/>
      <c r="OSR10" s="71"/>
      <c r="OSS10" s="71"/>
      <c r="OST10" s="71"/>
      <c r="OSU10" s="71"/>
      <c r="OSV10" s="71"/>
      <c r="OSW10" s="71"/>
      <c r="OSX10" s="71"/>
      <c r="OSY10" s="71"/>
      <c r="OSZ10" s="71"/>
      <c r="OTA10" s="71"/>
      <c r="OTB10" s="71"/>
      <c r="OTC10" s="71"/>
      <c r="OTD10" s="71"/>
      <c r="OTE10" s="71"/>
      <c r="OTF10" s="71"/>
      <c r="OTG10" s="71"/>
      <c r="OTH10" s="71"/>
      <c r="OTI10" s="71"/>
      <c r="OTJ10" s="71"/>
      <c r="OTK10" s="71"/>
      <c r="OTL10" s="71"/>
      <c r="OTM10" s="71"/>
      <c r="OTN10" s="71"/>
      <c r="OTO10" s="71"/>
      <c r="OTP10" s="71"/>
      <c r="OTQ10" s="71"/>
      <c r="OTR10" s="71"/>
      <c r="OTS10" s="71"/>
      <c r="OTT10" s="71"/>
      <c r="OTU10" s="71"/>
      <c r="OTV10" s="71"/>
      <c r="OTW10" s="71"/>
      <c r="OTX10" s="71"/>
      <c r="OTY10" s="71"/>
      <c r="OTZ10" s="71"/>
      <c r="OUA10" s="71"/>
      <c r="OUB10" s="71"/>
      <c r="OUC10" s="71"/>
      <c r="OUD10" s="71"/>
      <c r="OUE10" s="71"/>
      <c r="OUF10" s="71"/>
      <c r="OUG10" s="71"/>
      <c r="OUH10" s="71"/>
      <c r="OUI10" s="71"/>
      <c r="OUJ10" s="71"/>
      <c r="OUK10" s="71"/>
      <c r="OUL10" s="71"/>
      <c r="OUM10" s="71"/>
      <c r="OUN10" s="71"/>
      <c r="OUO10" s="71"/>
      <c r="OUP10" s="71"/>
      <c r="OUQ10" s="71"/>
      <c r="OUR10" s="71"/>
      <c r="OUS10" s="71"/>
      <c r="OUT10" s="71"/>
      <c r="OUU10" s="71"/>
      <c r="OUV10" s="71"/>
      <c r="OUW10" s="71"/>
      <c r="OUX10" s="71"/>
      <c r="OUY10" s="71"/>
      <c r="OUZ10" s="71"/>
      <c r="OVA10" s="71"/>
      <c r="OVB10" s="71"/>
      <c r="OVC10" s="71"/>
      <c r="OVD10" s="71"/>
      <c r="OVE10" s="71"/>
      <c r="OVF10" s="71"/>
      <c r="OVG10" s="71"/>
      <c r="OVH10" s="71"/>
      <c r="OVI10" s="71"/>
      <c r="OVJ10" s="71"/>
      <c r="OVK10" s="71"/>
      <c r="OVL10" s="71"/>
      <c r="OVM10" s="71"/>
      <c r="OVN10" s="71"/>
      <c r="OVO10" s="71"/>
      <c r="OVP10" s="71"/>
      <c r="OVQ10" s="71"/>
      <c r="OVR10" s="71"/>
      <c r="OVS10" s="71"/>
      <c r="OVT10" s="71"/>
      <c r="OVU10" s="71"/>
      <c r="OVV10" s="71"/>
      <c r="OVW10" s="71"/>
      <c r="OVX10" s="71"/>
      <c r="OVY10" s="71"/>
      <c r="OVZ10" s="71"/>
      <c r="OWA10" s="71"/>
      <c r="OWB10" s="71"/>
      <c r="OWC10" s="71"/>
      <c r="OWD10" s="71"/>
      <c r="OWE10" s="71"/>
      <c r="OWF10" s="71"/>
      <c r="OWG10" s="71"/>
      <c r="OWH10" s="71"/>
      <c r="OWI10" s="71"/>
      <c r="OWJ10" s="71"/>
      <c r="OWK10" s="71"/>
      <c r="OWL10" s="71"/>
      <c r="OWM10" s="71"/>
      <c r="OWN10" s="71"/>
      <c r="OWO10" s="71"/>
      <c r="OWP10" s="71"/>
      <c r="OWQ10" s="71"/>
      <c r="OWR10" s="71"/>
      <c r="OWS10" s="71"/>
      <c r="OWT10" s="71"/>
      <c r="OWU10" s="71"/>
      <c r="OWV10" s="71"/>
      <c r="OWW10" s="71"/>
      <c r="OWX10" s="71"/>
      <c r="OWY10" s="71"/>
      <c r="OWZ10" s="71"/>
      <c r="OXA10" s="71"/>
      <c r="OXB10" s="71"/>
      <c r="OXC10" s="71"/>
      <c r="OXD10" s="71"/>
      <c r="OXE10" s="71"/>
      <c r="OXF10" s="71"/>
      <c r="OXG10" s="71"/>
      <c r="OXH10" s="71"/>
      <c r="OXI10" s="71"/>
      <c r="OXJ10" s="71"/>
      <c r="OXK10" s="71"/>
      <c r="OXL10" s="71"/>
      <c r="OXM10" s="71"/>
      <c r="OXN10" s="71"/>
      <c r="OXO10" s="71"/>
      <c r="OXP10" s="71"/>
      <c r="OXQ10" s="71"/>
      <c r="OXR10" s="71"/>
      <c r="OXS10" s="71"/>
      <c r="OXT10" s="71"/>
      <c r="OXU10" s="71"/>
      <c r="OXV10" s="71"/>
      <c r="OXW10" s="71"/>
      <c r="OXX10" s="71"/>
      <c r="OXY10" s="71"/>
      <c r="OXZ10" s="71"/>
      <c r="OYA10" s="71"/>
      <c r="OYB10" s="71"/>
      <c r="OYC10" s="71"/>
      <c r="OYD10" s="71"/>
      <c r="OYE10" s="71"/>
      <c r="OYF10" s="71"/>
      <c r="OYG10" s="71"/>
      <c r="OYH10" s="71"/>
      <c r="OYI10" s="71"/>
      <c r="OYJ10" s="71"/>
      <c r="OYK10" s="71"/>
      <c r="OYL10" s="71"/>
      <c r="OYM10" s="71"/>
      <c r="OYN10" s="71"/>
      <c r="OYO10" s="71"/>
      <c r="OYP10" s="71"/>
      <c r="OYQ10" s="71"/>
      <c r="OYR10" s="71"/>
      <c r="OYS10" s="71"/>
      <c r="OYT10" s="71"/>
      <c r="OYU10" s="71"/>
      <c r="OYV10" s="71"/>
      <c r="OYW10" s="71"/>
      <c r="OYX10" s="71"/>
      <c r="OYY10" s="71"/>
      <c r="OYZ10" s="71"/>
      <c r="OZA10" s="71"/>
      <c r="OZB10" s="71"/>
      <c r="OZC10" s="71"/>
      <c r="OZD10" s="71"/>
      <c r="OZE10" s="71"/>
      <c r="OZF10" s="71"/>
      <c r="OZG10" s="71"/>
      <c r="OZH10" s="71"/>
      <c r="OZI10" s="71"/>
      <c r="OZJ10" s="71"/>
      <c r="OZK10" s="71"/>
      <c r="OZL10" s="71"/>
      <c r="OZM10" s="71"/>
      <c r="OZN10" s="71"/>
      <c r="OZO10" s="71"/>
      <c r="OZP10" s="71"/>
      <c r="OZQ10" s="71"/>
      <c r="OZR10" s="71"/>
      <c r="OZS10" s="71"/>
      <c r="OZT10" s="71"/>
      <c r="OZU10" s="71"/>
      <c r="OZV10" s="71"/>
      <c r="OZW10" s="71"/>
      <c r="OZX10" s="71"/>
      <c r="OZY10" s="71"/>
      <c r="OZZ10" s="71"/>
      <c r="PAA10" s="71"/>
      <c r="PAB10" s="71"/>
      <c r="PAC10" s="71"/>
      <c r="PAD10" s="71"/>
      <c r="PAE10" s="71"/>
      <c r="PAF10" s="71"/>
      <c r="PAG10" s="71"/>
      <c r="PAH10" s="71"/>
      <c r="PAI10" s="71"/>
      <c r="PAJ10" s="71"/>
      <c r="PAK10" s="71"/>
      <c r="PAL10" s="71"/>
      <c r="PAM10" s="71"/>
      <c r="PAN10" s="71"/>
      <c r="PAO10" s="71"/>
      <c r="PAP10" s="71"/>
      <c r="PAQ10" s="71"/>
      <c r="PAR10" s="71"/>
      <c r="PAS10" s="71"/>
      <c r="PAT10" s="71"/>
      <c r="PAU10" s="71"/>
      <c r="PAV10" s="71"/>
      <c r="PAW10" s="71"/>
      <c r="PAX10" s="71"/>
      <c r="PAY10" s="71"/>
      <c r="PAZ10" s="71"/>
      <c r="PBA10" s="71"/>
      <c r="PBB10" s="71"/>
      <c r="PBC10" s="71"/>
      <c r="PBD10" s="71"/>
      <c r="PBE10" s="71"/>
      <c r="PBF10" s="71"/>
      <c r="PBG10" s="71"/>
      <c r="PBH10" s="71"/>
      <c r="PBI10" s="71"/>
      <c r="PBJ10" s="71"/>
      <c r="PBK10" s="71"/>
      <c r="PBL10" s="71"/>
      <c r="PBM10" s="71"/>
      <c r="PBN10" s="71"/>
      <c r="PBO10" s="71"/>
      <c r="PBP10" s="71"/>
      <c r="PBQ10" s="71"/>
      <c r="PBR10" s="71"/>
      <c r="PBS10" s="71"/>
      <c r="PBT10" s="71"/>
      <c r="PBU10" s="71"/>
      <c r="PBV10" s="71"/>
      <c r="PBW10" s="71"/>
      <c r="PBX10" s="71"/>
      <c r="PBY10" s="71"/>
      <c r="PBZ10" s="71"/>
      <c r="PCA10" s="71"/>
      <c r="PCB10" s="71"/>
      <c r="PCC10" s="71"/>
      <c r="PCD10" s="71"/>
      <c r="PCE10" s="71"/>
      <c r="PCF10" s="71"/>
      <c r="PCG10" s="71"/>
      <c r="PCH10" s="71"/>
      <c r="PCI10" s="71"/>
      <c r="PCJ10" s="71"/>
      <c r="PCK10" s="71"/>
      <c r="PCL10" s="71"/>
      <c r="PCM10" s="71"/>
      <c r="PCN10" s="71"/>
      <c r="PCO10" s="71"/>
      <c r="PCP10" s="71"/>
      <c r="PCQ10" s="71"/>
      <c r="PCR10" s="71"/>
      <c r="PCS10" s="71"/>
      <c r="PCT10" s="71"/>
      <c r="PCU10" s="71"/>
      <c r="PCV10" s="71"/>
      <c r="PCW10" s="71"/>
      <c r="PCX10" s="71"/>
      <c r="PCY10" s="71"/>
      <c r="PCZ10" s="71"/>
      <c r="PDA10" s="71"/>
      <c r="PDB10" s="71"/>
      <c r="PDC10" s="71"/>
      <c r="PDD10" s="71"/>
      <c r="PDE10" s="71"/>
      <c r="PDF10" s="71"/>
      <c r="PDG10" s="71"/>
      <c r="PDH10" s="71"/>
      <c r="PDI10" s="71"/>
      <c r="PDJ10" s="71"/>
      <c r="PDK10" s="71"/>
      <c r="PDL10" s="71"/>
      <c r="PDM10" s="71"/>
      <c r="PDN10" s="71"/>
      <c r="PDO10" s="71"/>
      <c r="PDP10" s="71"/>
      <c r="PDQ10" s="71"/>
      <c r="PDR10" s="71"/>
      <c r="PDS10" s="71"/>
      <c r="PDT10" s="71"/>
      <c r="PDU10" s="71"/>
      <c r="PDV10" s="71"/>
      <c r="PDW10" s="71"/>
      <c r="PDX10" s="71"/>
      <c r="PDY10" s="71"/>
      <c r="PDZ10" s="71"/>
      <c r="PEA10" s="71"/>
      <c r="PEB10" s="71"/>
      <c r="PEC10" s="71"/>
      <c r="PED10" s="71"/>
      <c r="PEE10" s="71"/>
      <c r="PEF10" s="71"/>
      <c r="PEG10" s="71"/>
      <c r="PEH10" s="71"/>
      <c r="PEI10" s="71"/>
      <c r="PEJ10" s="71"/>
      <c r="PEK10" s="71"/>
      <c r="PEL10" s="71"/>
      <c r="PEM10" s="71"/>
      <c r="PEN10" s="71"/>
      <c r="PEO10" s="71"/>
      <c r="PEP10" s="71"/>
      <c r="PEQ10" s="71"/>
      <c r="PER10" s="71"/>
      <c r="PES10" s="71"/>
      <c r="PET10" s="71"/>
      <c r="PEU10" s="71"/>
      <c r="PEV10" s="71"/>
      <c r="PEW10" s="71"/>
      <c r="PEX10" s="71"/>
      <c r="PEY10" s="71"/>
      <c r="PEZ10" s="71"/>
      <c r="PFA10" s="71"/>
      <c r="PFB10" s="71"/>
      <c r="PFC10" s="71"/>
      <c r="PFD10" s="71"/>
      <c r="PFE10" s="71"/>
      <c r="PFF10" s="71"/>
      <c r="PFG10" s="71"/>
      <c r="PFH10" s="71"/>
      <c r="PFI10" s="71"/>
      <c r="PFJ10" s="71"/>
      <c r="PFK10" s="71"/>
      <c r="PFL10" s="71"/>
      <c r="PFM10" s="71"/>
      <c r="PFN10" s="71"/>
      <c r="PFO10" s="71"/>
      <c r="PFP10" s="71"/>
      <c r="PFQ10" s="71"/>
      <c r="PFR10" s="71"/>
      <c r="PFS10" s="71"/>
      <c r="PFT10" s="71"/>
      <c r="PFU10" s="71"/>
      <c r="PFV10" s="71"/>
      <c r="PFW10" s="71"/>
      <c r="PFX10" s="71"/>
      <c r="PFY10" s="71"/>
      <c r="PFZ10" s="71"/>
      <c r="PGA10" s="71"/>
      <c r="PGB10" s="71"/>
      <c r="PGC10" s="71"/>
      <c r="PGD10" s="71"/>
      <c r="PGE10" s="71"/>
      <c r="PGF10" s="71"/>
      <c r="PGG10" s="71"/>
      <c r="PGH10" s="71"/>
      <c r="PGI10" s="71"/>
      <c r="PGJ10" s="71"/>
      <c r="PGK10" s="71"/>
      <c r="PGL10" s="71"/>
      <c r="PGM10" s="71"/>
      <c r="PGN10" s="71"/>
      <c r="PGO10" s="71"/>
      <c r="PGP10" s="71"/>
      <c r="PGQ10" s="71"/>
      <c r="PGR10" s="71"/>
      <c r="PGS10" s="71"/>
      <c r="PGT10" s="71"/>
      <c r="PGU10" s="71"/>
      <c r="PGV10" s="71"/>
      <c r="PGW10" s="71"/>
      <c r="PGX10" s="71"/>
      <c r="PGY10" s="71"/>
      <c r="PGZ10" s="71"/>
      <c r="PHA10" s="71"/>
      <c r="PHB10" s="71"/>
      <c r="PHC10" s="71"/>
      <c r="PHD10" s="71"/>
      <c r="PHE10" s="71"/>
      <c r="PHF10" s="71"/>
      <c r="PHG10" s="71"/>
      <c r="PHH10" s="71"/>
      <c r="PHI10" s="71"/>
      <c r="PHJ10" s="71"/>
      <c r="PHK10" s="71"/>
      <c r="PHL10" s="71"/>
      <c r="PHM10" s="71"/>
      <c r="PHN10" s="71"/>
      <c r="PHO10" s="71"/>
      <c r="PHP10" s="71"/>
      <c r="PHQ10" s="71"/>
      <c r="PHR10" s="71"/>
      <c r="PHS10" s="71"/>
      <c r="PHT10" s="71"/>
      <c r="PHU10" s="71"/>
      <c r="PHV10" s="71"/>
      <c r="PHW10" s="71"/>
      <c r="PHX10" s="71"/>
      <c r="PHY10" s="71"/>
      <c r="PHZ10" s="71"/>
      <c r="PIA10" s="71"/>
      <c r="PIB10" s="71"/>
      <c r="PIC10" s="71"/>
      <c r="PID10" s="71"/>
      <c r="PIE10" s="71"/>
      <c r="PIF10" s="71"/>
      <c r="PIG10" s="71"/>
      <c r="PIH10" s="71"/>
      <c r="PII10" s="71"/>
      <c r="PIJ10" s="71"/>
      <c r="PIK10" s="71"/>
      <c r="PIL10" s="71"/>
      <c r="PIM10" s="71"/>
      <c r="PIN10" s="71"/>
      <c r="PIO10" s="71"/>
      <c r="PIP10" s="71"/>
      <c r="PIQ10" s="71"/>
      <c r="PIR10" s="71"/>
      <c r="PIS10" s="71"/>
      <c r="PIT10" s="71"/>
      <c r="PIU10" s="71"/>
      <c r="PIV10" s="71"/>
      <c r="PIW10" s="71"/>
      <c r="PIX10" s="71"/>
      <c r="PIY10" s="71"/>
      <c r="PIZ10" s="71"/>
      <c r="PJA10" s="71"/>
      <c r="PJB10" s="71"/>
      <c r="PJC10" s="71"/>
      <c r="PJD10" s="71"/>
      <c r="PJE10" s="71"/>
      <c r="PJF10" s="71"/>
      <c r="PJG10" s="71"/>
      <c r="PJH10" s="71"/>
      <c r="PJI10" s="71"/>
      <c r="PJJ10" s="71"/>
      <c r="PJK10" s="71"/>
      <c r="PJL10" s="71"/>
      <c r="PJM10" s="71"/>
      <c r="PJN10" s="71"/>
      <c r="PJO10" s="71"/>
      <c r="PJP10" s="71"/>
      <c r="PJQ10" s="71"/>
      <c r="PJR10" s="71"/>
      <c r="PJS10" s="71"/>
      <c r="PJT10" s="71"/>
      <c r="PJU10" s="71"/>
      <c r="PJV10" s="71"/>
      <c r="PJW10" s="71"/>
      <c r="PJX10" s="71"/>
      <c r="PJY10" s="71"/>
      <c r="PJZ10" s="71"/>
      <c r="PKA10" s="71"/>
      <c r="PKB10" s="71"/>
      <c r="PKC10" s="71"/>
      <c r="PKD10" s="71"/>
      <c r="PKE10" s="71"/>
      <c r="PKF10" s="71"/>
      <c r="PKG10" s="71"/>
      <c r="PKH10" s="71"/>
      <c r="PKI10" s="71"/>
      <c r="PKJ10" s="71"/>
      <c r="PKK10" s="71"/>
      <c r="PKL10" s="71"/>
      <c r="PKM10" s="71"/>
      <c r="PKN10" s="71"/>
      <c r="PKO10" s="71"/>
      <c r="PKP10" s="71"/>
      <c r="PKQ10" s="71"/>
      <c r="PKR10" s="71"/>
      <c r="PKS10" s="71"/>
      <c r="PKT10" s="71"/>
      <c r="PKU10" s="71"/>
      <c r="PKV10" s="71"/>
      <c r="PKW10" s="71"/>
      <c r="PKX10" s="71"/>
      <c r="PKY10" s="71"/>
      <c r="PKZ10" s="71"/>
      <c r="PLA10" s="71"/>
      <c r="PLB10" s="71"/>
      <c r="PLC10" s="71"/>
      <c r="PLD10" s="71"/>
      <c r="PLE10" s="71"/>
      <c r="PLF10" s="71"/>
      <c r="PLG10" s="71"/>
      <c r="PLH10" s="71"/>
      <c r="PLI10" s="71"/>
      <c r="PLJ10" s="71"/>
      <c r="PLK10" s="71"/>
      <c r="PLL10" s="71"/>
      <c r="PLM10" s="71"/>
      <c r="PLN10" s="71"/>
      <c r="PLO10" s="71"/>
      <c r="PLP10" s="71"/>
      <c r="PLQ10" s="71"/>
      <c r="PLR10" s="71"/>
      <c r="PLS10" s="71"/>
      <c r="PLT10" s="71"/>
      <c r="PLU10" s="71"/>
      <c r="PLV10" s="71"/>
      <c r="PLW10" s="71"/>
      <c r="PLX10" s="71"/>
      <c r="PLY10" s="71"/>
      <c r="PLZ10" s="71"/>
      <c r="PMA10" s="71"/>
      <c r="PMB10" s="71"/>
      <c r="PMC10" s="71"/>
      <c r="PMD10" s="71"/>
      <c r="PME10" s="71"/>
      <c r="PMF10" s="71"/>
      <c r="PMG10" s="71"/>
      <c r="PMH10" s="71"/>
      <c r="PMI10" s="71"/>
      <c r="PMJ10" s="71"/>
      <c r="PMK10" s="71"/>
      <c r="PML10" s="71"/>
      <c r="PMM10" s="71"/>
      <c r="PMN10" s="71"/>
      <c r="PMO10" s="71"/>
      <c r="PMP10" s="71"/>
      <c r="PMQ10" s="71"/>
      <c r="PMR10" s="71"/>
      <c r="PMS10" s="71"/>
      <c r="PMT10" s="71"/>
      <c r="PMU10" s="71"/>
      <c r="PMV10" s="71"/>
      <c r="PMW10" s="71"/>
      <c r="PMX10" s="71"/>
      <c r="PMY10" s="71"/>
      <c r="PMZ10" s="71"/>
      <c r="PNA10" s="71"/>
      <c r="PNB10" s="71"/>
      <c r="PNC10" s="71"/>
      <c r="PND10" s="71"/>
      <c r="PNE10" s="71"/>
      <c r="PNF10" s="71"/>
      <c r="PNG10" s="71"/>
      <c r="PNH10" s="71"/>
      <c r="PNI10" s="71"/>
      <c r="PNJ10" s="71"/>
      <c r="PNK10" s="71"/>
      <c r="PNL10" s="71"/>
      <c r="PNM10" s="71"/>
      <c r="PNN10" s="71"/>
      <c r="PNO10" s="71"/>
      <c r="PNP10" s="71"/>
      <c r="PNQ10" s="71"/>
      <c r="PNR10" s="71"/>
      <c r="PNS10" s="71"/>
      <c r="PNT10" s="71"/>
      <c r="PNU10" s="71"/>
      <c r="PNV10" s="71"/>
      <c r="PNW10" s="71"/>
      <c r="PNX10" s="71"/>
      <c r="PNY10" s="71"/>
      <c r="PNZ10" s="71"/>
      <c r="POA10" s="71"/>
      <c r="POB10" s="71"/>
      <c r="POC10" s="71"/>
      <c r="POD10" s="71"/>
      <c r="POE10" s="71"/>
      <c r="POF10" s="71"/>
      <c r="POG10" s="71"/>
      <c r="POH10" s="71"/>
      <c r="POI10" s="71"/>
      <c r="POJ10" s="71"/>
      <c r="POK10" s="71"/>
      <c r="POL10" s="71"/>
      <c r="POM10" s="71"/>
      <c r="PON10" s="71"/>
      <c r="POO10" s="71"/>
      <c r="POP10" s="71"/>
      <c r="POQ10" s="71"/>
      <c r="POR10" s="71"/>
      <c r="POS10" s="71"/>
      <c r="POT10" s="71"/>
      <c r="POU10" s="71"/>
      <c r="POV10" s="71"/>
      <c r="POW10" s="71"/>
      <c r="POX10" s="71"/>
      <c r="POY10" s="71"/>
      <c r="POZ10" s="71"/>
      <c r="PPA10" s="71"/>
      <c r="PPB10" s="71"/>
      <c r="PPC10" s="71"/>
      <c r="PPD10" s="71"/>
      <c r="PPE10" s="71"/>
      <c r="PPF10" s="71"/>
      <c r="PPG10" s="71"/>
      <c r="PPH10" s="71"/>
      <c r="PPI10" s="71"/>
      <c r="PPJ10" s="71"/>
      <c r="PPK10" s="71"/>
      <c r="PPL10" s="71"/>
      <c r="PPM10" s="71"/>
      <c r="PPN10" s="71"/>
      <c r="PPO10" s="71"/>
      <c r="PPP10" s="71"/>
      <c r="PPQ10" s="71"/>
      <c r="PPR10" s="71"/>
      <c r="PPS10" s="71"/>
      <c r="PPT10" s="71"/>
      <c r="PPU10" s="71"/>
      <c r="PPV10" s="71"/>
      <c r="PPW10" s="71"/>
      <c r="PPX10" s="71"/>
      <c r="PPY10" s="71"/>
      <c r="PPZ10" s="71"/>
      <c r="PQA10" s="71"/>
      <c r="PQB10" s="71"/>
      <c r="PQC10" s="71"/>
      <c r="PQD10" s="71"/>
      <c r="PQE10" s="71"/>
      <c r="PQF10" s="71"/>
      <c r="PQG10" s="71"/>
      <c r="PQH10" s="71"/>
      <c r="PQI10" s="71"/>
      <c r="PQJ10" s="71"/>
      <c r="PQK10" s="71"/>
      <c r="PQL10" s="71"/>
      <c r="PQM10" s="71"/>
      <c r="PQN10" s="71"/>
      <c r="PQO10" s="71"/>
      <c r="PQP10" s="71"/>
      <c r="PQQ10" s="71"/>
      <c r="PQR10" s="71"/>
      <c r="PQS10" s="71"/>
      <c r="PQT10" s="71"/>
      <c r="PQU10" s="71"/>
      <c r="PQV10" s="71"/>
      <c r="PQW10" s="71"/>
      <c r="PQX10" s="71"/>
      <c r="PQY10" s="71"/>
      <c r="PQZ10" s="71"/>
      <c r="PRA10" s="71"/>
      <c r="PRB10" s="71"/>
      <c r="PRC10" s="71"/>
      <c r="PRD10" s="71"/>
      <c r="PRE10" s="71"/>
      <c r="PRF10" s="71"/>
      <c r="PRG10" s="71"/>
      <c r="PRH10" s="71"/>
      <c r="PRI10" s="71"/>
      <c r="PRJ10" s="71"/>
      <c r="PRK10" s="71"/>
      <c r="PRL10" s="71"/>
      <c r="PRM10" s="71"/>
      <c r="PRN10" s="71"/>
      <c r="PRO10" s="71"/>
      <c r="PRP10" s="71"/>
      <c r="PRQ10" s="71"/>
      <c r="PRR10" s="71"/>
      <c r="PRS10" s="71"/>
      <c r="PRT10" s="71"/>
      <c r="PRU10" s="71"/>
      <c r="PRV10" s="71"/>
      <c r="PRW10" s="71"/>
      <c r="PRX10" s="71"/>
      <c r="PRY10" s="71"/>
      <c r="PRZ10" s="71"/>
      <c r="PSA10" s="71"/>
      <c r="PSB10" s="71"/>
      <c r="PSC10" s="71"/>
      <c r="PSD10" s="71"/>
      <c r="PSE10" s="71"/>
      <c r="PSF10" s="71"/>
      <c r="PSG10" s="71"/>
      <c r="PSH10" s="71"/>
      <c r="PSI10" s="71"/>
      <c r="PSJ10" s="71"/>
      <c r="PSK10" s="71"/>
      <c r="PSL10" s="71"/>
      <c r="PSM10" s="71"/>
      <c r="PSN10" s="71"/>
      <c r="PSO10" s="71"/>
      <c r="PSP10" s="71"/>
      <c r="PSQ10" s="71"/>
      <c r="PSR10" s="71"/>
      <c r="PSS10" s="71"/>
      <c r="PST10" s="71"/>
      <c r="PSU10" s="71"/>
      <c r="PSV10" s="71"/>
      <c r="PSW10" s="71"/>
      <c r="PSX10" s="71"/>
      <c r="PSY10" s="71"/>
      <c r="PSZ10" s="71"/>
      <c r="PTA10" s="71"/>
      <c r="PTB10" s="71"/>
      <c r="PTC10" s="71"/>
      <c r="PTD10" s="71"/>
      <c r="PTE10" s="71"/>
      <c r="PTF10" s="71"/>
      <c r="PTG10" s="71"/>
      <c r="PTH10" s="71"/>
      <c r="PTI10" s="71"/>
      <c r="PTJ10" s="71"/>
      <c r="PTK10" s="71"/>
      <c r="PTL10" s="71"/>
      <c r="PTM10" s="71"/>
      <c r="PTN10" s="71"/>
      <c r="PTO10" s="71"/>
      <c r="PTP10" s="71"/>
      <c r="PTQ10" s="71"/>
      <c r="PTR10" s="71"/>
      <c r="PTS10" s="71"/>
      <c r="PTT10" s="71"/>
      <c r="PTU10" s="71"/>
      <c r="PTV10" s="71"/>
      <c r="PTW10" s="71"/>
      <c r="PTX10" s="71"/>
      <c r="PTY10" s="71"/>
      <c r="PTZ10" s="71"/>
      <c r="PUA10" s="71"/>
      <c r="PUB10" s="71"/>
      <c r="PUC10" s="71"/>
      <c r="PUD10" s="71"/>
      <c r="PUE10" s="71"/>
      <c r="PUF10" s="71"/>
      <c r="PUG10" s="71"/>
      <c r="PUH10" s="71"/>
      <c r="PUI10" s="71"/>
      <c r="PUJ10" s="71"/>
      <c r="PUK10" s="71"/>
      <c r="PUL10" s="71"/>
      <c r="PUM10" s="71"/>
      <c r="PUN10" s="71"/>
      <c r="PUO10" s="71"/>
      <c r="PUP10" s="71"/>
      <c r="PUQ10" s="71"/>
      <c r="PUR10" s="71"/>
      <c r="PUS10" s="71"/>
      <c r="PUT10" s="71"/>
      <c r="PUU10" s="71"/>
      <c r="PUV10" s="71"/>
      <c r="PUW10" s="71"/>
      <c r="PUX10" s="71"/>
      <c r="PUY10" s="71"/>
      <c r="PUZ10" s="71"/>
      <c r="PVA10" s="71"/>
      <c r="PVB10" s="71"/>
      <c r="PVC10" s="71"/>
      <c r="PVD10" s="71"/>
      <c r="PVE10" s="71"/>
      <c r="PVF10" s="71"/>
      <c r="PVG10" s="71"/>
      <c r="PVH10" s="71"/>
      <c r="PVI10" s="71"/>
      <c r="PVJ10" s="71"/>
      <c r="PVK10" s="71"/>
      <c r="PVL10" s="71"/>
      <c r="PVM10" s="71"/>
      <c r="PVN10" s="71"/>
      <c r="PVO10" s="71"/>
      <c r="PVP10" s="71"/>
      <c r="PVQ10" s="71"/>
      <c r="PVR10" s="71"/>
      <c r="PVS10" s="71"/>
      <c r="PVT10" s="71"/>
      <c r="PVU10" s="71"/>
      <c r="PVV10" s="71"/>
      <c r="PVW10" s="71"/>
      <c r="PVX10" s="71"/>
      <c r="PVY10" s="71"/>
      <c r="PVZ10" s="71"/>
      <c r="PWA10" s="71"/>
      <c r="PWB10" s="71"/>
      <c r="PWC10" s="71"/>
      <c r="PWD10" s="71"/>
      <c r="PWE10" s="71"/>
      <c r="PWF10" s="71"/>
      <c r="PWG10" s="71"/>
      <c r="PWH10" s="71"/>
      <c r="PWI10" s="71"/>
      <c r="PWJ10" s="71"/>
      <c r="PWK10" s="71"/>
      <c r="PWL10" s="71"/>
      <c r="PWM10" s="71"/>
      <c r="PWN10" s="71"/>
      <c r="PWO10" s="71"/>
      <c r="PWP10" s="71"/>
      <c r="PWQ10" s="71"/>
      <c r="PWR10" s="71"/>
      <c r="PWS10" s="71"/>
      <c r="PWT10" s="71"/>
      <c r="PWU10" s="71"/>
      <c r="PWV10" s="71"/>
      <c r="PWW10" s="71"/>
      <c r="PWX10" s="71"/>
      <c r="PWY10" s="71"/>
      <c r="PWZ10" s="71"/>
      <c r="PXA10" s="71"/>
      <c r="PXB10" s="71"/>
      <c r="PXC10" s="71"/>
      <c r="PXD10" s="71"/>
      <c r="PXE10" s="71"/>
      <c r="PXF10" s="71"/>
      <c r="PXG10" s="71"/>
      <c r="PXH10" s="71"/>
      <c r="PXI10" s="71"/>
      <c r="PXJ10" s="71"/>
      <c r="PXK10" s="71"/>
      <c r="PXL10" s="71"/>
      <c r="PXM10" s="71"/>
      <c r="PXN10" s="71"/>
      <c r="PXO10" s="71"/>
      <c r="PXP10" s="71"/>
      <c r="PXQ10" s="71"/>
      <c r="PXR10" s="71"/>
      <c r="PXS10" s="71"/>
      <c r="PXT10" s="71"/>
      <c r="PXU10" s="71"/>
      <c r="PXV10" s="71"/>
      <c r="PXW10" s="71"/>
      <c r="PXX10" s="71"/>
      <c r="PXY10" s="71"/>
      <c r="PXZ10" s="71"/>
      <c r="PYA10" s="71"/>
      <c r="PYB10" s="71"/>
      <c r="PYC10" s="71"/>
      <c r="PYD10" s="71"/>
      <c r="PYE10" s="71"/>
      <c r="PYF10" s="71"/>
      <c r="PYG10" s="71"/>
      <c r="PYH10" s="71"/>
      <c r="PYI10" s="71"/>
      <c r="PYJ10" s="71"/>
      <c r="PYK10" s="71"/>
      <c r="PYL10" s="71"/>
      <c r="PYM10" s="71"/>
      <c r="PYN10" s="71"/>
      <c r="PYO10" s="71"/>
      <c r="PYP10" s="71"/>
      <c r="PYQ10" s="71"/>
      <c r="PYR10" s="71"/>
      <c r="PYS10" s="71"/>
      <c r="PYT10" s="71"/>
      <c r="PYU10" s="71"/>
      <c r="PYV10" s="71"/>
      <c r="PYW10" s="71"/>
      <c r="PYX10" s="71"/>
      <c r="PYY10" s="71"/>
      <c r="PYZ10" s="71"/>
      <c r="PZA10" s="71"/>
      <c r="PZB10" s="71"/>
      <c r="PZC10" s="71"/>
      <c r="PZD10" s="71"/>
      <c r="PZE10" s="71"/>
      <c r="PZF10" s="71"/>
      <c r="PZG10" s="71"/>
      <c r="PZH10" s="71"/>
      <c r="PZI10" s="71"/>
      <c r="PZJ10" s="71"/>
      <c r="PZK10" s="71"/>
      <c r="PZL10" s="71"/>
      <c r="PZM10" s="71"/>
      <c r="PZN10" s="71"/>
      <c r="PZO10" s="71"/>
      <c r="PZP10" s="71"/>
      <c r="PZQ10" s="71"/>
      <c r="PZR10" s="71"/>
      <c r="PZS10" s="71"/>
      <c r="PZT10" s="71"/>
      <c r="PZU10" s="71"/>
      <c r="PZV10" s="71"/>
      <c r="PZW10" s="71"/>
      <c r="PZX10" s="71"/>
      <c r="PZY10" s="71"/>
      <c r="PZZ10" s="71"/>
      <c r="QAA10" s="71"/>
      <c r="QAB10" s="71"/>
      <c r="QAC10" s="71"/>
      <c r="QAD10" s="71"/>
      <c r="QAE10" s="71"/>
      <c r="QAF10" s="71"/>
      <c r="QAG10" s="71"/>
      <c r="QAH10" s="71"/>
      <c r="QAI10" s="71"/>
      <c r="QAJ10" s="71"/>
      <c r="QAK10" s="71"/>
      <c r="QAL10" s="71"/>
      <c r="QAM10" s="71"/>
      <c r="QAN10" s="71"/>
      <c r="QAO10" s="71"/>
      <c r="QAP10" s="71"/>
      <c r="QAQ10" s="71"/>
      <c r="QAR10" s="71"/>
      <c r="QAS10" s="71"/>
      <c r="QAT10" s="71"/>
      <c r="QAU10" s="71"/>
      <c r="QAV10" s="71"/>
      <c r="QAW10" s="71"/>
      <c r="QAX10" s="71"/>
      <c r="QAY10" s="71"/>
      <c r="QAZ10" s="71"/>
      <c r="QBA10" s="71"/>
      <c r="QBB10" s="71"/>
      <c r="QBC10" s="71"/>
      <c r="QBD10" s="71"/>
      <c r="QBE10" s="71"/>
      <c r="QBF10" s="71"/>
      <c r="QBG10" s="71"/>
      <c r="QBH10" s="71"/>
      <c r="QBI10" s="71"/>
      <c r="QBJ10" s="71"/>
      <c r="QBK10" s="71"/>
      <c r="QBL10" s="71"/>
      <c r="QBM10" s="71"/>
      <c r="QBN10" s="71"/>
      <c r="QBO10" s="71"/>
      <c r="QBP10" s="71"/>
      <c r="QBQ10" s="71"/>
      <c r="QBR10" s="71"/>
      <c r="QBS10" s="71"/>
      <c r="QBT10" s="71"/>
      <c r="QBU10" s="71"/>
      <c r="QBV10" s="71"/>
      <c r="QBW10" s="71"/>
      <c r="QBX10" s="71"/>
      <c r="QBY10" s="71"/>
      <c r="QBZ10" s="71"/>
      <c r="QCA10" s="71"/>
      <c r="QCB10" s="71"/>
      <c r="QCC10" s="71"/>
      <c r="QCD10" s="71"/>
      <c r="QCE10" s="71"/>
      <c r="QCF10" s="71"/>
      <c r="QCG10" s="71"/>
      <c r="QCH10" s="71"/>
      <c r="QCI10" s="71"/>
      <c r="QCJ10" s="71"/>
      <c r="QCK10" s="71"/>
      <c r="QCL10" s="71"/>
      <c r="QCM10" s="71"/>
      <c r="QCN10" s="71"/>
      <c r="QCO10" s="71"/>
      <c r="QCP10" s="71"/>
      <c r="QCQ10" s="71"/>
      <c r="QCR10" s="71"/>
      <c r="QCS10" s="71"/>
      <c r="QCT10" s="71"/>
      <c r="QCU10" s="71"/>
      <c r="QCV10" s="71"/>
      <c r="QCW10" s="71"/>
      <c r="QCX10" s="71"/>
      <c r="QCY10" s="71"/>
      <c r="QCZ10" s="71"/>
      <c r="QDA10" s="71"/>
      <c r="QDB10" s="71"/>
      <c r="QDC10" s="71"/>
      <c r="QDD10" s="71"/>
      <c r="QDE10" s="71"/>
      <c r="QDF10" s="71"/>
      <c r="QDG10" s="71"/>
      <c r="QDH10" s="71"/>
      <c r="QDI10" s="71"/>
      <c r="QDJ10" s="71"/>
      <c r="QDK10" s="71"/>
      <c r="QDL10" s="71"/>
      <c r="QDM10" s="71"/>
      <c r="QDN10" s="71"/>
      <c r="QDO10" s="71"/>
      <c r="QDP10" s="71"/>
      <c r="QDQ10" s="71"/>
      <c r="QDR10" s="71"/>
      <c r="QDS10" s="71"/>
      <c r="QDT10" s="71"/>
      <c r="QDU10" s="71"/>
      <c r="QDV10" s="71"/>
      <c r="QDW10" s="71"/>
      <c r="QDX10" s="71"/>
      <c r="QDY10" s="71"/>
      <c r="QDZ10" s="71"/>
      <c r="QEA10" s="71"/>
      <c r="QEB10" s="71"/>
      <c r="QEC10" s="71"/>
      <c r="QED10" s="71"/>
      <c r="QEE10" s="71"/>
      <c r="QEF10" s="71"/>
      <c r="QEG10" s="71"/>
      <c r="QEH10" s="71"/>
      <c r="QEI10" s="71"/>
      <c r="QEJ10" s="71"/>
      <c r="QEK10" s="71"/>
      <c r="QEL10" s="71"/>
      <c r="QEM10" s="71"/>
      <c r="QEN10" s="71"/>
      <c r="QEO10" s="71"/>
      <c r="QEP10" s="71"/>
      <c r="QEQ10" s="71"/>
      <c r="QER10" s="71"/>
      <c r="QES10" s="71"/>
      <c r="QET10" s="71"/>
      <c r="QEU10" s="71"/>
      <c r="QEV10" s="71"/>
      <c r="QEW10" s="71"/>
      <c r="QEX10" s="71"/>
      <c r="QEY10" s="71"/>
      <c r="QEZ10" s="71"/>
      <c r="QFA10" s="71"/>
      <c r="QFB10" s="71"/>
      <c r="QFC10" s="71"/>
      <c r="QFD10" s="71"/>
      <c r="QFE10" s="71"/>
      <c r="QFF10" s="71"/>
      <c r="QFG10" s="71"/>
      <c r="QFH10" s="71"/>
      <c r="QFI10" s="71"/>
      <c r="QFJ10" s="71"/>
      <c r="QFK10" s="71"/>
      <c r="QFL10" s="71"/>
      <c r="QFM10" s="71"/>
      <c r="QFN10" s="71"/>
      <c r="QFO10" s="71"/>
      <c r="QFP10" s="71"/>
      <c r="QFQ10" s="71"/>
      <c r="QFR10" s="71"/>
      <c r="QFS10" s="71"/>
      <c r="QFT10" s="71"/>
      <c r="QFU10" s="71"/>
      <c r="QFV10" s="71"/>
      <c r="QFW10" s="71"/>
      <c r="QFX10" s="71"/>
      <c r="QFY10" s="71"/>
      <c r="QFZ10" s="71"/>
      <c r="QGA10" s="71"/>
      <c r="QGB10" s="71"/>
      <c r="QGC10" s="71"/>
      <c r="QGD10" s="71"/>
      <c r="QGE10" s="71"/>
      <c r="QGF10" s="71"/>
      <c r="QGG10" s="71"/>
      <c r="QGH10" s="71"/>
      <c r="QGI10" s="71"/>
      <c r="QGJ10" s="71"/>
      <c r="QGK10" s="71"/>
      <c r="QGL10" s="71"/>
      <c r="QGM10" s="71"/>
      <c r="QGN10" s="71"/>
      <c r="QGO10" s="71"/>
      <c r="QGP10" s="71"/>
      <c r="QGQ10" s="71"/>
      <c r="QGR10" s="71"/>
      <c r="QGS10" s="71"/>
      <c r="QGT10" s="71"/>
      <c r="QGU10" s="71"/>
      <c r="QGV10" s="71"/>
      <c r="QGW10" s="71"/>
      <c r="QGX10" s="71"/>
      <c r="QGY10" s="71"/>
      <c r="QGZ10" s="71"/>
      <c r="QHA10" s="71"/>
      <c r="QHB10" s="71"/>
      <c r="QHC10" s="71"/>
      <c r="QHD10" s="71"/>
      <c r="QHE10" s="71"/>
      <c r="QHF10" s="71"/>
      <c r="QHG10" s="71"/>
      <c r="QHH10" s="71"/>
      <c r="QHI10" s="71"/>
      <c r="QHJ10" s="71"/>
      <c r="QHK10" s="71"/>
      <c r="QHL10" s="71"/>
      <c r="QHM10" s="71"/>
      <c r="QHN10" s="71"/>
      <c r="QHO10" s="71"/>
      <c r="QHP10" s="71"/>
      <c r="QHQ10" s="71"/>
      <c r="QHR10" s="71"/>
      <c r="QHS10" s="71"/>
      <c r="QHT10" s="71"/>
      <c r="QHU10" s="71"/>
      <c r="QHV10" s="71"/>
      <c r="QHW10" s="71"/>
      <c r="QHX10" s="71"/>
      <c r="QHY10" s="71"/>
      <c r="QHZ10" s="71"/>
      <c r="QIA10" s="71"/>
      <c r="QIB10" s="71"/>
      <c r="QIC10" s="71"/>
      <c r="QID10" s="71"/>
      <c r="QIE10" s="71"/>
      <c r="QIF10" s="71"/>
      <c r="QIG10" s="71"/>
      <c r="QIH10" s="71"/>
      <c r="QII10" s="71"/>
      <c r="QIJ10" s="71"/>
      <c r="QIK10" s="71"/>
      <c r="QIL10" s="71"/>
      <c r="QIM10" s="71"/>
      <c r="QIN10" s="71"/>
      <c r="QIO10" s="71"/>
      <c r="QIP10" s="71"/>
      <c r="QIQ10" s="71"/>
      <c r="QIR10" s="71"/>
      <c r="QIS10" s="71"/>
      <c r="QIT10" s="71"/>
      <c r="QIU10" s="71"/>
      <c r="QIV10" s="71"/>
      <c r="QIW10" s="71"/>
      <c r="QIX10" s="71"/>
      <c r="QIY10" s="71"/>
      <c r="QIZ10" s="71"/>
      <c r="QJA10" s="71"/>
      <c r="QJB10" s="71"/>
      <c r="QJC10" s="71"/>
      <c r="QJD10" s="71"/>
      <c r="QJE10" s="71"/>
      <c r="QJF10" s="71"/>
      <c r="QJG10" s="71"/>
      <c r="QJH10" s="71"/>
      <c r="QJI10" s="71"/>
      <c r="QJJ10" s="71"/>
      <c r="QJK10" s="71"/>
      <c r="QJL10" s="71"/>
      <c r="QJM10" s="71"/>
      <c r="QJN10" s="71"/>
      <c r="QJO10" s="71"/>
      <c r="QJP10" s="71"/>
      <c r="QJQ10" s="71"/>
      <c r="QJR10" s="71"/>
      <c r="QJS10" s="71"/>
      <c r="QJT10" s="71"/>
      <c r="QJU10" s="71"/>
      <c r="QJV10" s="71"/>
      <c r="QJW10" s="71"/>
      <c r="QJX10" s="71"/>
      <c r="QJY10" s="71"/>
      <c r="QJZ10" s="71"/>
      <c r="QKA10" s="71"/>
      <c r="QKB10" s="71"/>
      <c r="QKC10" s="71"/>
      <c r="QKD10" s="71"/>
      <c r="QKE10" s="71"/>
      <c r="QKF10" s="71"/>
      <c r="QKG10" s="71"/>
      <c r="QKH10" s="71"/>
      <c r="QKI10" s="71"/>
      <c r="QKJ10" s="71"/>
      <c r="QKK10" s="71"/>
      <c r="QKL10" s="71"/>
      <c r="QKM10" s="71"/>
      <c r="QKN10" s="71"/>
      <c r="QKO10" s="71"/>
      <c r="QKP10" s="71"/>
      <c r="QKQ10" s="71"/>
      <c r="QKR10" s="71"/>
      <c r="QKS10" s="71"/>
      <c r="QKT10" s="71"/>
      <c r="QKU10" s="71"/>
      <c r="QKV10" s="71"/>
      <c r="QKW10" s="71"/>
      <c r="QKX10" s="71"/>
      <c r="QKY10" s="71"/>
      <c r="QKZ10" s="71"/>
      <c r="QLA10" s="71"/>
      <c r="QLB10" s="71"/>
      <c r="QLC10" s="71"/>
      <c r="QLD10" s="71"/>
      <c r="QLE10" s="71"/>
      <c r="QLF10" s="71"/>
      <c r="QLG10" s="71"/>
      <c r="QLH10" s="71"/>
      <c r="QLI10" s="71"/>
      <c r="QLJ10" s="71"/>
      <c r="QLK10" s="71"/>
      <c r="QLL10" s="71"/>
      <c r="QLM10" s="71"/>
      <c r="QLN10" s="71"/>
      <c r="QLO10" s="71"/>
      <c r="QLP10" s="71"/>
      <c r="QLQ10" s="71"/>
      <c r="QLR10" s="71"/>
      <c r="QLS10" s="71"/>
      <c r="QLT10" s="71"/>
      <c r="QLU10" s="71"/>
      <c r="QLV10" s="71"/>
      <c r="QLW10" s="71"/>
      <c r="QLX10" s="71"/>
      <c r="QLY10" s="71"/>
      <c r="QLZ10" s="71"/>
      <c r="QMA10" s="71"/>
      <c r="QMB10" s="71"/>
      <c r="QMC10" s="71"/>
      <c r="QMD10" s="71"/>
      <c r="QME10" s="71"/>
      <c r="QMF10" s="71"/>
      <c r="QMG10" s="71"/>
      <c r="QMH10" s="71"/>
      <c r="QMI10" s="71"/>
      <c r="QMJ10" s="71"/>
      <c r="QMK10" s="71"/>
      <c r="QML10" s="71"/>
      <c r="QMM10" s="71"/>
      <c r="QMN10" s="71"/>
      <c r="QMO10" s="71"/>
      <c r="QMP10" s="71"/>
      <c r="QMQ10" s="71"/>
      <c r="QMR10" s="71"/>
      <c r="QMS10" s="71"/>
      <c r="QMT10" s="71"/>
      <c r="QMU10" s="71"/>
      <c r="QMV10" s="71"/>
      <c r="QMW10" s="71"/>
      <c r="QMX10" s="71"/>
      <c r="QMY10" s="71"/>
      <c r="QMZ10" s="71"/>
      <c r="QNA10" s="71"/>
      <c r="QNB10" s="71"/>
      <c r="QNC10" s="71"/>
      <c r="QND10" s="71"/>
      <c r="QNE10" s="71"/>
      <c r="QNF10" s="71"/>
      <c r="QNG10" s="71"/>
      <c r="QNH10" s="71"/>
      <c r="QNI10" s="71"/>
      <c r="QNJ10" s="71"/>
      <c r="QNK10" s="71"/>
      <c r="QNL10" s="71"/>
      <c r="QNM10" s="71"/>
      <c r="QNN10" s="71"/>
      <c r="QNO10" s="71"/>
      <c r="QNP10" s="71"/>
      <c r="QNQ10" s="71"/>
      <c r="QNR10" s="71"/>
      <c r="QNS10" s="71"/>
      <c r="QNT10" s="71"/>
      <c r="QNU10" s="71"/>
      <c r="QNV10" s="71"/>
      <c r="QNW10" s="71"/>
      <c r="QNX10" s="71"/>
      <c r="QNY10" s="71"/>
      <c r="QNZ10" s="71"/>
      <c r="QOA10" s="71"/>
      <c r="QOB10" s="71"/>
      <c r="QOC10" s="71"/>
      <c r="QOD10" s="71"/>
      <c r="QOE10" s="71"/>
      <c r="QOF10" s="71"/>
      <c r="QOG10" s="71"/>
      <c r="QOH10" s="71"/>
      <c r="QOI10" s="71"/>
      <c r="QOJ10" s="71"/>
      <c r="QOK10" s="71"/>
      <c r="QOL10" s="71"/>
      <c r="QOM10" s="71"/>
      <c r="QON10" s="71"/>
      <c r="QOO10" s="71"/>
      <c r="QOP10" s="71"/>
      <c r="QOQ10" s="71"/>
      <c r="QOR10" s="71"/>
      <c r="QOS10" s="71"/>
      <c r="QOT10" s="71"/>
      <c r="QOU10" s="71"/>
      <c r="QOV10" s="71"/>
      <c r="QOW10" s="71"/>
      <c r="QOX10" s="71"/>
      <c r="QOY10" s="71"/>
      <c r="QOZ10" s="71"/>
      <c r="QPA10" s="71"/>
      <c r="QPB10" s="71"/>
      <c r="QPC10" s="71"/>
      <c r="QPD10" s="71"/>
      <c r="QPE10" s="71"/>
      <c r="QPF10" s="71"/>
      <c r="QPG10" s="71"/>
      <c r="QPH10" s="71"/>
      <c r="QPI10" s="71"/>
      <c r="QPJ10" s="71"/>
      <c r="QPK10" s="71"/>
      <c r="QPL10" s="71"/>
      <c r="QPM10" s="71"/>
      <c r="QPN10" s="71"/>
      <c r="QPO10" s="71"/>
      <c r="QPP10" s="71"/>
      <c r="QPQ10" s="71"/>
      <c r="QPR10" s="71"/>
      <c r="QPS10" s="71"/>
      <c r="QPT10" s="71"/>
      <c r="QPU10" s="71"/>
      <c r="QPV10" s="71"/>
      <c r="QPW10" s="71"/>
      <c r="QPX10" s="71"/>
      <c r="QPY10" s="71"/>
      <c r="QPZ10" s="71"/>
      <c r="QQA10" s="71"/>
      <c r="QQB10" s="71"/>
      <c r="QQC10" s="71"/>
      <c r="QQD10" s="71"/>
      <c r="QQE10" s="71"/>
      <c r="QQF10" s="71"/>
      <c r="QQG10" s="71"/>
      <c r="QQH10" s="71"/>
      <c r="QQI10" s="71"/>
      <c r="QQJ10" s="71"/>
      <c r="QQK10" s="71"/>
      <c r="QQL10" s="71"/>
      <c r="QQM10" s="71"/>
      <c r="QQN10" s="71"/>
      <c r="QQO10" s="71"/>
      <c r="QQP10" s="71"/>
      <c r="QQQ10" s="71"/>
      <c r="QQR10" s="71"/>
      <c r="QQS10" s="71"/>
      <c r="QQT10" s="71"/>
      <c r="QQU10" s="71"/>
      <c r="QQV10" s="71"/>
      <c r="QQW10" s="71"/>
      <c r="QQX10" s="71"/>
      <c r="QQY10" s="71"/>
      <c r="QQZ10" s="71"/>
      <c r="QRA10" s="71"/>
      <c r="QRB10" s="71"/>
      <c r="QRC10" s="71"/>
      <c r="QRD10" s="71"/>
      <c r="QRE10" s="71"/>
      <c r="QRF10" s="71"/>
      <c r="QRG10" s="71"/>
      <c r="QRH10" s="71"/>
      <c r="QRI10" s="71"/>
      <c r="QRJ10" s="71"/>
      <c r="QRK10" s="71"/>
      <c r="QRL10" s="71"/>
      <c r="QRM10" s="71"/>
      <c r="QRN10" s="71"/>
      <c r="QRO10" s="71"/>
      <c r="QRP10" s="71"/>
      <c r="QRQ10" s="71"/>
      <c r="QRR10" s="71"/>
      <c r="QRS10" s="71"/>
      <c r="QRT10" s="71"/>
      <c r="QRU10" s="71"/>
      <c r="QRV10" s="71"/>
      <c r="QRW10" s="71"/>
      <c r="QRX10" s="71"/>
      <c r="QRY10" s="71"/>
      <c r="QRZ10" s="71"/>
      <c r="QSA10" s="71"/>
      <c r="QSB10" s="71"/>
      <c r="QSC10" s="71"/>
      <c r="QSD10" s="71"/>
      <c r="QSE10" s="71"/>
      <c r="QSF10" s="71"/>
      <c r="QSG10" s="71"/>
      <c r="QSH10" s="71"/>
      <c r="QSI10" s="71"/>
      <c r="QSJ10" s="71"/>
      <c r="QSK10" s="71"/>
      <c r="QSL10" s="71"/>
      <c r="QSM10" s="71"/>
      <c r="QSN10" s="71"/>
      <c r="QSO10" s="71"/>
      <c r="QSP10" s="71"/>
      <c r="QSQ10" s="71"/>
      <c r="QSR10" s="71"/>
      <c r="QSS10" s="71"/>
      <c r="QST10" s="71"/>
      <c r="QSU10" s="71"/>
      <c r="QSV10" s="71"/>
      <c r="QSW10" s="71"/>
      <c r="QSX10" s="71"/>
      <c r="QSY10" s="71"/>
      <c r="QSZ10" s="71"/>
      <c r="QTA10" s="71"/>
      <c r="QTB10" s="71"/>
      <c r="QTC10" s="71"/>
      <c r="QTD10" s="71"/>
      <c r="QTE10" s="71"/>
      <c r="QTF10" s="71"/>
      <c r="QTG10" s="71"/>
      <c r="QTH10" s="71"/>
      <c r="QTI10" s="71"/>
      <c r="QTJ10" s="71"/>
      <c r="QTK10" s="71"/>
      <c r="QTL10" s="71"/>
      <c r="QTM10" s="71"/>
      <c r="QTN10" s="71"/>
      <c r="QTO10" s="71"/>
      <c r="QTP10" s="71"/>
      <c r="QTQ10" s="71"/>
      <c r="QTR10" s="71"/>
      <c r="QTS10" s="71"/>
      <c r="QTT10" s="71"/>
      <c r="QTU10" s="71"/>
      <c r="QTV10" s="71"/>
      <c r="QTW10" s="71"/>
      <c r="QTX10" s="71"/>
      <c r="QTY10" s="71"/>
      <c r="QTZ10" s="71"/>
      <c r="QUA10" s="71"/>
      <c r="QUB10" s="71"/>
      <c r="QUC10" s="71"/>
      <c r="QUD10" s="71"/>
      <c r="QUE10" s="71"/>
      <c r="QUF10" s="71"/>
      <c r="QUG10" s="71"/>
      <c r="QUH10" s="71"/>
      <c r="QUI10" s="71"/>
      <c r="QUJ10" s="71"/>
      <c r="QUK10" s="71"/>
      <c r="QUL10" s="71"/>
      <c r="QUM10" s="71"/>
      <c r="QUN10" s="71"/>
      <c r="QUO10" s="71"/>
      <c r="QUP10" s="71"/>
      <c r="QUQ10" s="71"/>
      <c r="QUR10" s="71"/>
      <c r="QUS10" s="71"/>
      <c r="QUT10" s="71"/>
      <c r="QUU10" s="71"/>
      <c r="QUV10" s="71"/>
      <c r="QUW10" s="71"/>
      <c r="QUX10" s="71"/>
      <c r="QUY10" s="71"/>
      <c r="QUZ10" s="71"/>
      <c r="QVA10" s="71"/>
      <c r="QVB10" s="71"/>
      <c r="QVC10" s="71"/>
      <c r="QVD10" s="71"/>
      <c r="QVE10" s="71"/>
      <c r="QVF10" s="71"/>
      <c r="QVG10" s="71"/>
      <c r="QVH10" s="71"/>
      <c r="QVI10" s="71"/>
      <c r="QVJ10" s="71"/>
      <c r="QVK10" s="71"/>
      <c r="QVL10" s="71"/>
      <c r="QVM10" s="71"/>
      <c r="QVN10" s="71"/>
      <c r="QVO10" s="71"/>
      <c r="QVP10" s="71"/>
      <c r="QVQ10" s="71"/>
      <c r="QVR10" s="71"/>
      <c r="QVS10" s="71"/>
      <c r="QVT10" s="71"/>
      <c r="QVU10" s="71"/>
      <c r="QVV10" s="71"/>
      <c r="QVW10" s="71"/>
      <c r="QVX10" s="71"/>
      <c r="QVY10" s="71"/>
      <c r="QVZ10" s="71"/>
      <c r="QWA10" s="71"/>
      <c r="QWB10" s="71"/>
      <c r="QWC10" s="71"/>
      <c r="QWD10" s="71"/>
      <c r="QWE10" s="71"/>
      <c r="QWF10" s="71"/>
      <c r="QWG10" s="71"/>
      <c r="QWH10" s="71"/>
      <c r="QWI10" s="71"/>
      <c r="QWJ10" s="71"/>
      <c r="QWK10" s="71"/>
      <c r="QWL10" s="71"/>
      <c r="QWM10" s="71"/>
      <c r="QWN10" s="71"/>
      <c r="QWO10" s="71"/>
      <c r="QWP10" s="71"/>
      <c r="QWQ10" s="71"/>
      <c r="QWR10" s="71"/>
      <c r="QWS10" s="71"/>
      <c r="QWT10" s="71"/>
      <c r="QWU10" s="71"/>
      <c r="QWV10" s="71"/>
      <c r="QWW10" s="71"/>
      <c r="QWX10" s="71"/>
      <c r="QWY10" s="71"/>
      <c r="QWZ10" s="71"/>
      <c r="QXA10" s="71"/>
      <c r="QXB10" s="71"/>
      <c r="QXC10" s="71"/>
      <c r="QXD10" s="71"/>
      <c r="QXE10" s="71"/>
      <c r="QXF10" s="71"/>
      <c r="QXG10" s="71"/>
      <c r="QXH10" s="71"/>
      <c r="QXI10" s="71"/>
      <c r="QXJ10" s="71"/>
      <c r="QXK10" s="71"/>
      <c r="QXL10" s="71"/>
      <c r="QXM10" s="71"/>
      <c r="QXN10" s="71"/>
      <c r="QXO10" s="71"/>
      <c r="QXP10" s="71"/>
      <c r="QXQ10" s="71"/>
      <c r="QXR10" s="71"/>
      <c r="QXS10" s="71"/>
      <c r="QXT10" s="71"/>
      <c r="QXU10" s="71"/>
      <c r="QXV10" s="71"/>
      <c r="QXW10" s="71"/>
      <c r="QXX10" s="71"/>
      <c r="QXY10" s="71"/>
      <c r="QXZ10" s="71"/>
      <c r="QYA10" s="71"/>
      <c r="QYB10" s="71"/>
      <c r="QYC10" s="71"/>
      <c r="QYD10" s="71"/>
      <c r="QYE10" s="71"/>
      <c r="QYF10" s="71"/>
      <c r="QYG10" s="71"/>
      <c r="QYH10" s="71"/>
      <c r="QYI10" s="71"/>
      <c r="QYJ10" s="71"/>
      <c r="QYK10" s="71"/>
      <c r="QYL10" s="71"/>
      <c r="QYM10" s="71"/>
      <c r="QYN10" s="71"/>
      <c r="QYO10" s="71"/>
      <c r="QYP10" s="71"/>
      <c r="QYQ10" s="71"/>
      <c r="QYR10" s="71"/>
      <c r="QYS10" s="71"/>
      <c r="QYT10" s="71"/>
      <c r="QYU10" s="71"/>
      <c r="QYV10" s="71"/>
      <c r="QYW10" s="71"/>
      <c r="QYX10" s="71"/>
      <c r="QYY10" s="71"/>
      <c r="QYZ10" s="71"/>
      <c r="QZA10" s="71"/>
      <c r="QZB10" s="71"/>
      <c r="QZC10" s="71"/>
      <c r="QZD10" s="71"/>
      <c r="QZE10" s="71"/>
      <c r="QZF10" s="71"/>
      <c r="QZG10" s="71"/>
      <c r="QZH10" s="71"/>
      <c r="QZI10" s="71"/>
      <c r="QZJ10" s="71"/>
      <c r="QZK10" s="71"/>
      <c r="QZL10" s="71"/>
      <c r="QZM10" s="71"/>
      <c r="QZN10" s="71"/>
      <c r="QZO10" s="71"/>
      <c r="QZP10" s="71"/>
      <c r="QZQ10" s="71"/>
      <c r="QZR10" s="71"/>
      <c r="QZS10" s="71"/>
      <c r="QZT10" s="71"/>
      <c r="QZU10" s="71"/>
      <c r="QZV10" s="71"/>
      <c r="QZW10" s="71"/>
      <c r="QZX10" s="71"/>
      <c r="QZY10" s="71"/>
      <c r="QZZ10" s="71"/>
      <c r="RAA10" s="71"/>
      <c r="RAB10" s="71"/>
      <c r="RAC10" s="71"/>
      <c r="RAD10" s="71"/>
      <c r="RAE10" s="71"/>
      <c r="RAF10" s="71"/>
      <c r="RAG10" s="71"/>
      <c r="RAH10" s="71"/>
      <c r="RAI10" s="71"/>
      <c r="RAJ10" s="71"/>
      <c r="RAK10" s="71"/>
      <c r="RAL10" s="71"/>
      <c r="RAM10" s="71"/>
      <c r="RAN10" s="71"/>
      <c r="RAO10" s="71"/>
      <c r="RAP10" s="71"/>
      <c r="RAQ10" s="71"/>
      <c r="RAR10" s="71"/>
      <c r="RAS10" s="71"/>
      <c r="RAT10" s="71"/>
      <c r="RAU10" s="71"/>
      <c r="RAV10" s="71"/>
      <c r="RAW10" s="71"/>
      <c r="RAX10" s="71"/>
      <c r="RAY10" s="71"/>
      <c r="RAZ10" s="71"/>
      <c r="RBA10" s="71"/>
      <c r="RBB10" s="71"/>
      <c r="RBC10" s="71"/>
      <c r="RBD10" s="71"/>
      <c r="RBE10" s="71"/>
      <c r="RBF10" s="71"/>
      <c r="RBG10" s="71"/>
      <c r="RBH10" s="71"/>
      <c r="RBI10" s="71"/>
      <c r="RBJ10" s="71"/>
      <c r="RBK10" s="71"/>
      <c r="RBL10" s="71"/>
      <c r="RBM10" s="71"/>
      <c r="RBN10" s="71"/>
      <c r="RBO10" s="71"/>
      <c r="RBP10" s="71"/>
      <c r="RBQ10" s="71"/>
      <c r="RBR10" s="71"/>
      <c r="RBS10" s="71"/>
      <c r="RBT10" s="71"/>
      <c r="RBU10" s="71"/>
      <c r="RBV10" s="71"/>
      <c r="RBW10" s="71"/>
      <c r="RBX10" s="71"/>
      <c r="RBY10" s="71"/>
      <c r="RBZ10" s="71"/>
      <c r="RCA10" s="71"/>
      <c r="RCB10" s="71"/>
      <c r="RCC10" s="71"/>
      <c r="RCD10" s="71"/>
      <c r="RCE10" s="71"/>
      <c r="RCF10" s="71"/>
      <c r="RCG10" s="71"/>
      <c r="RCH10" s="71"/>
      <c r="RCI10" s="71"/>
      <c r="RCJ10" s="71"/>
      <c r="RCK10" s="71"/>
      <c r="RCL10" s="71"/>
      <c r="RCM10" s="71"/>
      <c r="RCN10" s="71"/>
      <c r="RCO10" s="71"/>
      <c r="RCP10" s="71"/>
      <c r="RCQ10" s="71"/>
      <c r="RCR10" s="71"/>
      <c r="RCS10" s="71"/>
      <c r="RCT10" s="71"/>
      <c r="RCU10" s="71"/>
      <c r="RCV10" s="71"/>
      <c r="RCW10" s="71"/>
      <c r="RCX10" s="71"/>
      <c r="RCY10" s="71"/>
      <c r="RCZ10" s="71"/>
      <c r="RDA10" s="71"/>
      <c r="RDB10" s="71"/>
      <c r="RDC10" s="71"/>
      <c r="RDD10" s="71"/>
      <c r="RDE10" s="71"/>
      <c r="RDF10" s="71"/>
      <c r="RDG10" s="71"/>
      <c r="RDH10" s="71"/>
      <c r="RDI10" s="71"/>
      <c r="RDJ10" s="71"/>
      <c r="RDK10" s="71"/>
      <c r="RDL10" s="71"/>
      <c r="RDM10" s="71"/>
      <c r="RDN10" s="71"/>
      <c r="RDO10" s="71"/>
      <c r="RDP10" s="71"/>
      <c r="RDQ10" s="71"/>
      <c r="RDR10" s="71"/>
      <c r="RDS10" s="71"/>
      <c r="RDT10" s="71"/>
      <c r="RDU10" s="71"/>
      <c r="RDV10" s="71"/>
      <c r="RDW10" s="71"/>
      <c r="RDX10" s="71"/>
      <c r="RDY10" s="71"/>
      <c r="RDZ10" s="71"/>
      <c r="REA10" s="71"/>
      <c r="REB10" s="71"/>
      <c r="REC10" s="71"/>
      <c r="RED10" s="71"/>
      <c r="REE10" s="71"/>
      <c r="REF10" s="71"/>
      <c r="REG10" s="71"/>
      <c r="REH10" s="71"/>
      <c r="REI10" s="71"/>
      <c r="REJ10" s="71"/>
      <c r="REK10" s="71"/>
      <c r="REL10" s="71"/>
      <c r="REM10" s="71"/>
      <c r="REN10" s="71"/>
      <c r="REO10" s="71"/>
      <c r="REP10" s="71"/>
      <c r="REQ10" s="71"/>
      <c r="RER10" s="71"/>
      <c r="RES10" s="71"/>
      <c r="RET10" s="71"/>
      <c r="REU10" s="71"/>
      <c r="REV10" s="71"/>
      <c r="REW10" s="71"/>
      <c r="REX10" s="71"/>
      <c r="REY10" s="71"/>
      <c r="REZ10" s="71"/>
      <c r="RFA10" s="71"/>
      <c r="RFB10" s="71"/>
      <c r="RFC10" s="71"/>
      <c r="RFD10" s="71"/>
      <c r="RFE10" s="71"/>
      <c r="RFF10" s="71"/>
      <c r="RFG10" s="71"/>
      <c r="RFH10" s="71"/>
      <c r="RFI10" s="71"/>
      <c r="RFJ10" s="71"/>
      <c r="RFK10" s="71"/>
      <c r="RFL10" s="71"/>
      <c r="RFM10" s="71"/>
      <c r="RFN10" s="71"/>
      <c r="RFO10" s="71"/>
      <c r="RFP10" s="71"/>
      <c r="RFQ10" s="71"/>
      <c r="RFR10" s="71"/>
      <c r="RFS10" s="71"/>
      <c r="RFT10" s="71"/>
      <c r="RFU10" s="71"/>
      <c r="RFV10" s="71"/>
      <c r="RFW10" s="71"/>
      <c r="RFX10" s="71"/>
      <c r="RFY10" s="71"/>
      <c r="RFZ10" s="71"/>
      <c r="RGA10" s="71"/>
      <c r="RGB10" s="71"/>
      <c r="RGC10" s="71"/>
      <c r="RGD10" s="71"/>
      <c r="RGE10" s="71"/>
      <c r="RGF10" s="71"/>
      <c r="RGG10" s="71"/>
      <c r="RGH10" s="71"/>
      <c r="RGI10" s="71"/>
      <c r="RGJ10" s="71"/>
      <c r="RGK10" s="71"/>
      <c r="RGL10" s="71"/>
      <c r="RGM10" s="71"/>
      <c r="RGN10" s="71"/>
      <c r="RGO10" s="71"/>
      <c r="RGP10" s="71"/>
      <c r="RGQ10" s="71"/>
      <c r="RGR10" s="71"/>
      <c r="RGS10" s="71"/>
      <c r="RGT10" s="71"/>
      <c r="RGU10" s="71"/>
      <c r="RGV10" s="71"/>
      <c r="RGW10" s="71"/>
      <c r="RGX10" s="71"/>
      <c r="RGY10" s="71"/>
      <c r="RGZ10" s="71"/>
      <c r="RHA10" s="71"/>
      <c r="RHB10" s="71"/>
      <c r="RHC10" s="71"/>
      <c r="RHD10" s="71"/>
      <c r="RHE10" s="71"/>
      <c r="RHF10" s="71"/>
      <c r="RHG10" s="71"/>
      <c r="RHH10" s="71"/>
      <c r="RHI10" s="71"/>
      <c r="RHJ10" s="71"/>
      <c r="RHK10" s="71"/>
      <c r="RHL10" s="71"/>
      <c r="RHM10" s="71"/>
      <c r="RHN10" s="71"/>
      <c r="RHO10" s="71"/>
      <c r="RHP10" s="71"/>
      <c r="RHQ10" s="71"/>
      <c r="RHR10" s="71"/>
      <c r="RHS10" s="71"/>
      <c r="RHT10" s="71"/>
      <c r="RHU10" s="71"/>
      <c r="RHV10" s="71"/>
      <c r="RHW10" s="71"/>
      <c r="RHX10" s="71"/>
      <c r="RHY10" s="71"/>
      <c r="RHZ10" s="71"/>
      <c r="RIA10" s="71"/>
      <c r="RIB10" s="71"/>
      <c r="RIC10" s="71"/>
      <c r="RID10" s="71"/>
      <c r="RIE10" s="71"/>
      <c r="RIF10" s="71"/>
      <c r="RIG10" s="71"/>
      <c r="RIH10" s="71"/>
      <c r="RII10" s="71"/>
      <c r="RIJ10" s="71"/>
      <c r="RIK10" s="71"/>
      <c r="RIL10" s="71"/>
      <c r="RIM10" s="71"/>
      <c r="RIN10" s="71"/>
      <c r="RIO10" s="71"/>
      <c r="RIP10" s="71"/>
      <c r="RIQ10" s="71"/>
      <c r="RIR10" s="71"/>
      <c r="RIS10" s="71"/>
      <c r="RIT10" s="71"/>
      <c r="RIU10" s="71"/>
      <c r="RIV10" s="71"/>
      <c r="RIW10" s="71"/>
      <c r="RIX10" s="71"/>
      <c r="RIY10" s="71"/>
      <c r="RIZ10" s="71"/>
      <c r="RJA10" s="71"/>
      <c r="RJB10" s="71"/>
      <c r="RJC10" s="71"/>
      <c r="RJD10" s="71"/>
      <c r="RJE10" s="71"/>
      <c r="RJF10" s="71"/>
      <c r="RJG10" s="71"/>
      <c r="RJH10" s="71"/>
      <c r="RJI10" s="71"/>
      <c r="RJJ10" s="71"/>
      <c r="RJK10" s="71"/>
      <c r="RJL10" s="71"/>
      <c r="RJM10" s="71"/>
      <c r="RJN10" s="71"/>
      <c r="RJO10" s="71"/>
      <c r="RJP10" s="71"/>
      <c r="RJQ10" s="71"/>
      <c r="RJR10" s="71"/>
      <c r="RJS10" s="71"/>
      <c r="RJT10" s="71"/>
      <c r="RJU10" s="71"/>
      <c r="RJV10" s="71"/>
      <c r="RJW10" s="71"/>
      <c r="RJX10" s="71"/>
      <c r="RJY10" s="71"/>
      <c r="RJZ10" s="71"/>
      <c r="RKA10" s="71"/>
      <c r="RKB10" s="71"/>
      <c r="RKC10" s="71"/>
      <c r="RKD10" s="71"/>
      <c r="RKE10" s="71"/>
      <c r="RKF10" s="71"/>
      <c r="RKG10" s="71"/>
      <c r="RKH10" s="71"/>
      <c r="RKI10" s="71"/>
      <c r="RKJ10" s="71"/>
      <c r="RKK10" s="71"/>
      <c r="RKL10" s="71"/>
      <c r="RKM10" s="71"/>
      <c r="RKN10" s="71"/>
      <c r="RKO10" s="71"/>
      <c r="RKP10" s="71"/>
      <c r="RKQ10" s="71"/>
      <c r="RKR10" s="71"/>
      <c r="RKS10" s="71"/>
      <c r="RKT10" s="71"/>
      <c r="RKU10" s="71"/>
      <c r="RKV10" s="71"/>
      <c r="RKW10" s="71"/>
      <c r="RKX10" s="71"/>
      <c r="RKY10" s="71"/>
      <c r="RKZ10" s="71"/>
      <c r="RLA10" s="71"/>
      <c r="RLB10" s="71"/>
      <c r="RLC10" s="71"/>
      <c r="RLD10" s="71"/>
      <c r="RLE10" s="71"/>
      <c r="RLF10" s="71"/>
      <c r="RLG10" s="71"/>
      <c r="RLH10" s="71"/>
      <c r="RLI10" s="71"/>
      <c r="RLJ10" s="71"/>
      <c r="RLK10" s="71"/>
      <c r="RLL10" s="71"/>
      <c r="RLM10" s="71"/>
      <c r="RLN10" s="71"/>
      <c r="RLO10" s="71"/>
      <c r="RLP10" s="71"/>
      <c r="RLQ10" s="71"/>
      <c r="RLR10" s="71"/>
      <c r="RLS10" s="71"/>
      <c r="RLT10" s="71"/>
      <c r="RLU10" s="71"/>
      <c r="RLV10" s="71"/>
      <c r="RLW10" s="71"/>
      <c r="RLX10" s="71"/>
      <c r="RLY10" s="71"/>
      <c r="RLZ10" s="71"/>
      <c r="RMA10" s="71"/>
      <c r="RMB10" s="71"/>
      <c r="RMC10" s="71"/>
      <c r="RMD10" s="71"/>
      <c r="RME10" s="71"/>
      <c r="RMF10" s="71"/>
      <c r="RMG10" s="71"/>
      <c r="RMH10" s="71"/>
      <c r="RMI10" s="71"/>
      <c r="RMJ10" s="71"/>
      <c r="RMK10" s="71"/>
      <c r="RML10" s="71"/>
      <c r="RMM10" s="71"/>
      <c r="RMN10" s="71"/>
      <c r="RMO10" s="71"/>
      <c r="RMP10" s="71"/>
      <c r="RMQ10" s="71"/>
      <c r="RMR10" s="71"/>
      <c r="RMS10" s="71"/>
      <c r="RMT10" s="71"/>
      <c r="RMU10" s="71"/>
      <c r="RMV10" s="71"/>
      <c r="RMW10" s="71"/>
      <c r="RMX10" s="71"/>
      <c r="RMY10" s="71"/>
      <c r="RMZ10" s="71"/>
      <c r="RNA10" s="71"/>
      <c r="RNB10" s="71"/>
      <c r="RNC10" s="71"/>
      <c r="RND10" s="71"/>
      <c r="RNE10" s="71"/>
      <c r="RNF10" s="71"/>
      <c r="RNG10" s="71"/>
      <c r="RNH10" s="71"/>
      <c r="RNI10" s="71"/>
      <c r="RNJ10" s="71"/>
      <c r="RNK10" s="71"/>
      <c r="RNL10" s="71"/>
      <c r="RNM10" s="71"/>
      <c r="RNN10" s="71"/>
      <c r="RNO10" s="71"/>
      <c r="RNP10" s="71"/>
      <c r="RNQ10" s="71"/>
      <c r="RNR10" s="71"/>
      <c r="RNS10" s="71"/>
      <c r="RNT10" s="71"/>
      <c r="RNU10" s="71"/>
      <c r="RNV10" s="71"/>
      <c r="RNW10" s="71"/>
      <c r="RNX10" s="71"/>
      <c r="RNY10" s="71"/>
      <c r="RNZ10" s="71"/>
      <c r="ROA10" s="71"/>
      <c r="ROB10" s="71"/>
      <c r="ROC10" s="71"/>
      <c r="ROD10" s="71"/>
      <c r="ROE10" s="71"/>
      <c r="ROF10" s="71"/>
      <c r="ROG10" s="71"/>
      <c r="ROH10" s="71"/>
      <c r="ROI10" s="71"/>
      <c r="ROJ10" s="71"/>
      <c r="ROK10" s="71"/>
      <c r="ROL10" s="71"/>
      <c r="ROM10" s="71"/>
      <c r="RON10" s="71"/>
      <c r="ROO10" s="71"/>
      <c r="ROP10" s="71"/>
      <c r="ROQ10" s="71"/>
      <c r="ROR10" s="71"/>
      <c r="ROS10" s="71"/>
      <c r="ROT10" s="71"/>
      <c r="ROU10" s="71"/>
      <c r="ROV10" s="71"/>
      <c r="ROW10" s="71"/>
      <c r="ROX10" s="71"/>
      <c r="ROY10" s="71"/>
      <c r="ROZ10" s="71"/>
      <c r="RPA10" s="71"/>
      <c r="RPB10" s="71"/>
      <c r="RPC10" s="71"/>
      <c r="RPD10" s="71"/>
      <c r="RPE10" s="71"/>
      <c r="RPF10" s="71"/>
      <c r="RPG10" s="71"/>
      <c r="RPH10" s="71"/>
      <c r="RPI10" s="71"/>
      <c r="RPJ10" s="71"/>
      <c r="RPK10" s="71"/>
      <c r="RPL10" s="71"/>
      <c r="RPM10" s="71"/>
      <c r="RPN10" s="71"/>
      <c r="RPO10" s="71"/>
      <c r="RPP10" s="71"/>
      <c r="RPQ10" s="71"/>
      <c r="RPR10" s="71"/>
      <c r="RPS10" s="71"/>
      <c r="RPT10" s="71"/>
      <c r="RPU10" s="71"/>
      <c r="RPV10" s="71"/>
      <c r="RPW10" s="71"/>
      <c r="RPX10" s="71"/>
      <c r="RPY10" s="71"/>
      <c r="RPZ10" s="71"/>
      <c r="RQA10" s="71"/>
      <c r="RQB10" s="71"/>
      <c r="RQC10" s="71"/>
      <c r="RQD10" s="71"/>
      <c r="RQE10" s="71"/>
      <c r="RQF10" s="71"/>
      <c r="RQG10" s="71"/>
      <c r="RQH10" s="71"/>
      <c r="RQI10" s="71"/>
      <c r="RQJ10" s="71"/>
      <c r="RQK10" s="71"/>
      <c r="RQL10" s="71"/>
      <c r="RQM10" s="71"/>
      <c r="RQN10" s="71"/>
      <c r="RQO10" s="71"/>
      <c r="RQP10" s="71"/>
      <c r="RQQ10" s="71"/>
      <c r="RQR10" s="71"/>
      <c r="RQS10" s="71"/>
      <c r="RQT10" s="71"/>
      <c r="RQU10" s="71"/>
      <c r="RQV10" s="71"/>
      <c r="RQW10" s="71"/>
      <c r="RQX10" s="71"/>
      <c r="RQY10" s="71"/>
      <c r="RQZ10" s="71"/>
      <c r="RRA10" s="71"/>
      <c r="RRB10" s="71"/>
      <c r="RRC10" s="71"/>
      <c r="RRD10" s="71"/>
      <c r="RRE10" s="71"/>
      <c r="RRF10" s="71"/>
      <c r="RRG10" s="71"/>
      <c r="RRH10" s="71"/>
      <c r="RRI10" s="71"/>
      <c r="RRJ10" s="71"/>
      <c r="RRK10" s="71"/>
      <c r="RRL10" s="71"/>
      <c r="RRM10" s="71"/>
      <c r="RRN10" s="71"/>
      <c r="RRO10" s="71"/>
      <c r="RRP10" s="71"/>
      <c r="RRQ10" s="71"/>
      <c r="RRR10" s="71"/>
      <c r="RRS10" s="71"/>
      <c r="RRT10" s="71"/>
      <c r="RRU10" s="71"/>
      <c r="RRV10" s="71"/>
      <c r="RRW10" s="71"/>
      <c r="RRX10" s="71"/>
      <c r="RRY10" s="71"/>
      <c r="RRZ10" s="71"/>
      <c r="RSA10" s="71"/>
      <c r="RSB10" s="71"/>
      <c r="RSC10" s="71"/>
      <c r="RSD10" s="71"/>
      <c r="RSE10" s="71"/>
      <c r="RSF10" s="71"/>
      <c r="RSG10" s="71"/>
      <c r="RSH10" s="71"/>
      <c r="RSI10" s="71"/>
      <c r="RSJ10" s="71"/>
      <c r="RSK10" s="71"/>
      <c r="RSL10" s="71"/>
      <c r="RSM10" s="71"/>
      <c r="RSN10" s="71"/>
      <c r="RSO10" s="71"/>
      <c r="RSP10" s="71"/>
      <c r="RSQ10" s="71"/>
      <c r="RSR10" s="71"/>
      <c r="RSS10" s="71"/>
      <c r="RST10" s="71"/>
      <c r="RSU10" s="71"/>
      <c r="RSV10" s="71"/>
      <c r="RSW10" s="71"/>
      <c r="RSX10" s="71"/>
      <c r="RSY10" s="71"/>
      <c r="RSZ10" s="71"/>
      <c r="RTA10" s="71"/>
      <c r="RTB10" s="71"/>
      <c r="RTC10" s="71"/>
      <c r="RTD10" s="71"/>
      <c r="RTE10" s="71"/>
      <c r="RTF10" s="71"/>
      <c r="RTG10" s="71"/>
      <c r="RTH10" s="71"/>
      <c r="RTI10" s="71"/>
      <c r="RTJ10" s="71"/>
      <c r="RTK10" s="71"/>
      <c r="RTL10" s="71"/>
      <c r="RTM10" s="71"/>
      <c r="RTN10" s="71"/>
      <c r="RTO10" s="71"/>
      <c r="RTP10" s="71"/>
      <c r="RTQ10" s="71"/>
      <c r="RTR10" s="71"/>
      <c r="RTS10" s="71"/>
      <c r="RTT10" s="71"/>
      <c r="RTU10" s="71"/>
      <c r="RTV10" s="71"/>
      <c r="RTW10" s="71"/>
      <c r="RTX10" s="71"/>
      <c r="RTY10" s="71"/>
      <c r="RTZ10" s="71"/>
      <c r="RUA10" s="71"/>
      <c r="RUB10" s="71"/>
      <c r="RUC10" s="71"/>
      <c r="RUD10" s="71"/>
      <c r="RUE10" s="71"/>
      <c r="RUF10" s="71"/>
      <c r="RUG10" s="71"/>
      <c r="RUH10" s="71"/>
      <c r="RUI10" s="71"/>
      <c r="RUJ10" s="71"/>
      <c r="RUK10" s="71"/>
      <c r="RUL10" s="71"/>
      <c r="RUM10" s="71"/>
      <c r="RUN10" s="71"/>
      <c r="RUO10" s="71"/>
      <c r="RUP10" s="71"/>
      <c r="RUQ10" s="71"/>
      <c r="RUR10" s="71"/>
      <c r="RUS10" s="71"/>
      <c r="RUT10" s="71"/>
      <c r="RUU10" s="71"/>
      <c r="RUV10" s="71"/>
      <c r="RUW10" s="71"/>
      <c r="RUX10" s="71"/>
      <c r="RUY10" s="71"/>
      <c r="RUZ10" s="71"/>
      <c r="RVA10" s="71"/>
      <c r="RVB10" s="71"/>
      <c r="RVC10" s="71"/>
      <c r="RVD10" s="71"/>
      <c r="RVE10" s="71"/>
      <c r="RVF10" s="71"/>
      <c r="RVG10" s="71"/>
      <c r="RVH10" s="71"/>
      <c r="RVI10" s="71"/>
      <c r="RVJ10" s="71"/>
      <c r="RVK10" s="71"/>
      <c r="RVL10" s="71"/>
      <c r="RVM10" s="71"/>
      <c r="RVN10" s="71"/>
      <c r="RVO10" s="71"/>
      <c r="RVP10" s="71"/>
      <c r="RVQ10" s="71"/>
      <c r="RVR10" s="71"/>
      <c r="RVS10" s="71"/>
      <c r="RVT10" s="71"/>
      <c r="RVU10" s="71"/>
      <c r="RVV10" s="71"/>
      <c r="RVW10" s="71"/>
      <c r="RVX10" s="71"/>
      <c r="RVY10" s="71"/>
      <c r="RVZ10" s="71"/>
      <c r="RWA10" s="71"/>
      <c r="RWB10" s="71"/>
      <c r="RWC10" s="71"/>
      <c r="RWD10" s="71"/>
      <c r="RWE10" s="71"/>
      <c r="RWF10" s="71"/>
      <c r="RWG10" s="71"/>
      <c r="RWH10" s="71"/>
      <c r="RWI10" s="71"/>
      <c r="RWJ10" s="71"/>
      <c r="RWK10" s="71"/>
      <c r="RWL10" s="71"/>
      <c r="RWM10" s="71"/>
      <c r="RWN10" s="71"/>
      <c r="RWO10" s="71"/>
      <c r="RWP10" s="71"/>
      <c r="RWQ10" s="71"/>
      <c r="RWR10" s="71"/>
      <c r="RWS10" s="71"/>
      <c r="RWT10" s="71"/>
      <c r="RWU10" s="71"/>
      <c r="RWV10" s="71"/>
      <c r="RWW10" s="71"/>
      <c r="RWX10" s="71"/>
      <c r="RWY10" s="71"/>
      <c r="RWZ10" s="71"/>
      <c r="RXA10" s="71"/>
      <c r="RXB10" s="71"/>
      <c r="RXC10" s="71"/>
      <c r="RXD10" s="71"/>
      <c r="RXE10" s="71"/>
      <c r="RXF10" s="71"/>
      <c r="RXG10" s="71"/>
      <c r="RXH10" s="71"/>
      <c r="RXI10" s="71"/>
      <c r="RXJ10" s="71"/>
      <c r="RXK10" s="71"/>
      <c r="RXL10" s="71"/>
      <c r="RXM10" s="71"/>
      <c r="RXN10" s="71"/>
      <c r="RXO10" s="71"/>
      <c r="RXP10" s="71"/>
      <c r="RXQ10" s="71"/>
      <c r="RXR10" s="71"/>
      <c r="RXS10" s="71"/>
      <c r="RXT10" s="71"/>
      <c r="RXU10" s="71"/>
      <c r="RXV10" s="71"/>
      <c r="RXW10" s="71"/>
      <c r="RXX10" s="71"/>
      <c r="RXY10" s="71"/>
      <c r="RXZ10" s="71"/>
      <c r="RYA10" s="71"/>
      <c r="RYB10" s="71"/>
      <c r="RYC10" s="71"/>
      <c r="RYD10" s="71"/>
      <c r="RYE10" s="71"/>
      <c r="RYF10" s="71"/>
      <c r="RYG10" s="71"/>
      <c r="RYH10" s="71"/>
      <c r="RYI10" s="71"/>
      <c r="RYJ10" s="71"/>
      <c r="RYK10" s="71"/>
      <c r="RYL10" s="71"/>
      <c r="RYM10" s="71"/>
      <c r="RYN10" s="71"/>
      <c r="RYO10" s="71"/>
      <c r="RYP10" s="71"/>
      <c r="RYQ10" s="71"/>
      <c r="RYR10" s="71"/>
      <c r="RYS10" s="71"/>
      <c r="RYT10" s="71"/>
      <c r="RYU10" s="71"/>
      <c r="RYV10" s="71"/>
      <c r="RYW10" s="71"/>
      <c r="RYX10" s="71"/>
      <c r="RYY10" s="71"/>
      <c r="RYZ10" s="71"/>
      <c r="RZA10" s="71"/>
      <c r="RZB10" s="71"/>
      <c r="RZC10" s="71"/>
      <c r="RZD10" s="71"/>
      <c r="RZE10" s="71"/>
      <c r="RZF10" s="71"/>
      <c r="RZG10" s="71"/>
      <c r="RZH10" s="71"/>
      <c r="RZI10" s="71"/>
      <c r="RZJ10" s="71"/>
      <c r="RZK10" s="71"/>
      <c r="RZL10" s="71"/>
      <c r="RZM10" s="71"/>
      <c r="RZN10" s="71"/>
      <c r="RZO10" s="71"/>
      <c r="RZP10" s="71"/>
      <c r="RZQ10" s="71"/>
      <c r="RZR10" s="71"/>
      <c r="RZS10" s="71"/>
      <c r="RZT10" s="71"/>
      <c r="RZU10" s="71"/>
      <c r="RZV10" s="71"/>
      <c r="RZW10" s="71"/>
      <c r="RZX10" s="71"/>
      <c r="RZY10" s="71"/>
      <c r="RZZ10" s="71"/>
      <c r="SAA10" s="71"/>
      <c r="SAB10" s="71"/>
      <c r="SAC10" s="71"/>
      <c r="SAD10" s="71"/>
      <c r="SAE10" s="71"/>
      <c r="SAF10" s="71"/>
      <c r="SAG10" s="71"/>
      <c r="SAH10" s="71"/>
      <c r="SAI10" s="71"/>
      <c r="SAJ10" s="71"/>
      <c r="SAK10" s="71"/>
      <c r="SAL10" s="71"/>
      <c r="SAM10" s="71"/>
      <c r="SAN10" s="71"/>
      <c r="SAO10" s="71"/>
      <c r="SAP10" s="71"/>
      <c r="SAQ10" s="71"/>
      <c r="SAR10" s="71"/>
      <c r="SAS10" s="71"/>
      <c r="SAT10" s="71"/>
      <c r="SAU10" s="71"/>
      <c r="SAV10" s="71"/>
      <c r="SAW10" s="71"/>
      <c r="SAX10" s="71"/>
      <c r="SAY10" s="71"/>
      <c r="SAZ10" s="71"/>
      <c r="SBA10" s="71"/>
      <c r="SBB10" s="71"/>
      <c r="SBC10" s="71"/>
      <c r="SBD10" s="71"/>
      <c r="SBE10" s="71"/>
      <c r="SBF10" s="71"/>
      <c r="SBG10" s="71"/>
      <c r="SBH10" s="71"/>
      <c r="SBI10" s="71"/>
      <c r="SBJ10" s="71"/>
      <c r="SBK10" s="71"/>
      <c r="SBL10" s="71"/>
      <c r="SBM10" s="71"/>
      <c r="SBN10" s="71"/>
      <c r="SBO10" s="71"/>
      <c r="SBP10" s="71"/>
      <c r="SBQ10" s="71"/>
      <c r="SBR10" s="71"/>
      <c r="SBS10" s="71"/>
      <c r="SBT10" s="71"/>
      <c r="SBU10" s="71"/>
      <c r="SBV10" s="71"/>
      <c r="SBW10" s="71"/>
      <c r="SBX10" s="71"/>
      <c r="SBY10" s="71"/>
      <c r="SBZ10" s="71"/>
      <c r="SCA10" s="71"/>
      <c r="SCB10" s="71"/>
      <c r="SCC10" s="71"/>
      <c r="SCD10" s="71"/>
      <c r="SCE10" s="71"/>
      <c r="SCF10" s="71"/>
      <c r="SCG10" s="71"/>
      <c r="SCH10" s="71"/>
      <c r="SCI10" s="71"/>
      <c r="SCJ10" s="71"/>
      <c r="SCK10" s="71"/>
      <c r="SCL10" s="71"/>
      <c r="SCM10" s="71"/>
      <c r="SCN10" s="71"/>
      <c r="SCO10" s="71"/>
      <c r="SCP10" s="71"/>
      <c r="SCQ10" s="71"/>
      <c r="SCR10" s="71"/>
      <c r="SCS10" s="71"/>
      <c r="SCT10" s="71"/>
      <c r="SCU10" s="71"/>
      <c r="SCV10" s="71"/>
      <c r="SCW10" s="71"/>
      <c r="SCX10" s="71"/>
      <c r="SCY10" s="71"/>
      <c r="SCZ10" s="71"/>
      <c r="SDA10" s="71"/>
      <c r="SDB10" s="71"/>
      <c r="SDC10" s="71"/>
      <c r="SDD10" s="71"/>
      <c r="SDE10" s="71"/>
      <c r="SDF10" s="71"/>
      <c r="SDG10" s="71"/>
      <c r="SDH10" s="71"/>
      <c r="SDI10" s="71"/>
      <c r="SDJ10" s="71"/>
      <c r="SDK10" s="71"/>
      <c r="SDL10" s="71"/>
      <c r="SDM10" s="71"/>
      <c r="SDN10" s="71"/>
      <c r="SDO10" s="71"/>
      <c r="SDP10" s="71"/>
      <c r="SDQ10" s="71"/>
      <c r="SDR10" s="71"/>
      <c r="SDS10" s="71"/>
      <c r="SDT10" s="71"/>
      <c r="SDU10" s="71"/>
      <c r="SDV10" s="71"/>
      <c r="SDW10" s="71"/>
      <c r="SDX10" s="71"/>
      <c r="SDY10" s="71"/>
      <c r="SDZ10" s="71"/>
      <c r="SEA10" s="71"/>
      <c r="SEB10" s="71"/>
      <c r="SEC10" s="71"/>
      <c r="SED10" s="71"/>
      <c r="SEE10" s="71"/>
      <c r="SEF10" s="71"/>
      <c r="SEG10" s="71"/>
      <c r="SEH10" s="71"/>
      <c r="SEI10" s="71"/>
      <c r="SEJ10" s="71"/>
      <c r="SEK10" s="71"/>
      <c r="SEL10" s="71"/>
      <c r="SEM10" s="71"/>
      <c r="SEN10" s="71"/>
      <c r="SEO10" s="71"/>
      <c r="SEP10" s="71"/>
      <c r="SEQ10" s="71"/>
      <c r="SER10" s="71"/>
      <c r="SES10" s="71"/>
      <c r="SET10" s="71"/>
      <c r="SEU10" s="71"/>
      <c r="SEV10" s="71"/>
      <c r="SEW10" s="71"/>
      <c r="SEX10" s="71"/>
      <c r="SEY10" s="71"/>
      <c r="SEZ10" s="71"/>
      <c r="SFA10" s="71"/>
      <c r="SFB10" s="71"/>
      <c r="SFC10" s="71"/>
      <c r="SFD10" s="71"/>
      <c r="SFE10" s="71"/>
      <c r="SFF10" s="71"/>
      <c r="SFG10" s="71"/>
      <c r="SFH10" s="71"/>
      <c r="SFI10" s="71"/>
      <c r="SFJ10" s="71"/>
      <c r="SFK10" s="71"/>
      <c r="SFL10" s="71"/>
      <c r="SFM10" s="71"/>
      <c r="SFN10" s="71"/>
      <c r="SFO10" s="71"/>
      <c r="SFP10" s="71"/>
      <c r="SFQ10" s="71"/>
      <c r="SFR10" s="71"/>
      <c r="SFS10" s="71"/>
      <c r="SFT10" s="71"/>
      <c r="SFU10" s="71"/>
      <c r="SFV10" s="71"/>
      <c r="SFW10" s="71"/>
      <c r="SFX10" s="71"/>
      <c r="SFY10" s="71"/>
      <c r="SFZ10" s="71"/>
      <c r="SGA10" s="71"/>
      <c r="SGB10" s="71"/>
      <c r="SGC10" s="71"/>
      <c r="SGD10" s="71"/>
      <c r="SGE10" s="71"/>
      <c r="SGF10" s="71"/>
      <c r="SGG10" s="71"/>
      <c r="SGH10" s="71"/>
      <c r="SGI10" s="71"/>
      <c r="SGJ10" s="71"/>
      <c r="SGK10" s="71"/>
      <c r="SGL10" s="71"/>
      <c r="SGM10" s="71"/>
      <c r="SGN10" s="71"/>
      <c r="SGO10" s="71"/>
      <c r="SGP10" s="71"/>
      <c r="SGQ10" s="71"/>
      <c r="SGR10" s="71"/>
      <c r="SGS10" s="71"/>
      <c r="SGT10" s="71"/>
      <c r="SGU10" s="71"/>
      <c r="SGV10" s="71"/>
      <c r="SGW10" s="71"/>
      <c r="SGX10" s="71"/>
      <c r="SGY10" s="71"/>
      <c r="SGZ10" s="71"/>
      <c r="SHA10" s="71"/>
      <c r="SHB10" s="71"/>
      <c r="SHC10" s="71"/>
      <c r="SHD10" s="71"/>
      <c r="SHE10" s="71"/>
      <c r="SHF10" s="71"/>
      <c r="SHG10" s="71"/>
      <c r="SHH10" s="71"/>
      <c r="SHI10" s="71"/>
      <c r="SHJ10" s="71"/>
      <c r="SHK10" s="71"/>
      <c r="SHL10" s="71"/>
      <c r="SHM10" s="71"/>
      <c r="SHN10" s="71"/>
      <c r="SHO10" s="71"/>
      <c r="SHP10" s="71"/>
      <c r="SHQ10" s="71"/>
      <c r="SHR10" s="71"/>
      <c r="SHS10" s="71"/>
      <c r="SHT10" s="71"/>
      <c r="SHU10" s="71"/>
      <c r="SHV10" s="71"/>
      <c r="SHW10" s="71"/>
      <c r="SHX10" s="71"/>
      <c r="SHY10" s="71"/>
      <c r="SHZ10" s="71"/>
      <c r="SIA10" s="71"/>
      <c r="SIB10" s="71"/>
      <c r="SIC10" s="71"/>
      <c r="SID10" s="71"/>
      <c r="SIE10" s="71"/>
      <c r="SIF10" s="71"/>
      <c r="SIG10" s="71"/>
      <c r="SIH10" s="71"/>
      <c r="SII10" s="71"/>
      <c r="SIJ10" s="71"/>
      <c r="SIK10" s="71"/>
      <c r="SIL10" s="71"/>
      <c r="SIM10" s="71"/>
      <c r="SIN10" s="71"/>
      <c r="SIO10" s="71"/>
      <c r="SIP10" s="71"/>
      <c r="SIQ10" s="71"/>
      <c r="SIR10" s="71"/>
      <c r="SIS10" s="71"/>
      <c r="SIT10" s="71"/>
      <c r="SIU10" s="71"/>
      <c r="SIV10" s="71"/>
      <c r="SIW10" s="71"/>
      <c r="SIX10" s="71"/>
      <c r="SIY10" s="71"/>
      <c r="SIZ10" s="71"/>
      <c r="SJA10" s="71"/>
      <c r="SJB10" s="71"/>
      <c r="SJC10" s="71"/>
      <c r="SJD10" s="71"/>
      <c r="SJE10" s="71"/>
      <c r="SJF10" s="71"/>
      <c r="SJG10" s="71"/>
      <c r="SJH10" s="71"/>
      <c r="SJI10" s="71"/>
      <c r="SJJ10" s="71"/>
      <c r="SJK10" s="71"/>
      <c r="SJL10" s="71"/>
      <c r="SJM10" s="71"/>
      <c r="SJN10" s="71"/>
      <c r="SJO10" s="71"/>
      <c r="SJP10" s="71"/>
      <c r="SJQ10" s="71"/>
      <c r="SJR10" s="71"/>
      <c r="SJS10" s="71"/>
      <c r="SJT10" s="71"/>
      <c r="SJU10" s="71"/>
      <c r="SJV10" s="71"/>
      <c r="SJW10" s="71"/>
      <c r="SJX10" s="71"/>
      <c r="SJY10" s="71"/>
      <c r="SJZ10" s="71"/>
      <c r="SKA10" s="71"/>
      <c r="SKB10" s="71"/>
      <c r="SKC10" s="71"/>
      <c r="SKD10" s="71"/>
      <c r="SKE10" s="71"/>
      <c r="SKF10" s="71"/>
      <c r="SKG10" s="71"/>
      <c r="SKH10" s="71"/>
      <c r="SKI10" s="71"/>
      <c r="SKJ10" s="71"/>
      <c r="SKK10" s="71"/>
      <c r="SKL10" s="71"/>
      <c r="SKM10" s="71"/>
      <c r="SKN10" s="71"/>
      <c r="SKO10" s="71"/>
      <c r="SKP10" s="71"/>
      <c r="SKQ10" s="71"/>
      <c r="SKR10" s="71"/>
      <c r="SKS10" s="71"/>
      <c r="SKT10" s="71"/>
      <c r="SKU10" s="71"/>
      <c r="SKV10" s="71"/>
      <c r="SKW10" s="71"/>
      <c r="SKX10" s="71"/>
      <c r="SKY10" s="71"/>
      <c r="SKZ10" s="71"/>
      <c r="SLA10" s="71"/>
      <c r="SLB10" s="71"/>
      <c r="SLC10" s="71"/>
      <c r="SLD10" s="71"/>
      <c r="SLE10" s="71"/>
      <c r="SLF10" s="71"/>
      <c r="SLG10" s="71"/>
      <c r="SLH10" s="71"/>
      <c r="SLI10" s="71"/>
      <c r="SLJ10" s="71"/>
      <c r="SLK10" s="71"/>
      <c r="SLL10" s="71"/>
      <c r="SLM10" s="71"/>
      <c r="SLN10" s="71"/>
      <c r="SLO10" s="71"/>
      <c r="SLP10" s="71"/>
      <c r="SLQ10" s="71"/>
      <c r="SLR10" s="71"/>
      <c r="SLS10" s="71"/>
      <c r="SLT10" s="71"/>
      <c r="SLU10" s="71"/>
      <c r="SLV10" s="71"/>
      <c r="SLW10" s="71"/>
      <c r="SLX10" s="71"/>
      <c r="SLY10" s="71"/>
      <c r="SLZ10" s="71"/>
      <c r="SMA10" s="71"/>
      <c r="SMB10" s="71"/>
      <c r="SMC10" s="71"/>
      <c r="SMD10" s="71"/>
      <c r="SME10" s="71"/>
      <c r="SMF10" s="71"/>
      <c r="SMG10" s="71"/>
      <c r="SMH10" s="71"/>
      <c r="SMI10" s="71"/>
      <c r="SMJ10" s="71"/>
      <c r="SMK10" s="71"/>
      <c r="SML10" s="71"/>
      <c r="SMM10" s="71"/>
      <c r="SMN10" s="71"/>
      <c r="SMO10" s="71"/>
      <c r="SMP10" s="71"/>
      <c r="SMQ10" s="71"/>
      <c r="SMR10" s="71"/>
      <c r="SMS10" s="71"/>
      <c r="SMT10" s="71"/>
      <c r="SMU10" s="71"/>
      <c r="SMV10" s="71"/>
      <c r="SMW10" s="71"/>
      <c r="SMX10" s="71"/>
      <c r="SMY10" s="71"/>
      <c r="SMZ10" s="71"/>
      <c r="SNA10" s="71"/>
      <c r="SNB10" s="71"/>
      <c r="SNC10" s="71"/>
      <c r="SND10" s="71"/>
      <c r="SNE10" s="71"/>
      <c r="SNF10" s="71"/>
      <c r="SNG10" s="71"/>
      <c r="SNH10" s="71"/>
      <c r="SNI10" s="71"/>
      <c r="SNJ10" s="71"/>
      <c r="SNK10" s="71"/>
      <c r="SNL10" s="71"/>
      <c r="SNM10" s="71"/>
      <c r="SNN10" s="71"/>
      <c r="SNO10" s="71"/>
      <c r="SNP10" s="71"/>
      <c r="SNQ10" s="71"/>
      <c r="SNR10" s="71"/>
      <c r="SNS10" s="71"/>
      <c r="SNT10" s="71"/>
      <c r="SNU10" s="71"/>
      <c r="SNV10" s="71"/>
      <c r="SNW10" s="71"/>
      <c r="SNX10" s="71"/>
      <c r="SNY10" s="71"/>
      <c r="SNZ10" s="71"/>
      <c r="SOA10" s="71"/>
      <c r="SOB10" s="71"/>
      <c r="SOC10" s="71"/>
      <c r="SOD10" s="71"/>
      <c r="SOE10" s="71"/>
      <c r="SOF10" s="71"/>
      <c r="SOG10" s="71"/>
      <c r="SOH10" s="71"/>
      <c r="SOI10" s="71"/>
      <c r="SOJ10" s="71"/>
      <c r="SOK10" s="71"/>
      <c r="SOL10" s="71"/>
      <c r="SOM10" s="71"/>
      <c r="SON10" s="71"/>
      <c r="SOO10" s="71"/>
      <c r="SOP10" s="71"/>
      <c r="SOQ10" s="71"/>
      <c r="SOR10" s="71"/>
      <c r="SOS10" s="71"/>
      <c r="SOT10" s="71"/>
      <c r="SOU10" s="71"/>
      <c r="SOV10" s="71"/>
      <c r="SOW10" s="71"/>
      <c r="SOX10" s="71"/>
      <c r="SOY10" s="71"/>
      <c r="SOZ10" s="71"/>
      <c r="SPA10" s="71"/>
      <c r="SPB10" s="71"/>
      <c r="SPC10" s="71"/>
      <c r="SPD10" s="71"/>
      <c r="SPE10" s="71"/>
      <c r="SPF10" s="71"/>
      <c r="SPG10" s="71"/>
      <c r="SPH10" s="71"/>
      <c r="SPI10" s="71"/>
      <c r="SPJ10" s="71"/>
      <c r="SPK10" s="71"/>
      <c r="SPL10" s="71"/>
      <c r="SPM10" s="71"/>
      <c r="SPN10" s="71"/>
      <c r="SPO10" s="71"/>
      <c r="SPP10" s="71"/>
      <c r="SPQ10" s="71"/>
      <c r="SPR10" s="71"/>
      <c r="SPS10" s="71"/>
      <c r="SPT10" s="71"/>
      <c r="SPU10" s="71"/>
      <c r="SPV10" s="71"/>
      <c r="SPW10" s="71"/>
      <c r="SPX10" s="71"/>
      <c r="SPY10" s="71"/>
      <c r="SPZ10" s="71"/>
      <c r="SQA10" s="71"/>
      <c r="SQB10" s="71"/>
      <c r="SQC10" s="71"/>
      <c r="SQD10" s="71"/>
      <c r="SQE10" s="71"/>
      <c r="SQF10" s="71"/>
      <c r="SQG10" s="71"/>
      <c r="SQH10" s="71"/>
      <c r="SQI10" s="71"/>
      <c r="SQJ10" s="71"/>
      <c r="SQK10" s="71"/>
      <c r="SQL10" s="71"/>
      <c r="SQM10" s="71"/>
      <c r="SQN10" s="71"/>
      <c r="SQO10" s="71"/>
      <c r="SQP10" s="71"/>
      <c r="SQQ10" s="71"/>
      <c r="SQR10" s="71"/>
      <c r="SQS10" s="71"/>
      <c r="SQT10" s="71"/>
      <c r="SQU10" s="71"/>
      <c r="SQV10" s="71"/>
      <c r="SQW10" s="71"/>
      <c r="SQX10" s="71"/>
      <c r="SQY10" s="71"/>
      <c r="SQZ10" s="71"/>
      <c r="SRA10" s="71"/>
      <c r="SRB10" s="71"/>
      <c r="SRC10" s="71"/>
      <c r="SRD10" s="71"/>
      <c r="SRE10" s="71"/>
      <c r="SRF10" s="71"/>
      <c r="SRG10" s="71"/>
      <c r="SRH10" s="71"/>
      <c r="SRI10" s="71"/>
      <c r="SRJ10" s="71"/>
      <c r="SRK10" s="71"/>
      <c r="SRL10" s="71"/>
      <c r="SRM10" s="71"/>
      <c r="SRN10" s="71"/>
      <c r="SRO10" s="71"/>
      <c r="SRP10" s="71"/>
      <c r="SRQ10" s="71"/>
      <c r="SRR10" s="71"/>
      <c r="SRS10" s="71"/>
      <c r="SRT10" s="71"/>
      <c r="SRU10" s="71"/>
      <c r="SRV10" s="71"/>
      <c r="SRW10" s="71"/>
      <c r="SRX10" s="71"/>
      <c r="SRY10" s="71"/>
      <c r="SRZ10" s="71"/>
      <c r="SSA10" s="71"/>
      <c r="SSB10" s="71"/>
      <c r="SSC10" s="71"/>
      <c r="SSD10" s="71"/>
      <c r="SSE10" s="71"/>
      <c r="SSF10" s="71"/>
      <c r="SSG10" s="71"/>
      <c r="SSH10" s="71"/>
      <c r="SSI10" s="71"/>
      <c r="SSJ10" s="71"/>
      <c r="SSK10" s="71"/>
      <c r="SSL10" s="71"/>
      <c r="SSM10" s="71"/>
      <c r="SSN10" s="71"/>
      <c r="SSO10" s="71"/>
      <c r="SSP10" s="71"/>
      <c r="SSQ10" s="71"/>
      <c r="SSR10" s="71"/>
      <c r="SSS10" s="71"/>
      <c r="SST10" s="71"/>
      <c r="SSU10" s="71"/>
      <c r="SSV10" s="71"/>
      <c r="SSW10" s="71"/>
      <c r="SSX10" s="71"/>
      <c r="SSY10" s="71"/>
      <c r="SSZ10" s="71"/>
      <c r="STA10" s="71"/>
      <c r="STB10" s="71"/>
      <c r="STC10" s="71"/>
      <c r="STD10" s="71"/>
      <c r="STE10" s="71"/>
      <c r="STF10" s="71"/>
      <c r="STG10" s="71"/>
      <c r="STH10" s="71"/>
      <c r="STI10" s="71"/>
      <c r="STJ10" s="71"/>
      <c r="STK10" s="71"/>
      <c r="STL10" s="71"/>
      <c r="STM10" s="71"/>
      <c r="STN10" s="71"/>
      <c r="STO10" s="71"/>
      <c r="STP10" s="71"/>
      <c r="STQ10" s="71"/>
      <c r="STR10" s="71"/>
      <c r="STS10" s="71"/>
      <c r="STT10" s="71"/>
      <c r="STU10" s="71"/>
      <c r="STV10" s="71"/>
      <c r="STW10" s="71"/>
      <c r="STX10" s="71"/>
      <c r="STY10" s="71"/>
      <c r="STZ10" s="71"/>
      <c r="SUA10" s="71"/>
      <c r="SUB10" s="71"/>
      <c r="SUC10" s="71"/>
      <c r="SUD10" s="71"/>
      <c r="SUE10" s="71"/>
      <c r="SUF10" s="71"/>
      <c r="SUG10" s="71"/>
      <c r="SUH10" s="71"/>
      <c r="SUI10" s="71"/>
      <c r="SUJ10" s="71"/>
      <c r="SUK10" s="71"/>
      <c r="SUL10" s="71"/>
      <c r="SUM10" s="71"/>
      <c r="SUN10" s="71"/>
      <c r="SUO10" s="71"/>
      <c r="SUP10" s="71"/>
      <c r="SUQ10" s="71"/>
      <c r="SUR10" s="71"/>
      <c r="SUS10" s="71"/>
      <c r="SUT10" s="71"/>
      <c r="SUU10" s="71"/>
      <c r="SUV10" s="71"/>
      <c r="SUW10" s="71"/>
      <c r="SUX10" s="71"/>
      <c r="SUY10" s="71"/>
      <c r="SUZ10" s="71"/>
      <c r="SVA10" s="71"/>
      <c r="SVB10" s="71"/>
      <c r="SVC10" s="71"/>
      <c r="SVD10" s="71"/>
      <c r="SVE10" s="71"/>
      <c r="SVF10" s="71"/>
      <c r="SVG10" s="71"/>
      <c r="SVH10" s="71"/>
      <c r="SVI10" s="71"/>
      <c r="SVJ10" s="71"/>
      <c r="SVK10" s="71"/>
      <c r="SVL10" s="71"/>
      <c r="SVM10" s="71"/>
      <c r="SVN10" s="71"/>
      <c r="SVO10" s="71"/>
      <c r="SVP10" s="71"/>
      <c r="SVQ10" s="71"/>
      <c r="SVR10" s="71"/>
      <c r="SVS10" s="71"/>
      <c r="SVT10" s="71"/>
      <c r="SVU10" s="71"/>
      <c r="SVV10" s="71"/>
      <c r="SVW10" s="71"/>
      <c r="SVX10" s="71"/>
      <c r="SVY10" s="71"/>
      <c r="SVZ10" s="71"/>
      <c r="SWA10" s="71"/>
      <c r="SWB10" s="71"/>
      <c r="SWC10" s="71"/>
      <c r="SWD10" s="71"/>
      <c r="SWE10" s="71"/>
      <c r="SWF10" s="71"/>
      <c r="SWG10" s="71"/>
      <c r="SWH10" s="71"/>
      <c r="SWI10" s="71"/>
      <c r="SWJ10" s="71"/>
      <c r="SWK10" s="71"/>
      <c r="SWL10" s="71"/>
      <c r="SWM10" s="71"/>
      <c r="SWN10" s="71"/>
      <c r="SWO10" s="71"/>
      <c r="SWP10" s="71"/>
      <c r="SWQ10" s="71"/>
      <c r="SWR10" s="71"/>
      <c r="SWS10" s="71"/>
      <c r="SWT10" s="71"/>
      <c r="SWU10" s="71"/>
      <c r="SWV10" s="71"/>
      <c r="SWW10" s="71"/>
      <c r="SWX10" s="71"/>
      <c r="SWY10" s="71"/>
      <c r="SWZ10" s="71"/>
      <c r="SXA10" s="71"/>
      <c r="SXB10" s="71"/>
      <c r="SXC10" s="71"/>
      <c r="SXD10" s="71"/>
      <c r="SXE10" s="71"/>
      <c r="SXF10" s="71"/>
      <c r="SXG10" s="71"/>
      <c r="SXH10" s="71"/>
      <c r="SXI10" s="71"/>
      <c r="SXJ10" s="71"/>
      <c r="SXK10" s="71"/>
      <c r="SXL10" s="71"/>
      <c r="SXM10" s="71"/>
      <c r="SXN10" s="71"/>
      <c r="SXO10" s="71"/>
      <c r="SXP10" s="71"/>
      <c r="SXQ10" s="71"/>
      <c r="SXR10" s="71"/>
      <c r="SXS10" s="71"/>
      <c r="SXT10" s="71"/>
      <c r="SXU10" s="71"/>
      <c r="SXV10" s="71"/>
      <c r="SXW10" s="71"/>
      <c r="SXX10" s="71"/>
      <c r="SXY10" s="71"/>
      <c r="SXZ10" s="71"/>
      <c r="SYA10" s="71"/>
      <c r="SYB10" s="71"/>
      <c r="SYC10" s="71"/>
      <c r="SYD10" s="71"/>
      <c r="SYE10" s="71"/>
      <c r="SYF10" s="71"/>
      <c r="SYG10" s="71"/>
      <c r="SYH10" s="71"/>
      <c r="SYI10" s="71"/>
      <c r="SYJ10" s="71"/>
      <c r="SYK10" s="71"/>
      <c r="SYL10" s="71"/>
      <c r="SYM10" s="71"/>
      <c r="SYN10" s="71"/>
      <c r="SYO10" s="71"/>
      <c r="SYP10" s="71"/>
      <c r="SYQ10" s="71"/>
      <c r="SYR10" s="71"/>
      <c r="SYS10" s="71"/>
      <c r="SYT10" s="71"/>
      <c r="SYU10" s="71"/>
      <c r="SYV10" s="71"/>
      <c r="SYW10" s="71"/>
      <c r="SYX10" s="71"/>
      <c r="SYY10" s="71"/>
      <c r="SYZ10" s="71"/>
      <c r="SZA10" s="71"/>
      <c r="SZB10" s="71"/>
      <c r="SZC10" s="71"/>
      <c r="SZD10" s="71"/>
      <c r="SZE10" s="71"/>
      <c r="SZF10" s="71"/>
      <c r="SZG10" s="71"/>
      <c r="SZH10" s="71"/>
      <c r="SZI10" s="71"/>
      <c r="SZJ10" s="71"/>
      <c r="SZK10" s="71"/>
      <c r="SZL10" s="71"/>
      <c r="SZM10" s="71"/>
      <c r="SZN10" s="71"/>
      <c r="SZO10" s="71"/>
      <c r="SZP10" s="71"/>
      <c r="SZQ10" s="71"/>
      <c r="SZR10" s="71"/>
      <c r="SZS10" s="71"/>
      <c r="SZT10" s="71"/>
      <c r="SZU10" s="71"/>
      <c r="SZV10" s="71"/>
      <c r="SZW10" s="71"/>
      <c r="SZX10" s="71"/>
      <c r="SZY10" s="71"/>
      <c r="SZZ10" s="71"/>
      <c r="TAA10" s="71"/>
      <c r="TAB10" s="71"/>
      <c r="TAC10" s="71"/>
      <c r="TAD10" s="71"/>
      <c r="TAE10" s="71"/>
      <c r="TAF10" s="71"/>
      <c r="TAG10" s="71"/>
      <c r="TAH10" s="71"/>
      <c r="TAI10" s="71"/>
      <c r="TAJ10" s="71"/>
      <c r="TAK10" s="71"/>
      <c r="TAL10" s="71"/>
      <c r="TAM10" s="71"/>
      <c r="TAN10" s="71"/>
      <c r="TAO10" s="71"/>
      <c r="TAP10" s="71"/>
      <c r="TAQ10" s="71"/>
      <c r="TAR10" s="71"/>
      <c r="TAS10" s="71"/>
      <c r="TAT10" s="71"/>
      <c r="TAU10" s="71"/>
      <c r="TAV10" s="71"/>
      <c r="TAW10" s="71"/>
      <c r="TAX10" s="71"/>
      <c r="TAY10" s="71"/>
      <c r="TAZ10" s="71"/>
      <c r="TBA10" s="71"/>
      <c r="TBB10" s="71"/>
      <c r="TBC10" s="71"/>
      <c r="TBD10" s="71"/>
      <c r="TBE10" s="71"/>
      <c r="TBF10" s="71"/>
      <c r="TBG10" s="71"/>
      <c r="TBH10" s="71"/>
      <c r="TBI10" s="71"/>
      <c r="TBJ10" s="71"/>
      <c r="TBK10" s="71"/>
      <c r="TBL10" s="71"/>
      <c r="TBM10" s="71"/>
      <c r="TBN10" s="71"/>
      <c r="TBO10" s="71"/>
      <c r="TBP10" s="71"/>
      <c r="TBQ10" s="71"/>
      <c r="TBR10" s="71"/>
      <c r="TBS10" s="71"/>
      <c r="TBT10" s="71"/>
      <c r="TBU10" s="71"/>
      <c r="TBV10" s="71"/>
      <c r="TBW10" s="71"/>
      <c r="TBX10" s="71"/>
      <c r="TBY10" s="71"/>
      <c r="TBZ10" s="71"/>
      <c r="TCA10" s="71"/>
      <c r="TCB10" s="71"/>
      <c r="TCC10" s="71"/>
      <c r="TCD10" s="71"/>
      <c r="TCE10" s="71"/>
      <c r="TCF10" s="71"/>
      <c r="TCG10" s="71"/>
      <c r="TCH10" s="71"/>
      <c r="TCI10" s="71"/>
      <c r="TCJ10" s="71"/>
      <c r="TCK10" s="71"/>
      <c r="TCL10" s="71"/>
      <c r="TCM10" s="71"/>
      <c r="TCN10" s="71"/>
      <c r="TCO10" s="71"/>
      <c r="TCP10" s="71"/>
      <c r="TCQ10" s="71"/>
      <c r="TCR10" s="71"/>
      <c r="TCS10" s="71"/>
      <c r="TCT10" s="71"/>
      <c r="TCU10" s="71"/>
      <c r="TCV10" s="71"/>
      <c r="TCW10" s="71"/>
      <c r="TCX10" s="71"/>
      <c r="TCY10" s="71"/>
      <c r="TCZ10" s="71"/>
      <c r="TDA10" s="71"/>
      <c r="TDB10" s="71"/>
      <c r="TDC10" s="71"/>
      <c r="TDD10" s="71"/>
      <c r="TDE10" s="71"/>
      <c r="TDF10" s="71"/>
      <c r="TDG10" s="71"/>
      <c r="TDH10" s="71"/>
      <c r="TDI10" s="71"/>
      <c r="TDJ10" s="71"/>
      <c r="TDK10" s="71"/>
      <c r="TDL10" s="71"/>
      <c r="TDM10" s="71"/>
      <c r="TDN10" s="71"/>
      <c r="TDO10" s="71"/>
      <c r="TDP10" s="71"/>
      <c r="TDQ10" s="71"/>
      <c r="TDR10" s="71"/>
      <c r="TDS10" s="71"/>
      <c r="TDT10" s="71"/>
      <c r="TDU10" s="71"/>
      <c r="TDV10" s="71"/>
      <c r="TDW10" s="71"/>
      <c r="TDX10" s="71"/>
      <c r="TDY10" s="71"/>
      <c r="TDZ10" s="71"/>
      <c r="TEA10" s="71"/>
      <c r="TEB10" s="71"/>
      <c r="TEC10" s="71"/>
      <c r="TED10" s="71"/>
      <c r="TEE10" s="71"/>
      <c r="TEF10" s="71"/>
      <c r="TEG10" s="71"/>
      <c r="TEH10" s="71"/>
      <c r="TEI10" s="71"/>
      <c r="TEJ10" s="71"/>
      <c r="TEK10" s="71"/>
      <c r="TEL10" s="71"/>
      <c r="TEM10" s="71"/>
      <c r="TEN10" s="71"/>
      <c r="TEO10" s="71"/>
      <c r="TEP10" s="71"/>
      <c r="TEQ10" s="71"/>
      <c r="TER10" s="71"/>
      <c r="TES10" s="71"/>
      <c r="TET10" s="71"/>
      <c r="TEU10" s="71"/>
      <c r="TEV10" s="71"/>
      <c r="TEW10" s="71"/>
      <c r="TEX10" s="71"/>
      <c r="TEY10" s="71"/>
      <c r="TEZ10" s="71"/>
      <c r="TFA10" s="71"/>
      <c r="TFB10" s="71"/>
      <c r="TFC10" s="71"/>
      <c r="TFD10" s="71"/>
      <c r="TFE10" s="71"/>
      <c r="TFF10" s="71"/>
      <c r="TFG10" s="71"/>
      <c r="TFH10" s="71"/>
      <c r="TFI10" s="71"/>
      <c r="TFJ10" s="71"/>
      <c r="TFK10" s="71"/>
      <c r="TFL10" s="71"/>
      <c r="TFM10" s="71"/>
      <c r="TFN10" s="71"/>
      <c r="TFO10" s="71"/>
      <c r="TFP10" s="71"/>
      <c r="TFQ10" s="71"/>
      <c r="TFR10" s="71"/>
      <c r="TFS10" s="71"/>
      <c r="TFT10" s="71"/>
      <c r="TFU10" s="71"/>
      <c r="TFV10" s="71"/>
      <c r="TFW10" s="71"/>
      <c r="TFX10" s="71"/>
      <c r="TFY10" s="71"/>
      <c r="TFZ10" s="71"/>
      <c r="TGA10" s="71"/>
      <c r="TGB10" s="71"/>
      <c r="TGC10" s="71"/>
      <c r="TGD10" s="71"/>
      <c r="TGE10" s="71"/>
      <c r="TGF10" s="71"/>
      <c r="TGG10" s="71"/>
      <c r="TGH10" s="71"/>
      <c r="TGI10" s="71"/>
      <c r="TGJ10" s="71"/>
      <c r="TGK10" s="71"/>
      <c r="TGL10" s="71"/>
      <c r="TGM10" s="71"/>
      <c r="TGN10" s="71"/>
      <c r="TGO10" s="71"/>
      <c r="TGP10" s="71"/>
      <c r="TGQ10" s="71"/>
      <c r="TGR10" s="71"/>
      <c r="TGS10" s="71"/>
      <c r="TGT10" s="71"/>
      <c r="TGU10" s="71"/>
      <c r="TGV10" s="71"/>
      <c r="TGW10" s="71"/>
      <c r="TGX10" s="71"/>
      <c r="TGY10" s="71"/>
      <c r="TGZ10" s="71"/>
      <c r="THA10" s="71"/>
      <c r="THB10" s="71"/>
      <c r="THC10" s="71"/>
      <c r="THD10" s="71"/>
      <c r="THE10" s="71"/>
      <c r="THF10" s="71"/>
      <c r="THG10" s="71"/>
      <c r="THH10" s="71"/>
      <c r="THI10" s="71"/>
      <c r="THJ10" s="71"/>
      <c r="THK10" s="71"/>
      <c r="THL10" s="71"/>
      <c r="THM10" s="71"/>
      <c r="THN10" s="71"/>
      <c r="THO10" s="71"/>
      <c r="THP10" s="71"/>
      <c r="THQ10" s="71"/>
      <c r="THR10" s="71"/>
      <c r="THS10" s="71"/>
      <c r="THT10" s="71"/>
      <c r="THU10" s="71"/>
      <c r="THV10" s="71"/>
      <c r="THW10" s="71"/>
      <c r="THX10" s="71"/>
      <c r="THY10" s="71"/>
      <c r="THZ10" s="71"/>
      <c r="TIA10" s="71"/>
      <c r="TIB10" s="71"/>
      <c r="TIC10" s="71"/>
      <c r="TID10" s="71"/>
      <c r="TIE10" s="71"/>
      <c r="TIF10" s="71"/>
      <c r="TIG10" s="71"/>
      <c r="TIH10" s="71"/>
      <c r="TII10" s="71"/>
      <c r="TIJ10" s="71"/>
      <c r="TIK10" s="71"/>
      <c r="TIL10" s="71"/>
      <c r="TIM10" s="71"/>
      <c r="TIN10" s="71"/>
      <c r="TIO10" s="71"/>
      <c r="TIP10" s="71"/>
      <c r="TIQ10" s="71"/>
      <c r="TIR10" s="71"/>
      <c r="TIS10" s="71"/>
      <c r="TIT10" s="71"/>
      <c r="TIU10" s="71"/>
      <c r="TIV10" s="71"/>
      <c r="TIW10" s="71"/>
      <c r="TIX10" s="71"/>
      <c r="TIY10" s="71"/>
      <c r="TIZ10" s="71"/>
      <c r="TJA10" s="71"/>
      <c r="TJB10" s="71"/>
      <c r="TJC10" s="71"/>
      <c r="TJD10" s="71"/>
      <c r="TJE10" s="71"/>
      <c r="TJF10" s="71"/>
      <c r="TJG10" s="71"/>
      <c r="TJH10" s="71"/>
      <c r="TJI10" s="71"/>
      <c r="TJJ10" s="71"/>
      <c r="TJK10" s="71"/>
      <c r="TJL10" s="71"/>
      <c r="TJM10" s="71"/>
      <c r="TJN10" s="71"/>
      <c r="TJO10" s="71"/>
      <c r="TJP10" s="71"/>
      <c r="TJQ10" s="71"/>
      <c r="TJR10" s="71"/>
      <c r="TJS10" s="71"/>
      <c r="TJT10" s="71"/>
      <c r="TJU10" s="71"/>
      <c r="TJV10" s="71"/>
      <c r="TJW10" s="71"/>
      <c r="TJX10" s="71"/>
      <c r="TJY10" s="71"/>
      <c r="TJZ10" s="71"/>
      <c r="TKA10" s="71"/>
      <c r="TKB10" s="71"/>
      <c r="TKC10" s="71"/>
      <c r="TKD10" s="71"/>
      <c r="TKE10" s="71"/>
      <c r="TKF10" s="71"/>
      <c r="TKG10" s="71"/>
      <c r="TKH10" s="71"/>
      <c r="TKI10" s="71"/>
      <c r="TKJ10" s="71"/>
      <c r="TKK10" s="71"/>
      <c r="TKL10" s="71"/>
      <c r="TKM10" s="71"/>
      <c r="TKN10" s="71"/>
      <c r="TKO10" s="71"/>
      <c r="TKP10" s="71"/>
      <c r="TKQ10" s="71"/>
      <c r="TKR10" s="71"/>
      <c r="TKS10" s="71"/>
      <c r="TKT10" s="71"/>
      <c r="TKU10" s="71"/>
      <c r="TKV10" s="71"/>
      <c r="TKW10" s="71"/>
      <c r="TKX10" s="71"/>
      <c r="TKY10" s="71"/>
      <c r="TKZ10" s="71"/>
      <c r="TLA10" s="71"/>
      <c r="TLB10" s="71"/>
      <c r="TLC10" s="71"/>
      <c r="TLD10" s="71"/>
      <c r="TLE10" s="71"/>
      <c r="TLF10" s="71"/>
      <c r="TLG10" s="71"/>
      <c r="TLH10" s="71"/>
      <c r="TLI10" s="71"/>
      <c r="TLJ10" s="71"/>
      <c r="TLK10" s="71"/>
      <c r="TLL10" s="71"/>
      <c r="TLM10" s="71"/>
      <c r="TLN10" s="71"/>
      <c r="TLO10" s="71"/>
      <c r="TLP10" s="71"/>
      <c r="TLQ10" s="71"/>
      <c r="TLR10" s="71"/>
      <c r="TLS10" s="71"/>
      <c r="TLT10" s="71"/>
      <c r="TLU10" s="71"/>
      <c r="TLV10" s="71"/>
      <c r="TLW10" s="71"/>
      <c r="TLX10" s="71"/>
      <c r="TLY10" s="71"/>
      <c r="TLZ10" s="71"/>
      <c r="TMA10" s="71"/>
      <c r="TMB10" s="71"/>
      <c r="TMC10" s="71"/>
      <c r="TMD10" s="71"/>
      <c r="TME10" s="71"/>
      <c r="TMF10" s="71"/>
      <c r="TMG10" s="71"/>
      <c r="TMH10" s="71"/>
      <c r="TMI10" s="71"/>
      <c r="TMJ10" s="71"/>
      <c r="TMK10" s="71"/>
      <c r="TML10" s="71"/>
      <c r="TMM10" s="71"/>
      <c r="TMN10" s="71"/>
      <c r="TMO10" s="71"/>
      <c r="TMP10" s="71"/>
      <c r="TMQ10" s="71"/>
      <c r="TMR10" s="71"/>
      <c r="TMS10" s="71"/>
      <c r="TMT10" s="71"/>
      <c r="TMU10" s="71"/>
      <c r="TMV10" s="71"/>
      <c r="TMW10" s="71"/>
      <c r="TMX10" s="71"/>
      <c r="TMY10" s="71"/>
      <c r="TMZ10" s="71"/>
      <c r="TNA10" s="71"/>
      <c r="TNB10" s="71"/>
      <c r="TNC10" s="71"/>
      <c r="TND10" s="71"/>
      <c r="TNE10" s="71"/>
      <c r="TNF10" s="71"/>
      <c r="TNG10" s="71"/>
      <c r="TNH10" s="71"/>
      <c r="TNI10" s="71"/>
      <c r="TNJ10" s="71"/>
      <c r="TNK10" s="71"/>
      <c r="TNL10" s="71"/>
      <c r="TNM10" s="71"/>
      <c r="TNN10" s="71"/>
      <c r="TNO10" s="71"/>
      <c r="TNP10" s="71"/>
      <c r="TNQ10" s="71"/>
      <c r="TNR10" s="71"/>
      <c r="TNS10" s="71"/>
      <c r="TNT10" s="71"/>
      <c r="TNU10" s="71"/>
      <c r="TNV10" s="71"/>
      <c r="TNW10" s="71"/>
      <c r="TNX10" s="71"/>
      <c r="TNY10" s="71"/>
      <c r="TNZ10" s="71"/>
      <c r="TOA10" s="71"/>
      <c r="TOB10" s="71"/>
      <c r="TOC10" s="71"/>
      <c r="TOD10" s="71"/>
      <c r="TOE10" s="71"/>
      <c r="TOF10" s="71"/>
      <c r="TOG10" s="71"/>
      <c r="TOH10" s="71"/>
      <c r="TOI10" s="71"/>
      <c r="TOJ10" s="71"/>
      <c r="TOK10" s="71"/>
      <c r="TOL10" s="71"/>
      <c r="TOM10" s="71"/>
      <c r="TON10" s="71"/>
      <c r="TOO10" s="71"/>
      <c r="TOP10" s="71"/>
      <c r="TOQ10" s="71"/>
      <c r="TOR10" s="71"/>
      <c r="TOS10" s="71"/>
      <c r="TOT10" s="71"/>
      <c r="TOU10" s="71"/>
      <c r="TOV10" s="71"/>
      <c r="TOW10" s="71"/>
      <c r="TOX10" s="71"/>
      <c r="TOY10" s="71"/>
      <c r="TOZ10" s="71"/>
      <c r="TPA10" s="71"/>
      <c r="TPB10" s="71"/>
      <c r="TPC10" s="71"/>
      <c r="TPD10" s="71"/>
      <c r="TPE10" s="71"/>
      <c r="TPF10" s="71"/>
      <c r="TPG10" s="71"/>
      <c r="TPH10" s="71"/>
      <c r="TPI10" s="71"/>
      <c r="TPJ10" s="71"/>
      <c r="TPK10" s="71"/>
      <c r="TPL10" s="71"/>
      <c r="TPM10" s="71"/>
      <c r="TPN10" s="71"/>
      <c r="TPO10" s="71"/>
      <c r="TPP10" s="71"/>
      <c r="TPQ10" s="71"/>
      <c r="TPR10" s="71"/>
      <c r="TPS10" s="71"/>
      <c r="TPT10" s="71"/>
      <c r="TPU10" s="71"/>
      <c r="TPV10" s="71"/>
      <c r="TPW10" s="71"/>
      <c r="TPX10" s="71"/>
      <c r="TPY10" s="71"/>
      <c r="TPZ10" s="71"/>
      <c r="TQA10" s="71"/>
      <c r="TQB10" s="71"/>
      <c r="TQC10" s="71"/>
      <c r="TQD10" s="71"/>
      <c r="TQE10" s="71"/>
      <c r="TQF10" s="71"/>
      <c r="TQG10" s="71"/>
      <c r="TQH10" s="71"/>
      <c r="TQI10" s="71"/>
      <c r="TQJ10" s="71"/>
      <c r="TQK10" s="71"/>
      <c r="TQL10" s="71"/>
      <c r="TQM10" s="71"/>
      <c r="TQN10" s="71"/>
      <c r="TQO10" s="71"/>
      <c r="TQP10" s="71"/>
      <c r="TQQ10" s="71"/>
      <c r="TQR10" s="71"/>
      <c r="TQS10" s="71"/>
      <c r="TQT10" s="71"/>
      <c r="TQU10" s="71"/>
      <c r="TQV10" s="71"/>
      <c r="TQW10" s="71"/>
      <c r="TQX10" s="71"/>
      <c r="TQY10" s="71"/>
      <c r="TQZ10" s="71"/>
      <c r="TRA10" s="71"/>
      <c r="TRB10" s="71"/>
      <c r="TRC10" s="71"/>
      <c r="TRD10" s="71"/>
      <c r="TRE10" s="71"/>
      <c r="TRF10" s="71"/>
      <c r="TRG10" s="71"/>
      <c r="TRH10" s="71"/>
      <c r="TRI10" s="71"/>
      <c r="TRJ10" s="71"/>
      <c r="TRK10" s="71"/>
      <c r="TRL10" s="71"/>
      <c r="TRM10" s="71"/>
      <c r="TRN10" s="71"/>
      <c r="TRO10" s="71"/>
      <c r="TRP10" s="71"/>
      <c r="TRQ10" s="71"/>
      <c r="TRR10" s="71"/>
      <c r="TRS10" s="71"/>
      <c r="TRT10" s="71"/>
      <c r="TRU10" s="71"/>
      <c r="TRV10" s="71"/>
      <c r="TRW10" s="71"/>
      <c r="TRX10" s="71"/>
      <c r="TRY10" s="71"/>
      <c r="TRZ10" s="71"/>
      <c r="TSA10" s="71"/>
      <c r="TSB10" s="71"/>
      <c r="TSC10" s="71"/>
      <c r="TSD10" s="71"/>
      <c r="TSE10" s="71"/>
      <c r="TSF10" s="71"/>
      <c r="TSG10" s="71"/>
      <c r="TSH10" s="71"/>
      <c r="TSI10" s="71"/>
      <c r="TSJ10" s="71"/>
      <c r="TSK10" s="71"/>
      <c r="TSL10" s="71"/>
      <c r="TSM10" s="71"/>
      <c r="TSN10" s="71"/>
      <c r="TSO10" s="71"/>
      <c r="TSP10" s="71"/>
      <c r="TSQ10" s="71"/>
      <c r="TSR10" s="71"/>
      <c r="TSS10" s="71"/>
      <c r="TST10" s="71"/>
      <c r="TSU10" s="71"/>
      <c r="TSV10" s="71"/>
      <c r="TSW10" s="71"/>
      <c r="TSX10" s="71"/>
      <c r="TSY10" s="71"/>
      <c r="TSZ10" s="71"/>
      <c r="TTA10" s="71"/>
      <c r="TTB10" s="71"/>
      <c r="TTC10" s="71"/>
      <c r="TTD10" s="71"/>
      <c r="TTE10" s="71"/>
      <c r="TTF10" s="71"/>
      <c r="TTG10" s="71"/>
      <c r="TTH10" s="71"/>
      <c r="TTI10" s="71"/>
      <c r="TTJ10" s="71"/>
      <c r="TTK10" s="71"/>
      <c r="TTL10" s="71"/>
      <c r="TTM10" s="71"/>
      <c r="TTN10" s="71"/>
      <c r="TTO10" s="71"/>
      <c r="TTP10" s="71"/>
      <c r="TTQ10" s="71"/>
      <c r="TTR10" s="71"/>
      <c r="TTS10" s="71"/>
      <c r="TTT10" s="71"/>
      <c r="TTU10" s="71"/>
      <c r="TTV10" s="71"/>
      <c r="TTW10" s="71"/>
      <c r="TTX10" s="71"/>
      <c r="TTY10" s="71"/>
      <c r="TTZ10" s="71"/>
      <c r="TUA10" s="71"/>
      <c r="TUB10" s="71"/>
      <c r="TUC10" s="71"/>
      <c r="TUD10" s="71"/>
      <c r="TUE10" s="71"/>
      <c r="TUF10" s="71"/>
      <c r="TUG10" s="71"/>
      <c r="TUH10" s="71"/>
      <c r="TUI10" s="71"/>
      <c r="TUJ10" s="71"/>
      <c r="TUK10" s="71"/>
      <c r="TUL10" s="71"/>
      <c r="TUM10" s="71"/>
      <c r="TUN10" s="71"/>
      <c r="TUO10" s="71"/>
      <c r="TUP10" s="71"/>
      <c r="TUQ10" s="71"/>
      <c r="TUR10" s="71"/>
      <c r="TUS10" s="71"/>
      <c r="TUT10" s="71"/>
      <c r="TUU10" s="71"/>
      <c r="TUV10" s="71"/>
      <c r="TUW10" s="71"/>
      <c r="TUX10" s="71"/>
      <c r="TUY10" s="71"/>
      <c r="TUZ10" s="71"/>
      <c r="TVA10" s="71"/>
      <c r="TVB10" s="71"/>
      <c r="TVC10" s="71"/>
      <c r="TVD10" s="71"/>
      <c r="TVE10" s="71"/>
      <c r="TVF10" s="71"/>
      <c r="TVG10" s="71"/>
      <c r="TVH10" s="71"/>
      <c r="TVI10" s="71"/>
      <c r="TVJ10" s="71"/>
      <c r="TVK10" s="71"/>
      <c r="TVL10" s="71"/>
      <c r="TVM10" s="71"/>
      <c r="TVN10" s="71"/>
      <c r="TVO10" s="71"/>
      <c r="TVP10" s="71"/>
      <c r="TVQ10" s="71"/>
      <c r="TVR10" s="71"/>
      <c r="TVS10" s="71"/>
      <c r="TVT10" s="71"/>
      <c r="TVU10" s="71"/>
      <c r="TVV10" s="71"/>
      <c r="TVW10" s="71"/>
      <c r="TVX10" s="71"/>
      <c r="TVY10" s="71"/>
      <c r="TVZ10" s="71"/>
      <c r="TWA10" s="71"/>
      <c r="TWB10" s="71"/>
      <c r="TWC10" s="71"/>
      <c r="TWD10" s="71"/>
      <c r="TWE10" s="71"/>
      <c r="TWF10" s="71"/>
      <c r="TWG10" s="71"/>
      <c r="TWH10" s="71"/>
      <c r="TWI10" s="71"/>
      <c r="TWJ10" s="71"/>
      <c r="TWK10" s="71"/>
      <c r="TWL10" s="71"/>
      <c r="TWM10" s="71"/>
      <c r="TWN10" s="71"/>
      <c r="TWO10" s="71"/>
      <c r="TWP10" s="71"/>
      <c r="TWQ10" s="71"/>
      <c r="TWR10" s="71"/>
      <c r="TWS10" s="71"/>
      <c r="TWT10" s="71"/>
      <c r="TWU10" s="71"/>
      <c r="TWV10" s="71"/>
      <c r="TWW10" s="71"/>
      <c r="TWX10" s="71"/>
      <c r="TWY10" s="71"/>
      <c r="TWZ10" s="71"/>
      <c r="TXA10" s="71"/>
      <c r="TXB10" s="71"/>
      <c r="TXC10" s="71"/>
      <c r="TXD10" s="71"/>
      <c r="TXE10" s="71"/>
      <c r="TXF10" s="71"/>
      <c r="TXG10" s="71"/>
      <c r="TXH10" s="71"/>
      <c r="TXI10" s="71"/>
      <c r="TXJ10" s="71"/>
      <c r="TXK10" s="71"/>
      <c r="TXL10" s="71"/>
      <c r="TXM10" s="71"/>
      <c r="TXN10" s="71"/>
      <c r="TXO10" s="71"/>
      <c r="TXP10" s="71"/>
      <c r="TXQ10" s="71"/>
      <c r="TXR10" s="71"/>
      <c r="TXS10" s="71"/>
      <c r="TXT10" s="71"/>
      <c r="TXU10" s="71"/>
      <c r="TXV10" s="71"/>
      <c r="TXW10" s="71"/>
      <c r="TXX10" s="71"/>
      <c r="TXY10" s="71"/>
      <c r="TXZ10" s="71"/>
      <c r="TYA10" s="71"/>
      <c r="TYB10" s="71"/>
      <c r="TYC10" s="71"/>
      <c r="TYD10" s="71"/>
      <c r="TYE10" s="71"/>
      <c r="TYF10" s="71"/>
      <c r="TYG10" s="71"/>
      <c r="TYH10" s="71"/>
      <c r="TYI10" s="71"/>
      <c r="TYJ10" s="71"/>
      <c r="TYK10" s="71"/>
      <c r="TYL10" s="71"/>
      <c r="TYM10" s="71"/>
      <c r="TYN10" s="71"/>
      <c r="TYO10" s="71"/>
      <c r="TYP10" s="71"/>
      <c r="TYQ10" s="71"/>
      <c r="TYR10" s="71"/>
      <c r="TYS10" s="71"/>
      <c r="TYT10" s="71"/>
      <c r="TYU10" s="71"/>
      <c r="TYV10" s="71"/>
      <c r="TYW10" s="71"/>
      <c r="TYX10" s="71"/>
      <c r="TYY10" s="71"/>
      <c r="TYZ10" s="71"/>
      <c r="TZA10" s="71"/>
      <c r="TZB10" s="71"/>
      <c r="TZC10" s="71"/>
      <c r="TZD10" s="71"/>
      <c r="TZE10" s="71"/>
      <c r="TZF10" s="71"/>
      <c r="TZG10" s="71"/>
      <c r="TZH10" s="71"/>
      <c r="TZI10" s="71"/>
      <c r="TZJ10" s="71"/>
      <c r="TZK10" s="71"/>
      <c r="TZL10" s="71"/>
      <c r="TZM10" s="71"/>
      <c r="TZN10" s="71"/>
      <c r="TZO10" s="71"/>
      <c r="TZP10" s="71"/>
      <c r="TZQ10" s="71"/>
      <c r="TZR10" s="71"/>
      <c r="TZS10" s="71"/>
      <c r="TZT10" s="71"/>
      <c r="TZU10" s="71"/>
      <c r="TZV10" s="71"/>
      <c r="TZW10" s="71"/>
      <c r="TZX10" s="71"/>
      <c r="TZY10" s="71"/>
      <c r="TZZ10" s="71"/>
      <c r="UAA10" s="71"/>
      <c r="UAB10" s="71"/>
      <c r="UAC10" s="71"/>
      <c r="UAD10" s="71"/>
      <c r="UAE10" s="71"/>
      <c r="UAF10" s="71"/>
      <c r="UAG10" s="71"/>
      <c r="UAH10" s="71"/>
      <c r="UAI10" s="71"/>
      <c r="UAJ10" s="71"/>
      <c r="UAK10" s="71"/>
      <c r="UAL10" s="71"/>
      <c r="UAM10" s="71"/>
      <c r="UAN10" s="71"/>
      <c r="UAO10" s="71"/>
      <c r="UAP10" s="71"/>
      <c r="UAQ10" s="71"/>
      <c r="UAR10" s="71"/>
      <c r="UAS10" s="71"/>
      <c r="UAT10" s="71"/>
      <c r="UAU10" s="71"/>
      <c r="UAV10" s="71"/>
      <c r="UAW10" s="71"/>
      <c r="UAX10" s="71"/>
      <c r="UAY10" s="71"/>
      <c r="UAZ10" s="71"/>
      <c r="UBA10" s="71"/>
      <c r="UBB10" s="71"/>
      <c r="UBC10" s="71"/>
      <c r="UBD10" s="71"/>
      <c r="UBE10" s="71"/>
      <c r="UBF10" s="71"/>
      <c r="UBG10" s="71"/>
      <c r="UBH10" s="71"/>
      <c r="UBI10" s="71"/>
      <c r="UBJ10" s="71"/>
      <c r="UBK10" s="71"/>
      <c r="UBL10" s="71"/>
      <c r="UBM10" s="71"/>
      <c r="UBN10" s="71"/>
      <c r="UBO10" s="71"/>
      <c r="UBP10" s="71"/>
      <c r="UBQ10" s="71"/>
      <c r="UBR10" s="71"/>
      <c r="UBS10" s="71"/>
      <c r="UBT10" s="71"/>
      <c r="UBU10" s="71"/>
      <c r="UBV10" s="71"/>
      <c r="UBW10" s="71"/>
      <c r="UBX10" s="71"/>
      <c r="UBY10" s="71"/>
      <c r="UBZ10" s="71"/>
      <c r="UCA10" s="71"/>
      <c r="UCB10" s="71"/>
      <c r="UCC10" s="71"/>
      <c r="UCD10" s="71"/>
      <c r="UCE10" s="71"/>
      <c r="UCF10" s="71"/>
      <c r="UCG10" s="71"/>
      <c r="UCH10" s="71"/>
      <c r="UCI10" s="71"/>
      <c r="UCJ10" s="71"/>
      <c r="UCK10" s="71"/>
      <c r="UCL10" s="71"/>
      <c r="UCM10" s="71"/>
      <c r="UCN10" s="71"/>
      <c r="UCO10" s="71"/>
      <c r="UCP10" s="71"/>
      <c r="UCQ10" s="71"/>
      <c r="UCR10" s="71"/>
      <c r="UCS10" s="71"/>
      <c r="UCT10" s="71"/>
      <c r="UCU10" s="71"/>
      <c r="UCV10" s="71"/>
      <c r="UCW10" s="71"/>
      <c r="UCX10" s="71"/>
      <c r="UCY10" s="71"/>
      <c r="UCZ10" s="71"/>
      <c r="UDA10" s="71"/>
      <c r="UDB10" s="71"/>
      <c r="UDC10" s="71"/>
      <c r="UDD10" s="71"/>
      <c r="UDE10" s="71"/>
      <c r="UDF10" s="71"/>
      <c r="UDG10" s="71"/>
      <c r="UDH10" s="71"/>
      <c r="UDI10" s="71"/>
      <c r="UDJ10" s="71"/>
      <c r="UDK10" s="71"/>
      <c r="UDL10" s="71"/>
      <c r="UDM10" s="71"/>
      <c r="UDN10" s="71"/>
      <c r="UDO10" s="71"/>
      <c r="UDP10" s="71"/>
      <c r="UDQ10" s="71"/>
      <c r="UDR10" s="71"/>
      <c r="UDS10" s="71"/>
      <c r="UDT10" s="71"/>
      <c r="UDU10" s="71"/>
      <c r="UDV10" s="71"/>
      <c r="UDW10" s="71"/>
      <c r="UDX10" s="71"/>
      <c r="UDY10" s="71"/>
      <c r="UDZ10" s="71"/>
      <c r="UEA10" s="71"/>
      <c r="UEB10" s="71"/>
      <c r="UEC10" s="71"/>
      <c r="UED10" s="71"/>
      <c r="UEE10" s="71"/>
      <c r="UEF10" s="71"/>
      <c r="UEG10" s="71"/>
      <c r="UEH10" s="71"/>
      <c r="UEI10" s="71"/>
      <c r="UEJ10" s="71"/>
      <c r="UEK10" s="71"/>
      <c r="UEL10" s="71"/>
      <c r="UEM10" s="71"/>
      <c r="UEN10" s="71"/>
      <c r="UEO10" s="71"/>
      <c r="UEP10" s="71"/>
      <c r="UEQ10" s="71"/>
      <c r="UER10" s="71"/>
      <c r="UES10" s="71"/>
      <c r="UET10" s="71"/>
      <c r="UEU10" s="71"/>
      <c r="UEV10" s="71"/>
      <c r="UEW10" s="71"/>
      <c r="UEX10" s="71"/>
      <c r="UEY10" s="71"/>
      <c r="UEZ10" s="71"/>
      <c r="UFA10" s="71"/>
      <c r="UFB10" s="71"/>
      <c r="UFC10" s="71"/>
      <c r="UFD10" s="71"/>
      <c r="UFE10" s="71"/>
      <c r="UFF10" s="71"/>
      <c r="UFG10" s="71"/>
      <c r="UFH10" s="71"/>
      <c r="UFI10" s="71"/>
      <c r="UFJ10" s="71"/>
      <c r="UFK10" s="71"/>
      <c r="UFL10" s="71"/>
      <c r="UFM10" s="71"/>
      <c r="UFN10" s="71"/>
      <c r="UFO10" s="71"/>
      <c r="UFP10" s="71"/>
      <c r="UFQ10" s="71"/>
      <c r="UFR10" s="71"/>
      <c r="UFS10" s="71"/>
      <c r="UFT10" s="71"/>
      <c r="UFU10" s="71"/>
      <c r="UFV10" s="71"/>
      <c r="UFW10" s="71"/>
      <c r="UFX10" s="71"/>
      <c r="UFY10" s="71"/>
      <c r="UFZ10" s="71"/>
      <c r="UGA10" s="71"/>
      <c r="UGB10" s="71"/>
      <c r="UGC10" s="71"/>
      <c r="UGD10" s="71"/>
      <c r="UGE10" s="71"/>
      <c r="UGF10" s="71"/>
      <c r="UGG10" s="71"/>
      <c r="UGH10" s="71"/>
      <c r="UGI10" s="71"/>
      <c r="UGJ10" s="71"/>
      <c r="UGK10" s="71"/>
      <c r="UGL10" s="71"/>
      <c r="UGM10" s="71"/>
      <c r="UGN10" s="71"/>
      <c r="UGO10" s="71"/>
      <c r="UGP10" s="71"/>
      <c r="UGQ10" s="71"/>
      <c r="UGR10" s="71"/>
      <c r="UGS10" s="71"/>
      <c r="UGT10" s="71"/>
      <c r="UGU10" s="71"/>
      <c r="UGV10" s="71"/>
      <c r="UGW10" s="71"/>
      <c r="UGX10" s="71"/>
      <c r="UGY10" s="71"/>
      <c r="UGZ10" s="71"/>
      <c r="UHA10" s="71"/>
      <c r="UHB10" s="71"/>
      <c r="UHC10" s="71"/>
      <c r="UHD10" s="71"/>
      <c r="UHE10" s="71"/>
      <c r="UHF10" s="71"/>
      <c r="UHG10" s="71"/>
      <c r="UHH10" s="71"/>
      <c r="UHI10" s="71"/>
      <c r="UHJ10" s="71"/>
      <c r="UHK10" s="71"/>
      <c r="UHL10" s="71"/>
      <c r="UHM10" s="71"/>
      <c r="UHN10" s="71"/>
      <c r="UHO10" s="71"/>
      <c r="UHP10" s="71"/>
      <c r="UHQ10" s="71"/>
      <c r="UHR10" s="71"/>
      <c r="UHS10" s="71"/>
      <c r="UHT10" s="71"/>
      <c r="UHU10" s="71"/>
      <c r="UHV10" s="71"/>
      <c r="UHW10" s="71"/>
      <c r="UHX10" s="71"/>
      <c r="UHY10" s="71"/>
      <c r="UHZ10" s="71"/>
      <c r="UIA10" s="71"/>
      <c r="UIB10" s="71"/>
      <c r="UIC10" s="71"/>
      <c r="UID10" s="71"/>
      <c r="UIE10" s="71"/>
      <c r="UIF10" s="71"/>
      <c r="UIG10" s="71"/>
      <c r="UIH10" s="71"/>
      <c r="UII10" s="71"/>
      <c r="UIJ10" s="71"/>
      <c r="UIK10" s="71"/>
      <c r="UIL10" s="71"/>
      <c r="UIM10" s="71"/>
      <c r="UIN10" s="71"/>
      <c r="UIO10" s="71"/>
      <c r="UIP10" s="71"/>
      <c r="UIQ10" s="71"/>
      <c r="UIR10" s="71"/>
      <c r="UIS10" s="71"/>
      <c r="UIT10" s="71"/>
      <c r="UIU10" s="71"/>
      <c r="UIV10" s="71"/>
      <c r="UIW10" s="71"/>
      <c r="UIX10" s="71"/>
      <c r="UIY10" s="71"/>
      <c r="UIZ10" s="71"/>
      <c r="UJA10" s="71"/>
      <c r="UJB10" s="71"/>
      <c r="UJC10" s="71"/>
      <c r="UJD10" s="71"/>
      <c r="UJE10" s="71"/>
      <c r="UJF10" s="71"/>
      <c r="UJG10" s="71"/>
      <c r="UJH10" s="71"/>
      <c r="UJI10" s="71"/>
      <c r="UJJ10" s="71"/>
      <c r="UJK10" s="71"/>
      <c r="UJL10" s="71"/>
      <c r="UJM10" s="71"/>
      <c r="UJN10" s="71"/>
      <c r="UJO10" s="71"/>
      <c r="UJP10" s="71"/>
      <c r="UJQ10" s="71"/>
      <c r="UJR10" s="71"/>
      <c r="UJS10" s="71"/>
      <c r="UJT10" s="71"/>
      <c r="UJU10" s="71"/>
      <c r="UJV10" s="71"/>
      <c r="UJW10" s="71"/>
      <c r="UJX10" s="71"/>
      <c r="UJY10" s="71"/>
      <c r="UJZ10" s="71"/>
      <c r="UKA10" s="71"/>
      <c r="UKB10" s="71"/>
      <c r="UKC10" s="71"/>
      <c r="UKD10" s="71"/>
      <c r="UKE10" s="71"/>
      <c r="UKF10" s="71"/>
      <c r="UKG10" s="71"/>
      <c r="UKH10" s="71"/>
      <c r="UKI10" s="71"/>
      <c r="UKJ10" s="71"/>
      <c r="UKK10" s="71"/>
      <c r="UKL10" s="71"/>
      <c r="UKM10" s="71"/>
      <c r="UKN10" s="71"/>
      <c r="UKO10" s="71"/>
      <c r="UKP10" s="71"/>
      <c r="UKQ10" s="71"/>
      <c r="UKR10" s="71"/>
      <c r="UKS10" s="71"/>
      <c r="UKT10" s="71"/>
      <c r="UKU10" s="71"/>
      <c r="UKV10" s="71"/>
      <c r="UKW10" s="71"/>
      <c r="UKX10" s="71"/>
      <c r="UKY10" s="71"/>
      <c r="UKZ10" s="71"/>
      <c r="ULA10" s="71"/>
      <c r="ULB10" s="71"/>
      <c r="ULC10" s="71"/>
      <c r="ULD10" s="71"/>
      <c r="ULE10" s="71"/>
      <c r="ULF10" s="71"/>
      <c r="ULG10" s="71"/>
      <c r="ULH10" s="71"/>
      <c r="ULI10" s="71"/>
      <c r="ULJ10" s="71"/>
      <c r="ULK10" s="71"/>
      <c r="ULL10" s="71"/>
      <c r="ULM10" s="71"/>
      <c r="ULN10" s="71"/>
      <c r="ULO10" s="71"/>
      <c r="ULP10" s="71"/>
      <c r="ULQ10" s="71"/>
      <c r="ULR10" s="71"/>
      <c r="ULS10" s="71"/>
      <c r="ULT10" s="71"/>
      <c r="ULU10" s="71"/>
      <c r="ULV10" s="71"/>
      <c r="ULW10" s="71"/>
      <c r="ULX10" s="71"/>
      <c r="ULY10" s="71"/>
      <c r="ULZ10" s="71"/>
      <c r="UMA10" s="71"/>
      <c r="UMB10" s="71"/>
      <c r="UMC10" s="71"/>
      <c r="UMD10" s="71"/>
      <c r="UME10" s="71"/>
      <c r="UMF10" s="71"/>
      <c r="UMG10" s="71"/>
      <c r="UMH10" s="71"/>
      <c r="UMI10" s="71"/>
      <c r="UMJ10" s="71"/>
      <c r="UMK10" s="71"/>
      <c r="UML10" s="71"/>
      <c r="UMM10" s="71"/>
      <c r="UMN10" s="71"/>
      <c r="UMO10" s="71"/>
      <c r="UMP10" s="71"/>
      <c r="UMQ10" s="71"/>
      <c r="UMR10" s="71"/>
      <c r="UMS10" s="71"/>
      <c r="UMT10" s="71"/>
      <c r="UMU10" s="71"/>
      <c r="UMV10" s="71"/>
      <c r="UMW10" s="71"/>
      <c r="UMX10" s="71"/>
      <c r="UMY10" s="71"/>
      <c r="UMZ10" s="71"/>
      <c r="UNA10" s="71"/>
      <c r="UNB10" s="71"/>
      <c r="UNC10" s="71"/>
      <c r="UND10" s="71"/>
      <c r="UNE10" s="71"/>
      <c r="UNF10" s="71"/>
      <c r="UNG10" s="71"/>
      <c r="UNH10" s="71"/>
      <c r="UNI10" s="71"/>
      <c r="UNJ10" s="71"/>
      <c r="UNK10" s="71"/>
      <c r="UNL10" s="71"/>
      <c r="UNM10" s="71"/>
      <c r="UNN10" s="71"/>
      <c r="UNO10" s="71"/>
      <c r="UNP10" s="71"/>
      <c r="UNQ10" s="71"/>
      <c r="UNR10" s="71"/>
      <c r="UNS10" s="71"/>
      <c r="UNT10" s="71"/>
      <c r="UNU10" s="71"/>
      <c r="UNV10" s="71"/>
      <c r="UNW10" s="71"/>
      <c r="UNX10" s="71"/>
      <c r="UNY10" s="71"/>
      <c r="UNZ10" s="71"/>
      <c r="UOA10" s="71"/>
      <c r="UOB10" s="71"/>
      <c r="UOC10" s="71"/>
      <c r="UOD10" s="71"/>
      <c r="UOE10" s="71"/>
      <c r="UOF10" s="71"/>
      <c r="UOG10" s="71"/>
      <c r="UOH10" s="71"/>
      <c r="UOI10" s="71"/>
      <c r="UOJ10" s="71"/>
      <c r="UOK10" s="71"/>
      <c r="UOL10" s="71"/>
      <c r="UOM10" s="71"/>
      <c r="UON10" s="71"/>
      <c r="UOO10" s="71"/>
      <c r="UOP10" s="71"/>
      <c r="UOQ10" s="71"/>
      <c r="UOR10" s="71"/>
      <c r="UOS10" s="71"/>
      <c r="UOT10" s="71"/>
      <c r="UOU10" s="71"/>
      <c r="UOV10" s="71"/>
      <c r="UOW10" s="71"/>
      <c r="UOX10" s="71"/>
      <c r="UOY10" s="71"/>
      <c r="UOZ10" s="71"/>
      <c r="UPA10" s="71"/>
      <c r="UPB10" s="71"/>
      <c r="UPC10" s="71"/>
      <c r="UPD10" s="71"/>
      <c r="UPE10" s="71"/>
      <c r="UPF10" s="71"/>
      <c r="UPG10" s="71"/>
      <c r="UPH10" s="71"/>
      <c r="UPI10" s="71"/>
      <c r="UPJ10" s="71"/>
      <c r="UPK10" s="71"/>
      <c r="UPL10" s="71"/>
      <c r="UPM10" s="71"/>
      <c r="UPN10" s="71"/>
      <c r="UPO10" s="71"/>
      <c r="UPP10" s="71"/>
      <c r="UPQ10" s="71"/>
      <c r="UPR10" s="71"/>
      <c r="UPS10" s="71"/>
      <c r="UPT10" s="71"/>
      <c r="UPU10" s="71"/>
      <c r="UPV10" s="71"/>
      <c r="UPW10" s="71"/>
      <c r="UPX10" s="71"/>
      <c r="UPY10" s="71"/>
      <c r="UPZ10" s="71"/>
      <c r="UQA10" s="71"/>
      <c r="UQB10" s="71"/>
      <c r="UQC10" s="71"/>
      <c r="UQD10" s="71"/>
      <c r="UQE10" s="71"/>
      <c r="UQF10" s="71"/>
      <c r="UQG10" s="71"/>
      <c r="UQH10" s="71"/>
      <c r="UQI10" s="71"/>
      <c r="UQJ10" s="71"/>
      <c r="UQK10" s="71"/>
      <c r="UQL10" s="71"/>
      <c r="UQM10" s="71"/>
      <c r="UQN10" s="71"/>
      <c r="UQO10" s="71"/>
      <c r="UQP10" s="71"/>
      <c r="UQQ10" s="71"/>
      <c r="UQR10" s="71"/>
      <c r="UQS10" s="71"/>
      <c r="UQT10" s="71"/>
      <c r="UQU10" s="71"/>
      <c r="UQV10" s="71"/>
      <c r="UQW10" s="71"/>
      <c r="UQX10" s="71"/>
      <c r="UQY10" s="71"/>
      <c r="UQZ10" s="71"/>
      <c r="URA10" s="71"/>
      <c r="URB10" s="71"/>
      <c r="URC10" s="71"/>
      <c r="URD10" s="71"/>
      <c r="URE10" s="71"/>
      <c r="URF10" s="71"/>
      <c r="URG10" s="71"/>
      <c r="URH10" s="71"/>
      <c r="URI10" s="71"/>
      <c r="URJ10" s="71"/>
      <c r="URK10" s="71"/>
      <c r="URL10" s="71"/>
      <c r="URM10" s="71"/>
      <c r="URN10" s="71"/>
      <c r="URO10" s="71"/>
      <c r="URP10" s="71"/>
      <c r="URQ10" s="71"/>
      <c r="URR10" s="71"/>
      <c r="URS10" s="71"/>
      <c r="URT10" s="71"/>
      <c r="URU10" s="71"/>
      <c r="URV10" s="71"/>
      <c r="URW10" s="71"/>
      <c r="URX10" s="71"/>
      <c r="URY10" s="71"/>
      <c r="URZ10" s="71"/>
      <c r="USA10" s="71"/>
      <c r="USB10" s="71"/>
      <c r="USC10" s="71"/>
      <c r="USD10" s="71"/>
      <c r="USE10" s="71"/>
      <c r="USF10" s="71"/>
      <c r="USG10" s="71"/>
      <c r="USH10" s="71"/>
      <c r="USI10" s="71"/>
      <c r="USJ10" s="71"/>
      <c r="USK10" s="71"/>
      <c r="USL10" s="71"/>
      <c r="USM10" s="71"/>
      <c r="USN10" s="71"/>
      <c r="USO10" s="71"/>
      <c r="USP10" s="71"/>
      <c r="USQ10" s="71"/>
      <c r="USR10" s="71"/>
      <c r="USS10" s="71"/>
      <c r="UST10" s="71"/>
      <c r="USU10" s="71"/>
      <c r="USV10" s="71"/>
      <c r="USW10" s="71"/>
      <c r="USX10" s="71"/>
      <c r="USY10" s="71"/>
      <c r="USZ10" s="71"/>
      <c r="UTA10" s="71"/>
      <c r="UTB10" s="71"/>
      <c r="UTC10" s="71"/>
      <c r="UTD10" s="71"/>
      <c r="UTE10" s="71"/>
      <c r="UTF10" s="71"/>
      <c r="UTG10" s="71"/>
      <c r="UTH10" s="71"/>
      <c r="UTI10" s="71"/>
      <c r="UTJ10" s="71"/>
      <c r="UTK10" s="71"/>
      <c r="UTL10" s="71"/>
      <c r="UTM10" s="71"/>
      <c r="UTN10" s="71"/>
      <c r="UTO10" s="71"/>
      <c r="UTP10" s="71"/>
      <c r="UTQ10" s="71"/>
      <c r="UTR10" s="71"/>
      <c r="UTS10" s="71"/>
      <c r="UTT10" s="71"/>
      <c r="UTU10" s="71"/>
      <c r="UTV10" s="71"/>
      <c r="UTW10" s="71"/>
      <c r="UTX10" s="71"/>
      <c r="UTY10" s="71"/>
      <c r="UTZ10" s="71"/>
      <c r="UUA10" s="71"/>
      <c r="UUB10" s="71"/>
      <c r="UUC10" s="71"/>
      <c r="UUD10" s="71"/>
      <c r="UUE10" s="71"/>
      <c r="UUF10" s="71"/>
      <c r="UUG10" s="71"/>
      <c r="UUH10" s="71"/>
      <c r="UUI10" s="71"/>
      <c r="UUJ10" s="71"/>
      <c r="UUK10" s="71"/>
      <c r="UUL10" s="71"/>
      <c r="UUM10" s="71"/>
      <c r="UUN10" s="71"/>
      <c r="UUO10" s="71"/>
      <c r="UUP10" s="71"/>
      <c r="UUQ10" s="71"/>
      <c r="UUR10" s="71"/>
      <c r="UUS10" s="71"/>
      <c r="UUT10" s="71"/>
      <c r="UUU10" s="71"/>
      <c r="UUV10" s="71"/>
      <c r="UUW10" s="71"/>
      <c r="UUX10" s="71"/>
      <c r="UUY10" s="71"/>
      <c r="UUZ10" s="71"/>
      <c r="UVA10" s="71"/>
      <c r="UVB10" s="71"/>
      <c r="UVC10" s="71"/>
      <c r="UVD10" s="71"/>
      <c r="UVE10" s="71"/>
      <c r="UVF10" s="71"/>
      <c r="UVG10" s="71"/>
      <c r="UVH10" s="71"/>
      <c r="UVI10" s="71"/>
      <c r="UVJ10" s="71"/>
      <c r="UVK10" s="71"/>
      <c r="UVL10" s="71"/>
      <c r="UVM10" s="71"/>
      <c r="UVN10" s="71"/>
      <c r="UVO10" s="71"/>
      <c r="UVP10" s="71"/>
      <c r="UVQ10" s="71"/>
      <c r="UVR10" s="71"/>
      <c r="UVS10" s="71"/>
      <c r="UVT10" s="71"/>
      <c r="UVU10" s="71"/>
      <c r="UVV10" s="71"/>
      <c r="UVW10" s="71"/>
      <c r="UVX10" s="71"/>
      <c r="UVY10" s="71"/>
      <c r="UVZ10" s="71"/>
      <c r="UWA10" s="71"/>
      <c r="UWB10" s="71"/>
      <c r="UWC10" s="71"/>
      <c r="UWD10" s="71"/>
      <c r="UWE10" s="71"/>
      <c r="UWF10" s="71"/>
      <c r="UWG10" s="71"/>
      <c r="UWH10" s="71"/>
      <c r="UWI10" s="71"/>
      <c r="UWJ10" s="71"/>
      <c r="UWK10" s="71"/>
      <c r="UWL10" s="71"/>
      <c r="UWM10" s="71"/>
      <c r="UWN10" s="71"/>
      <c r="UWO10" s="71"/>
      <c r="UWP10" s="71"/>
      <c r="UWQ10" s="71"/>
      <c r="UWR10" s="71"/>
      <c r="UWS10" s="71"/>
      <c r="UWT10" s="71"/>
      <c r="UWU10" s="71"/>
      <c r="UWV10" s="71"/>
      <c r="UWW10" s="71"/>
      <c r="UWX10" s="71"/>
      <c r="UWY10" s="71"/>
      <c r="UWZ10" s="71"/>
      <c r="UXA10" s="71"/>
      <c r="UXB10" s="71"/>
      <c r="UXC10" s="71"/>
      <c r="UXD10" s="71"/>
      <c r="UXE10" s="71"/>
      <c r="UXF10" s="71"/>
      <c r="UXG10" s="71"/>
      <c r="UXH10" s="71"/>
      <c r="UXI10" s="71"/>
      <c r="UXJ10" s="71"/>
      <c r="UXK10" s="71"/>
      <c r="UXL10" s="71"/>
      <c r="UXM10" s="71"/>
      <c r="UXN10" s="71"/>
      <c r="UXO10" s="71"/>
      <c r="UXP10" s="71"/>
      <c r="UXQ10" s="71"/>
      <c r="UXR10" s="71"/>
      <c r="UXS10" s="71"/>
      <c r="UXT10" s="71"/>
      <c r="UXU10" s="71"/>
      <c r="UXV10" s="71"/>
      <c r="UXW10" s="71"/>
      <c r="UXX10" s="71"/>
      <c r="UXY10" s="71"/>
      <c r="UXZ10" s="71"/>
      <c r="UYA10" s="71"/>
      <c r="UYB10" s="71"/>
      <c r="UYC10" s="71"/>
      <c r="UYD10" s="71"/>
      <c r="UYE10" s="71"/>
      <c r="UYF10" s="71"/>
      <c r="UYG10" s="71"/>
      <c r="UYH10" s="71"/>
      <c r="UYI10" s="71"/>
      <c r="UYJ10" s="71"/>
      <c r="UYK10" s="71"/>
      <c r="UYL10" s="71"/>
      <c r="UYM10" s="71"/>
      <c r="UYN10" s="71"/>
      <c r="UYO10" s="71"/>
      <c r="UYP10" s="71"/>
      <c r="UYQ10" s="71"/>
      <c r="UYR10" s="71"/>
      <c r="UYS10" s="71"/>
      <c r="UYT10" s="71"/>
      <c r="UYU10" s="71"/>
      <c r="UYV10" s="71"/>
      <c r="UYW10" s="71"/>
      <c r="UYX10" s="71"/>
      <c r="UYY10" s="71"/>
      <c r="UYZ10" s="71"/>
      <c r="UZA10" s="71"/>
      <c r="UZB10" s="71"/>
      <c r="UZC10" s="71"/>
      <c r="UZD10" s="71"/>
      <c r="UZE10" s="71"/>
      <c r="UZF10" s="71"/>
      <c r="UZG10" s="71"/>
      <c r="UZH10" s="71"/>
      <c r="UZI10" s="71"/>
      <c r="UZJ10" s="71"/>
      <c r="UZK10" s="71"/>
      <c r="UZL10" s="71"/>
      <c r="UZM10" s="71"/>
      <c r="UZN10" s="71"/>
      <c r="UZO10" s="71"/>
      <c r="UZP10" s="71"/>
      <c r="UZQ10" s="71"/>
      <c r="UZR10" s="71"/>
      <c r="UZS10" s="71"/>
      <c r="UZT10" s="71"/>
      <c r="UZU10" s="71"/>
      <c r="UZV10" s="71"/>
      <c r="UZW10" s="71"/>
      <c r="UZX10" s="71"/>
      <c r="UZY10" s="71"/>
      <c r="UZZ10" s="71"/>
      <c r="VAA10" s="71"/>
      <c r="VAB10" s="71"/>
      <c r="VAC10" s="71"/>
      <c r="VAD10" s="71"/>
      <c r="VAE10" s="71"/>
      <c r="VAF10" s="71"/>
      <c r="VAG10" s="71"/>
      <c r="VAH10" s="71"/>
      <c r="VAI10" s="71"/>
      <c r="VAJ10" s="71"/>
      <c r="VAK10" s="71"/>
      <c r="VAL10" s="71"/>
      <c r="VAM10" s="71"/>
      <c r="VAN10" s="71"/>
      <c r="VAO10" s="71"/>
      <c r="VAP10" s="71"/>
      <c r="VAQ10" s="71"/>
      <c r="VAR10" s="71"/>
      <c r="VAS10" s="71"/>
      <c r="VAT10" s="71"/>
      <c r="VAU10" s="71"/>
      <c r="VAV10" s="71"/>
      <c r="VAW10" s="71"/>
      <c r="VAX10" s="71"/>
      <c r="VAY10" s="71"/>
      <c r="VAZ10" s="71"/>
      <c r="VBA10" s="71"/>
      <c r="VBB10" s="71"/>
      <c r="VBC10" s="71"/>
      <c r="VBD10" s="71"/>
      <c r="VBE10" s="71"/>
      <c r="VBF10" s="71"/>
      <c r="VBG10" s="71"/>
      <c r="VBH10" s="71"/>
      <c r="VBI10" s="71"/>
      <c r="VBJ10" s="71"/>
      <c r="VBK10" s="71"/>
      <c r="VBL10" s="71"/>
      <c r="VBM10" s="71"/>
      <c r="VBN10" s="71"/>
      <c r="VBO10" s="71"/>
      <c r="VBP10" s="71"/>
      <c r="VBQ10" s="71"/>
      <c r="VBR10" s="71"/>
      <c r="VBS10" s="71"/>
      <c r="VBT10" s="71"/>
      <c r="VBU10" s="71"/>
      <c r="VBV10" s="71"/>
      <c r="VBW10" s="71"/>
      <c r="VBX10" s="71"/>
      <c r="VBY10" s="71"/>
      <c r="VBZ10" s="71"/>
      <c r="VCA10" s="71"/>
      <c r="VCB10" s="71"/>
      <c r="VCC10" s="71"/>
      <c r="VCD10" s="71"/>
      <c r="VCE10" s="71"/>
      <c r="VCF10" s="71"/>
      <c r="VCG10" s="71"/>
      <c r="VCH10" s="71"/>
      <c r="VCI10" s="71"/>
      <c r="VCJ10" s="71"/>
      <c r="VCK10" s="71"/>
      <c r="VCL10" s="71"/>
      <c r="VCM10" s="71"/>
      <c r="VCN10" s="71"/>
      <c r="VCO10" s="71"/>
      <c r="VCP10" s="71"/>
      <c r="VCQ10" s="71"/>
      <c r="VCR10" s="71"/>
      <c r="VCS10" s="71"/>
      <c r="VCT10" s="71"/>
      <c r="VCU10" s="71"/>
      <c r="VCV10" s="71"/>
      <c r="VCW10" s="71"/>
      <c r="VCX10" s="71"/>
      <c r="VCY10" s="71"/>
      <c r="VCZ10" s="71"/>
      <c r="VDA10" s="71"/>
      <c r="VDB10" s="71"/>
      <c r="VDC10" s="71"/>
      <c r="VDD10" s="71"/>
      <c r="VDE10" s="71"/>
      <c r="VDF10" s="71"/>
      <c r="VDG10" s="71"/>
      <c r="VDH10" s="71"/>
      <c r="VDI10" s="71"/>
      <c r="VDJ10" s="71"/>
      <c r="VDK10" s="71"/>
      <c r="VDL10" s="71"/>
      <c r="VDM10" s="71"/>
      <c r="VDN10" s="71"/>
      <c r="VDO10" s="71"/>
      <c r="VDP10" s="71"/>
      <c r="VDQ10" s="71"/>
      <c r="VDR10" s="71"/>
      <c r="VDS10" s="71"/>
      <c r="VDT10" s="71"/>
      <c r="VDU10" s="71"/>
      <c r="VDV10" s="71"/>
      <c r="VDW10" s="71"/>
      <c r="VDX10" s="71"/>
      <c r="VDY10" s="71"/>
      <c r="VDZ10" s="71"/>
      <c r="VEA10" s="71"/>
      <c r="VEB10" s="71"/>
      <c r="VEC10" s="71"/>
      <c r="VED10" s="71"/>
      <c r="VEE10" s="71"/>
      <c r="VEF10" s="71"/>
      <c r="VEG10" s="71"/>
      <c r="VEH10" s="71"/>
      <c r="VEI10" s="71"/>
      <c r="VEJ10" s="71"/>
      <c r="VEK10" s="71"/>
      <c r="VEL10" s="71"/>
      <c r="VEM10" s="71"/>
      <c r="VEN10" s="71"/>
      <c r="VEO10" s="71"/>
      <c r="VEP10" s="71"/>
      <c r="VEQ10" s="71"/>
      <c r="VER10" s="71"/>
      <c r="VES10" s="71"/>
      <c r="VET10" s="71"/>
      <c r="VEU10" s="71"/>
      <c r="VEV10" s="71"/>
      <c r="VEW10" s="71"/>
      <c r="VEX10" s="71"/>
      <c r="VEY10" s="71"/>
      <c r="VEZ10" s="71"/>
      <c r="VFA10" s="71"/>
      <c r="VFB10" s="71"/>
      <c r="VFC10" s="71"/>
      <c r="VFD10" s="71"/>
      <c r="VFE10" s="71"/>
      <c r="VFF10" s="71"/>
      <c r="VFG10" s="71"/>
      <c r="VFH10" s="71"/>
      <c r="VFI10" s="71"/>
      <c r="VFJ10" s="71"/>
      <c r="VFK10" s="71"/>
      <c r="VFL10" s="71"/>
      <c r="VFM10" s="71"/>
      <c r="VFN10" s="71"/>
      <c r="VFO10" s="71"/>
      <c r="VFP10" s="71"/>
      <c r="VFQ10" s="71"/>
      <c r="VFR10" s="71"/>
      <c r="VFS10" s="71"/>
      <c r="VFT10" s="71"/>
      <c r="VFU10" s="71"/>
      <c r="VFV10" s="71"/>
      <c r="VFW10" s="71"/>
      <c r="VFX10" s="71"/>
      <c r="VFY10" s="71"/>
      <c r="VFZ10" s="71"/>
      <c r="VGA10" s="71"/>
      <c r="VGB10" s="71"/>
      <c r="VGC10" s="71"/>
      <c r="VGD10" s="71"/>
      <c r="VGE10" s="71"/>
      <c r="VGF10" s="71"/>
      <c r="VGG10" s="71"/>
      <c r="VGH10" s="71"/>
      <c r="VGI10" s="71"/>
      <c r="VGJ10" s="71"/>
      <c r="VGK10" s="71"/>
      <c r="VGL10" s="71"/>
      <c r="VGM10" s="71"/>
      <c r="VGN10" s="71"/>
      <c r="VGO10" s="71"/>
      <c r="VGP10" s="71"/>
      <c r="VGQ10" s="71"/>
      <c r="VGR10" s="71"/>
      <c r="VGS10" s="71"/>
      <c r="VGT10" s="71"/>
      <c r="VGU10" s="71"/>
      <c r="VGV10" s="71"/>
      <c r="VGW10" s="71"/>
      <c r="VGX10" s="71"/>
      <c r="VGY10" s="71"/>
      <c r="VGZ10" s="71"/>
      <c r="VHA10" s="71"/>
      <c r="VHB10" s="71"/>
      <c r="VHC10" s="71"/>
      <c r="VHD10" s="71"/>
      <c r="VHE10" s="71"/>
      <c r="VHF10" s="71"/>
      <c r="VHG10" s="71"/>
      <c r="VHH10" s="71"/>
      <c r="VHI10" s="71"/>
      <c r="VHJ10" s="71"/>
      <c r="VHK10" s="71"/>
      <c r="VHL10" s="71"/>
      <c r="VHM10" s="71"/>
      <c r="VHN10" s="71"/>
      <c r="VHO10" s="71"/>
      <c r="VHP10" s="71"/>
      <c r="VHQ10" s="71"/>
      <c r="VHR10" s="71"/>
      <c r="VHS10" s="71"/>
      <c r="VHT10" s="71"/>
      <c r="VHU10" s="71"/>
      <c r="VHV10" s="71"/>
      <c r="VHW10" s="71"/>
      <c r="VHX10" s="71"/>
      <c r="VHY10" s="71"/>
      <c r="VHZ10" s="71"/>
      <c r="VIA10" s="71"/>
      <c r="VIB10" s="71"/>
      <c r="VIC10" s="71"/>
      <c r="VID10" s="71"/>
      <c r="VIE10" s="71"/>
      <c r="VIF10" s="71"/>
      <c r="VIG10" s="71"/>
      <c r="VIH10" s="71"/>
      <c r="VII10" s="71"/>
      <c r="VIJ10" s="71"/>
      <c r="VIK10" s="71"/>
      <c r="VIL10" s="71"/>
      <c r="VIM10" s="71"/>
      <c r="VIN10" s="71"/>
      <c r="VIO10" s="71"/>
      <c r="VIP10" s="71"/>
      <c r="VIQ10" s="71"/>
      <c r="VIR10" s="71"/>
      <c r="VIS10" s="71"/>
      <c r="VIT10" s="71"/>
      <c r="VIU10" s="71"/>
      <c r="VIV10" s="71"/>
      <c r="VIW10" s="71"/>
      <c r="VIX10" s="71"/>
      <c r="VIY10" s="71"/>
      <c r="VIZ10" s="71"/>
      <c r="VJA10" s="71"/>
      <c r="VJB10" s="71"/>
      <c r="VJC10" s="71"/>
      <c r="VJD10" s="71"/>
      <c r="VJE10" s="71"/>
      <c r="VJF10" s="71"/>
      <c r="VJG10" s="71"/>
      <c r="VJH10" s="71"/>
      <c r="VJI10" s="71"/>
      <c r="VJJ10" s="71"/>
      <c r="VJK10" s="71"/>
      <c r="VJL10" s="71"/>
      <c r="VJM10" s="71"/>
      <c r="VJN10" s="71"/>
      <c r="VJO10" s="71"/>
      <c r="VJP10" s="71"/>
      <c r="VJQ10" s="71"/>
      <c r="VJR10" s="71"/>
      <c r="VJS10" s="71"/>
      <c r="VJT10" s="71"/>
      <c r="VJU10" s="71"/>
      <c r="VJV10" s="71"/>
      <c r="VJW10" s="71"/>
      <c r="VJX10" s="71"/>
      <c r="VJY10" s="71"/>
      <c r="VJZ10" s="71"/>
      <c r="VKA10" s="71"/>
      <c r="VKB10" s="71"/>
      <c r="VKC10" s="71"/>
      <c r="VKD10" s="71"/>
      <c r="VKE10" s="71"/>
      <c r="VKF10" s="71"/>
      <c r="VKG10" s="71"/>
      <c r="VKH10" s="71"/>
      <c r="VKI10" s="71"/>
      <c r="VKJ10" s="71"/>
      <c r="VKK10" s="71"/>
      <c r="VKL10" s="71"/>
      <c r="VKM10" s="71"/>
      <c r="VKN10" s="71"/>
      <c r="VKO10" s="71"/>
      <c r="VKP10" s="71"/>
      <c r="VKQ10" s="71"/>
      <c r="VKR10" s="71"/>
      <c r="VKS10" s="71"/>
      <c r="VKT10" s="71"/>
      <c r="VKU10" s="71"/>
      <c r="VKV10" s="71"/>
      <c r="VKW10" s="71"/>
      <c r="VKX10" s="71"/>
      <c r="VKY10" s="71"/>
      <c r="VKZ10" s="71"/>
      <c r="VLA10" s="71"/>
      <c r="VLB10" s="71"/>
      <c r="VLC10" s="71"/>
      <c r="VLD10" s="71"/>
      <c r="VLE10" s="71"/>
      <c r="VLF10" s="71"/>
      <c r="VLG10" s="71"/>
      <c r="VLH10" s="71"/>
      <c r="VLI10" s="71"/>
      <c r="VLJ10" s="71"/>
      <c r="VLK10" s="71"/>
      <c r="VLL10" s="71"/>
      <c r="VLM10" s="71"/>
      <c r="VLN10" s="71"/>
      <c r="VLO10" s="71"/>
      <c r="VLP10" s="71"/>
      <c r="VLQ10" s="71"/>
      <c r="VLR10" s="71"/>
      <c r="VLS10" s="71"/>
      <c r="VLT10" s="71"/>
      <c r="VLU10" s="71"/>
      <c r="VLV10" s="71"/>
      <c r="VLW10" s="71"/>
      <c r="VLX10" s="71"/>
      <c r="VLY10" s="71"/>
      <c r="VLZ10" s="71"/>
      <c r="VMA10" s="71"/>
      <c r="VMB10" s="71"/>
      <c r="VMC10" s="71"/>
      <c r="VMD10" s="71"/>
      <c r="VME10" s="71"/>
      <c r="VMF10" s="71"/>
      <c r="VMG10" s="71"/>
      <c r="VMH10" s="71"/>
      <c r="VMI10" s="71"/>
      <c r="VMJ10" s="71"/>
      <c r="VMK10" s="71"/>
      <c r="VML10" s="71"/>
      <c r="VMM10" s="71"/>
      <c r="VMN10" s="71"/>
      <c r="VMO10" s="71"/>
      <c r="VMP10" s="71"/>
      <c r="VMQ10" s="71"/>
      <c r="VMR10" s="71"/>
      <c r="VMS10" s="71"/>
      <c r="VMT10" s="71"/>
      <c r="VMU10" s="71"/>
      <c r="VMV10" s="71"/>
      <c r="VMW10" s="71"/>
      <c r="VMX10" s="71"/>
      <c r="VMY10" s="71"/>
      <c r="VMZ10" s="71"/>
      <c r="VNA10" s="71"/>
      <c r="VNB10" s="71"/>
      <c r="VNC10" s="71"/>
      <c r="VND10" s="71"/>
      <c r="VNE10" s="71"/>
      <c r="VNF10" s="71"/>
      <c r="VNG10" s="71"/>
      <c r="VNH10" s="71"/>
      <c r="VNI10" s="71"/>
      <c r="VNJ10" s="71"/>
      <c r="VNK10" s="71"/>
      <c r="VNL10" s="71"/>
      <c r="VNM10" s="71"/>
      <c r="VNN10" s="71"/>
      <c r="VNO10" s="71"/>
      <c r="VNP10" s="71"/>
      <c r="VNQ10" s="71"/>
      <c r="VNR10" s="71"/>
      <c r="VNS10" s="71"/>
      <c r="VNT10" s="71"/>
      <c r="VNU10" s="71"/>
      <c r="VNV10" s="71"/>
      <c r="VNW10" s="71"/>
      <c r="VNX10" s="71"/>
      <c r="VNY10" s="71"/>
      <c r="VNZ10" s="71"/>
      <c r="VOA10" s="71"/>
      <c r="VOB10" s="71"/>
      <c r="VOC10" s="71"/>
      <c r="VOD10" s="71"/>
      <c r="VOE10" s="71"/>
      <c r="VOF10" s="71"/>
      <c r="VOG10" s="71"/>
      <c r="VOH10" s="71"/>
      <c r="VOI10" s="71"/>
      <c r="VOJ10" s="71"/>
      <c r="VOK10" s="71"/>
      <c r="VOL10" s="71"/>
      <c r="VOM10" s="71"/>
      <c r="VON10" s="71"/>
      <c r="VOO10" s="71"/>
      <c r="VOP10" s="71"/>
      <c r="VOQ10" s="71"/>
      <c r="VOR10" s="71"/>
      <c r="VOS10" s="71"/>
      <c r="VOT10" s="71"/>
      <c r="VOU10" s="71"/>
      <c r="VOV10" s="71"/>
      <c r="VOW10" s="71"/>
      <c r="VOX10" s="71"/>
      <c r="VOY10" s="71"/>
      <c r="VOZ10" s="71"/>
      <c r="VPA10" s="71"/>
      <c r="VPB10" s="71"/>
      <c r="VPC10" s="71"/>
      <c r="VPD10" s="71"/>
      <c r="VPE10" s="71"/>
      <c r="VPF10" s="71"/>
      <c r="VPG10" s="71"/>
      <c r="VPH10" s="71"/>
      <c r="VPI10" s="71"/>
      <c r="VPJ10" s="71"/>
      <c r="VPK10" s="71"/>
      <c r="VPL10" s="71"/>
      <c r="VPM10" s="71"/>
      <c r="VPN10" s="71"/>
      <c r="VPO10" s="71"/>
      <c r="VPP10" s="71"/>
      <c r="VPQ10" s="71"/>
      <c r="VPR10" s="71"/>
      <c r="VPS10" s="71"/>
      <c r="VPT10" s="71"/>
      <c r="VPU10" s="71"/>
      <c r="VPV10" s="71"/>
      <c r="VPW10" s="71"/>
      <c r="VPX10" s="71"/>
      <c r="VPY10" s="71"/>
      <c r="VPZ10" s="71"/>
      <c r="VQA10" s="71"/>
      <c r="VQB10" s="71"/>
      <c r="VQC10" s="71"/>
      <c r="VQD10" s="71"/>
      <c r="VQE10" s="71"/>
      <c r="VQF10" s="71"/>
      <c r="VQG10" s="71"/>
      <c r="VQH10" s="71"/>
      <c r="VQI10" s="71"/>
      <c r="VQJ10" s="71"/>
      <c r="VQK10" s="71"/>
      <c r="VQL10" s="71"/>
      <c r="VQM10" s="71"/>
      <c r="VQN10" s="71"/>
      <c r="VQO10" s="71"/>
      <c r="VQP10" s="71"/>
      <c r="VQQ10" s="71"/>
      <c r="VQR10" s="71"/>
      <c r="VQS10" s="71"/>
      <c r="VQT10" s="71"/>
      <c r="VQU10" s="71"/>
      <c r="VQV10" s="71"/>
      <c r="VQW10" s="71"/>
      <c r="VQX10" s="71"/>
      <c r="VQY10" s="71"/>
      <c r="VQZ10" s="71"/>
      <c r="VRA10" s="71"/>
      <c r="VRB10" s="71"/>
      <c r="VRC10" s="71"/>
      <c r="VRD10" s="71"/>
      <c r="VRE10" s="71"/>
      <c r="VRF10" s="71"/>
      <c r="VRG10" s="71"/>
      <c r="VRH10" s="71"/>
      <c r="VRI10" s="71"/>
      <c r="VRJ10" s="71"/>
      <c r="VRK10" s="71"/>
      <c r="VRL10" s="71"/>
      <c r="VRM10" s="71"/>
      <c r="VRN10" s="71"/>
      <c r="VRO10" s="71"/>
      <c r="VRP10" s="71"/>
      <c r="VRQ10" s="71"/>
      <c r="VRR10" s="71"/>
      <c r="VRS10" s="71"/>
      <c r="VRT10" s="71"/>
      <c r="VRU10" s="71"/>
      <c r="VRV10" s="71"/>
      <c r="VRW10" s="71"/>
      <c r="VRX10" s="71"/>
      <c r="VRY10" s="71"/>
      <c r="VRZ10" s="71"/>
      <c r="VSA10" s="71"/>
      <c r="VSB10" s="71"/>
      <c r="VSC10" s="71"/>
      <c r="VSD10" s="71"/>
      <c r="VSE10" s="71"/>
      <c r="VSF10" s="71"/>
      <c r="VSG10" s="71"/>
      <c r="VSH10" s="71"/>
      <c r="VSI10" s="71"/>
      <c r="VSJ10" s="71"/>
      <c r="VSK10" s="71"/>
      <c r="VSL10" s="71"/>
      <c r="VSM10" s="71"/>
      <c r="VSN10" s="71"/>
      <c r="VSO10" s="71"/>
      <c r="VSP10" s="71"/>
      <c r="VSQ10" s="71"/>
      <c r="VSR10" s="71"/>
      <c r="VSS10" s="71"/>
      <c r="VST10" s="71"/>
      <c r="VSU10" s="71"/>
      <c r="VSV10" s="71"/>
      <c r="VSW10" s="71"/>
      <c r="VSX10" s="71"/>
      <c r="VSY10" s="71"/>
      <c r="VSZ10" s="71"/>
      <c r="VTA10" s="71"/>
      <c r="VTB10" s="71"/>
      <c r="VTC10" s="71"/>
      <c r="VTD10" s="71"/>
      <c r="VTE10" s="71"/>
      <c r="VTF10" s="71"/>
      <c r="VTG10" s="71"/>
      <c r="VTH10" s="71"/>
      <c r="VTI10" s="71"/>
      <c r="VTJ10" s="71"/>
      <c r="VTK10" s="71"/>
      <c r="VTL10" s="71"/>
      <c r="VTM10" s="71"/>
      <c r="VTN10" s="71"/>
      <c r="VTO10" s="71"/>
      <c r="VTP10" s="71"/>
      <c r="VTQ10" s="71"/>
      <c r="VTR10" s="71"/>
      <c r="VTS10" s="71"/>
      <c r="VTT10" s="71"/>
      <c r="VTU10" s="71"/>
      <c r="VTV10" s="71"/>
      <c r="VTW10" s="71"/>
      <c r="VTX10" s="71"/>
      <c r="VTY10" s="71"/>
      <c r="VTZ10" s="71"/>
      <c r="VUA10" s="71"/>
      <c r="VUB10" s="71"/>
      <c r="VUC10" s="71"/>
      <c r="VUD10" s="71"/>
      <c r="VUE10" s="71"/>
      <c r="VUF10" s="71"/>
      <c r="VUG10" s="71"/>
      <c r="VUH10" s="71"/>
      <c r="VUI10" s="71"/>
      <c r="VUJ10" s="71"/>
      <c r="VUK10" s="71"/>
      <c r="VUL10" s="71"/>
      <c r="VUM10" s="71"/>
      <c r="VUN10" s="71"/>
      <c r="VUO10" s="71"/>
      <c r="VUP10" s="71"/>
      <c r="VUQ10" s="71"/>
      <c r="VUR10" s="71"/>
      <c r="VUS10" s="71"/>
      <c r="VUT10" s="71"/>
      <c r="VUU10" s="71"/>
      <c r="VUV10" s="71"/>
      <c r="VUW10" s="71"/>
      <c r="VUX10" s="71"/>
      <c r="VUY10" s="71"/>
      <c r="VUZ10" s="71"/>
      <c r="VVA10" s="71"/>
      <c r="VVB10" s="71"/>
      <c r="VVC10" s="71"/>
      <c r="VVD10" s="71"/>
      <c r="VVE10" s="71"/>
      <c r="VVF10" s="71"/>
      <c r="VVG10" s="71"/>
      <c r="VVH10" s="71"/>
      <c r="VVI10" s="71"/>
      <c r="VVJ10" s="71"/>
      <c r="VVK10" s="71"/>
      <c r="VVL10" s="71"/>
      <c r="VVM10" s="71"/>
      <c r="VVN10" s="71"/>
      <c r="VVO10" s="71"/>
      <c r="VVP10" s="71"/>
      <c r="VVQ10" s="71"/>
      <c r="VVR10" s="71"/>
      <c r="VVS10" s="71"/>
      <c r="VVT10" s="71"/>
      <c r="VVU10" s="71"/>
      <c r="VVV10" s="71"/>
      <c r="VVW10" s="71"/>
      <c r="VVX10" s="71"/>
      <c r="VVY10" s="71"/>
      <c r="VVZ10" s="71"/>
      <c r="VWA10" s="71"/>
      <c r="VWB10" s="71"/>
      <c r="VWC10" s="71"/>
      <c r="VWD10" s="71"/>
      <c r="VWE10" s="71"/>
      <c r="VWF10" s="71"/>
      <c r="VWG10" s="71"/>
      <c r="VWH10" s="71"/>
      <c r="VWI10" s="71"/>
      <c r="VWJ10" s="71"/>
      <c r="VWK10" s="71"/>
      <c r="VWL10" s="71"/>
      <c r="VWM10" s="71"/>
      <c r="VWN10" s="71"/>
      <c r="VWO10" s="71"/>
      <c r="VWP10" s="71"/>
      <c r="VWQ10" s="71"/>
      <c r="VWR10" s="71"/>
      <c r="VWS10" s="71"/>
      <c r="VWT10" s="71"/>
      <c r="VWU10" s="71"/>
      <c r="VWV10" s="71"/>
      <c r="VWW10" s="71"/>
      <c r="VWX10" s="71"/>
      <c r="VWY10" s="71"/>
      <c r="VWZ10" s="71"/>
      <c r="VXA10" s="71"/>
      <c r="VXB10" s="71"/>
      <c r="VXC10" s="71"/>
      <c r="VXD10" s="71"/>
      <c r="VXE10" s="71"/>
      <c r="VXF10" s="71"/>
      <c r="VXG10" s="71"/>
      <c r="VXH10" s="71"/>
      <c r="VXI10" s="71"/>
      <c r="VXJ10" s="71"/>
      <c r="VXK10" s="71"/>
      <c r="VXL10" s="71"/>
      <c r="VXM10" s="71"/>
      <c r="VXN10" s="71"/>
      <c r="VXO10" s="71"/>
      <c r="VXP10" s="71"/>
      <c r="VXQ10" s="71"/>
      <c r="VXR10" s="71"/>
      <c r="VXS10" s="71"/>
      <c r="VXT10" s="71"/>
      <c r="VXU10" s="71"/>
      <c r="VXV10" s="71"/>
      <c r="VXW10" s="71"/>
      <c r="VXX10" s="71"/>
      <c r="VXY10" s="71"/>
      <c r="VXZ10" s="71"/>
      <c r="VYA10" s="71"/>
      <c r="VYB10" s="71"/>
      <c r="VYC10" s="71"/>
      <c r="VYD10" s="71"/>
      <c r="VYE10" s="71"/>
      <c r="VYF10" s="71"/>
      <c r="VYG10" s="71"/>
      <c r="VYH10" s="71"/>
      <c r="VYI10" s="71"/>
      <c r="VYJ10" s="71"/>
      <c r="VYK10" s="71"/>
      <c r="VYL10" s="71"/>
      <c r="VYM10" s="71"/>
      <c r="VYN10" s="71"/>
      <c r="VYO10" s="71"/>
      <c r="VYP10" s="71"/>
      <c r="VYQ10" s="71"/>
      <c r="VYR10" s="71"/>
      <c r="VYS10" s="71"/>
      <c r="VYT10" s="71"/>
      <c r="VYU10" s="71"/>
      <c r="VYV10" s="71"/>
      <c r="VYW10" s="71"/>
      <c r="VYX10" s="71"/>
      <c r="VYY10" s="71"/>
      <c r="VYZ10" s="71"/>
      <c r="VZA10" s="71"/>
      <c r="VZB10" s="71"/>
      <c r="VZC10" s="71"/>
      <c r="VZD10" s="71"/>
      <c r="VZE10" s="71"/>
      <c r="VZF10" s="71"/>
      <c r="VZG10" s="71"/>
      <c r="VZH10" s="71"/>
      <c r="VZI10" s="71"/>
      <c r="VZJ10" s="71"/>
      <c r="VZK10" s="71"/>
      <c r="VZL10" s="71"/>
      <c r="VZM10" s="71"/>
      <c r="VZN10" s="71"/>
      <c r="VZO10" s="71"/>
      <c r="VZP10" s="71"/>
      <c r="VZQ10" s="71"/>
      <c r="VZR10" s="71"/>
      <c r="VZS10" s="71"/>
      <c r="VZT10" s="71"/>
      <c r="VZU10" s="71"/>
      <c r="VZV10" s="71"/>
      <c r="VZW10" s="71"/>
      <c r="VZX10" s="71"/>
      <c r="VZY10" s="71"/>
      <c r="VZZ10" s="71"/>
      <c r="WAA10" s="71"/>
      <c r="WAB10" s="71"/>
      <c r="WAC10" s="71"/>
      <c r="WAD10" s="71"/>
      <c r="WAE10" s="71"/>
      <c r="WAF10" s="71"/>
      <c r="WAG10" s="71"/>
      <c r="WAH10" s="71"/>
      <c r="WAI10" s="71"/>
      <c r="WAJ10" s="71"/>
      <c r="WAK10" s="71"/>
      <c r="WAL10" s="71"/>
      <c r="WAM10" s="71"/>
      <c r="WAN10" s="71"/>
      <c r="WAO10" s="71"/>
      <c r="WAP10" s="71"/>
      <c r="WAQ10" s="71"/>
      <c r="WAR10" s="71"/>
      <c r="WAS10" s="71"/>
      <c r="WAT10" s="71"/>
      <c r="WAU10" s="71"/>
      <c r="WAV10" s="71"/>
      <c r="WAW10" s="71"/>
      <c r="WAX10" s="71"/>
      <c r="WAY10" s="71"/>
      <c r="WAZ10" s="71"/>
      <c r="WBA10" s="71"/>
      <c r="WBB10" s="71"/>
      <c r="WBC10" s="71"/>
      <c r="WBD10" s="71"/>
      <c r="WBE10" s="71"/>
      <c r="WBF10" s="71"/>
      <c r="WBG10" s="71"/>
      <c r="WBH10" s="71"/>
      <c r="WBI10" s="71"/>
      <c r="WBJ10" s="71"/>
      <c r="WBK10" s="71"/>
      <c r="WBL10" s="71"/>
      <c r="WBM10" s="71"/>
      <c r="WBN10" s="71"/>
      <c r="WBO10" s="71"/>
      <c r="WBP10" s="71"/>
      <c r="WBQ10" s="71"/>
      <c r="WBR10" s="71"/>
      <c r="WBS10" s="71"/>
      <c r="WBT10" s="71"/>
      <c r="WBU10" s="71"/>
      <c r="WBV10" s="71"/>
      <c r="WBW10" s="71"/>
      <c r="WBX10" s="71"/>
      <c r="WBY10" s="71"/>
      <c r="WBZ10" s="71"/>
      <c r="WCA10" s="71"/>
      <c r="WCB10" s="71"/>
      <c r="WCC10" s="71"/>
      <c r="WCD10" s="71"/>
      <c r="WCE10" s="71"/>
      <c r="WCF10" s="71"/>
      <c r="WCG10" s="71"/>
      <c r="WCH10" s="71"/>
      <c r="WCI10" s="71"/>
      <c r="WCJ10" s="71"/>
      <c r="WCK10" s="71"/>
      <c r="WCL10" s="71"/>
      <c r="WCM10" s="71"/>
      <c r="WCN10" s="71"/>
      <c r="WCO10" s="71"/>
      <c r="WCP10" s="71"/>
      <c r="WCQ10" s="71"/>
      <c r="WCR10" s="71"/>
      <c r="WCS10" s="71"/>
      <c r="WCT10" s="71"/>
      <c r="WCU10" s="71"/>
      <c r="WCV10" s="71"/>
      <c r="WCW10" s="71"/>
      <c r="WCX10" s="71"/>
      <c r="WCY10" s="71"/>
      <c r="WCZ10" s="71"/>
      <c r="WDA10" s="71"/>
      <c r="WDB10" s="71"/>
      <c r="WDC10" s="71"/>
      <c r="WDD10" s="71"/>
      <c r="WDE10" s="71"/>
      <c r="WDF10" s="71"/>
      <c r="WDG10" s="71"/>
      <c r="WDH10" s="71"/>
      <c r="WDI10" s="71"/>
      <c r="WDJ10" s="71"/>
      <c r="WDK10" s="71"/>
      <c r="WDL10" s="71"/>
      <c r="WDM10" s="71"/>
      <c r="WDN10" s="71"/>
      <c r="WDO10" s="71"/>
      <c r="WDP10" s="71"/>
      <c r="WDQ10" s="71"/>
      <c r="WDR10" s="71"/>
      <c r="WDS10" s="71"/>
      <c r="WDT10" s="71"/>
      <c r="WDU10" s="71"/>
      <c r="WDV10" s="71"/>
      <c r="WDW10" s="71"/>
      <c r="WDX10" s="71"/>
      <c r="WDY10" s="71"/>
      <c r="WDZ10" s="71"/>
      <c r="WEA10" s="71"/>
      <c r="WEB10" s="71"/>
      <c r="WEC10" s="71"/>
      <c r="WED10" s="71"/>
      <c r="WEE10" s="71"/>
      <c r="WEF10" s="71"/>
      <c r="WEG10" s="71"/>
      <c r="WEH10" s="71"/>
      <c r="WEI10" s="71"/>
      <c r="WEJ10" s="71"/>
      <c r="WEK10" s="71"/>
      <c r="WEL10" s="71"/>
      <c r="WEM10" s="71"/>
      <c r="WEN10" s="71"/>
      <c r="WEO10" s="71"/>
      <c r="WEP10" s="71"/>
      <c r="WEQ10" s="71"/>
      <c r="WER10" s="71"/>
      <c r="WES10" s="71"/>
      <c r="WET10" s="71"/>
      <c r="WEU10" s="71"/>
      <c r="WEV10" s="71"/>
      <c r="WEW10" s="71"/>
      <c r="WEX10" s="71"/>
      <c r="WEY10" s="71"/>
      <c r="WEZ10" s="71"/>
      <c r="WFA10" s="71"/>
      <c r="WFB10" s="71"/>
      <c r="WFC10" s="71"/>
      <c r="WFD10" s="71"/>
      <c r="WFE10" s="71"/>
      <c r="WFF10" s="71"/>
      <c r="WFG10" s="71"/>
      <c r="WFH10" s="71"/>
      <c r="WFI10" s="71"/>
      <c r="WFJ10" s="71"/>
      <c r="WFK10" s="71"/>
      <c r="WFL10" s="71"/>
      <c r="WFM10" s="71"/>
      <c r="WFN10" s="71"/>
      <c r="WFO10" s="71"/>
      <c r="WFP10" s="71"/>
      <c r="WFQ10" s="71"/>
      <c r="WFR10" s="71"/>
      <c r="WFS10" s="71"/>
      <c r="WFT10" s="71"/>
      <c r="WFU10" s="71"/>
      <c r="WFV10" s="71"/>
      <c r="WFW10" s="71"/>
      <c r="WFX10" s="71"/>
      <c r="WFY10" s="71"/>
      <c r="WFZ10" s="71"/>
      <c r="WGA10" s="71"/>
      <c r="WGB10" s="71"/>
      <c r="WGC10" s="71"/>
      <c r="WGD10" s="71"/>
      <c r="WGE10" s="71"/>
      <c r="WGF10" s="71"/>
      <c r="WGG10" s="71"/>
      <c r="WGH10" s="71"/>
      <c r="WGI10" s="71"/>
      <c r="WGJ10" s="71"/>
      <c r="WGK10" s="71"/>
      <c r="WGL10" s="71"/>
      <c r="WGM10" s="71"/>
      <c r="WGN10" s="71"/>
      <c r="WGO10" s="71"/>
      <c r="WGP10" s="71"/>
      <c r="WGQ10" s="71"/>
      <c r="WGR10" s="71"/>
      <c r="WGS10" s="71"/>
      <c r="WGT10" s="71"/>
      <c r="WGU10" s="71"/>
      <c r="WGV10" s="71"/>
      <c r="WGW10" s="71"/>
      <c r="WGX10" s="71"/>
      <c r="WGY10" s="71"/>
      <c r="WGZ10" s="71"/>
      <c r="WHA10" s="71"/>
      <c r="WHB10" s="71"/>
      <c r="WHC10" s="71"/>
      <c r="WHD10" s="71"/>
      <c r="WHE10" s="71"/>
      <c r="WHF10" s="71"/>
      <c r="WHG10" s="71"/>
      <c r="WHH10" s="71"/>
      <c r="WHI10" s="71"/>
      <c r="WHJ10" s="71"/>
      <c r="WHK10" s="71"/>
      <c r="WHL10" s="71"/>
      <c r="WHM10" s="71"/>
      <c r="WHN10" s="71"/>
      <c r="WHO10" s="71"/>
      <c r="WHP10" s="71"/>
      <c r="WHQ10" s="71"/>
      <c r="WHR10" s="71"/>
      <c r="WHS10" s="71"/>
      <c r="WHT10" s="71"/>
      <c r="WHU10" s="71"/>
      <c r="WHV10" s="71"/>
      <c r="WHW10" s="71"/>
      <c r="WHX10" s="71"/>
      <c r="WHY10" s="71"/>
      <c r="WHZ10" s="71"/>
      <c r="WIA10" s="71"/>
      <c r="WIB10" s="71"/>
      <c r="WIC10" s="71"/>
      <c r="WID10" s="71"/>
      <c r="WIE10" s="71"/>
      <c r="WIF10" s="71"/>
      <c r="WIG10" s="71"/>
      <c r="WIH10" s="71"/>
      <c r="WII10" s="71"/>
      <c r="WIJ10" s="71"/>
      <c r="WIK10" s="71"/>
      <c r="WIL10" s="71"/>
      <c r="WIM10" s="71"/>
      <c r="WIN10" s="71"/>
      <c r="WIO10" s="71"/>
      <c r="WIP10" s="71"/>
      <c r="WIQ10" s="71"/>
      <c r="WIR10" s="71"/>
      <c r="WIS10" s="71"/>
      <c r="WIT10" s="71"/>
      <c r="WIU10" s="71"/>
      <c r="WIV10" s="71"/>
      <c r="WIW10" s="71"/>
      <c r="WIX10" s="71"/>
      <c r="WIY10" s="71"/>
      <c r="WIZ10" s="71"/>
      <c r="WJA10" s="71"/>
      <c r="WJB10" s="71"/>
      <c r="WJC10" s="71"/>
      <c r="WJD10" s="71"/>
      <c r="WJE10" s="71"/>
      <c r="WJF10" s="71"/>
      <c r="WJG10" s="71"/>
      <c r="WJH10" s="71"/>
      <c r="WJI10" s="71"/>
      <c r="WJJ10" s="71"/>
      <c r="WJK10" s="71"/>
      <c r="WJL10" s="71"/>
      <c r="WJM10" s="71"/>
      <c r="WJN10" s="71"/>
      <c r="WJO10" s="71"/>
      <c r="WJP10" s="71"/>
      <c r="WJQ10" s="71"/>
      <c r="WJR10" s="71"/>
      <c r="WJS10" s="71"/>
      <c r="WJT10" s="71"/>
      <c r="WJU10" s="71"/>
      <c r="WJV10" s="71"/>
      <c r="WJW10" s="71"/>
      <c r="WJX10" s="71"/>
      <c r="WJY10" s="71"/>
      <c r="WJZ10" s="71"/>
      <c r="WKA10" s="71"/>
      <c r="WKB10" s="71"/>
      <c r="WKC10" s="71"/>
      <c r="WKD10" s="71"/>
      <c r="WKE10" s="71"/>
      <c r="WKF10" s="71"/>
      <c r="WKG10" s="71"/>
      <c r="WKH10" s="71"/>
      <c r="WKI10" s="71"/>
      <c r="WKJ10" s="71"/>
      <c r="WKK10" s="71"/>
      <c r="WKL10" s="71"/>
      <c r="WKM10" s="71"/>
      <c r="WKN10" s="71"/>
      <c r="WKO10" s="71"/>
      <c r="WKP10" s="71"/>
      <c r="WKQ10" s="71"/>
      <c r="WKR10" s="71"/>
      <c r="WKS10" s="71"/>
      <c r="WKT10" s="71"/>
      <c r="WKU10" s="71"/>
      <c r="WKV10" s="71"/>
      <c r="WKW10" s="71"/>
      <c r="WKX10" s="71"/>
      <c r="WKY10" s="71"/>
      <c r="WKZ10" s="71"/>
      <c r="WLA10" s="71"/>
      <c r="WLB10" s="71"/>
      <c r="WLC10" s="71"/>
      <c r="WLD10" s="71"/>
      <c r="WLE10" s="71"/>
      <c r="WLF10" s="71"/>
      <c r="WLG10" s="71"/>
      <c r="WLH10" s="71"/>
      <c r="WLI10" s="71"/>
      <c r="WLJ10" s="71"/>
      <c r="WLK10" s="71"/>
      <c r="WLL10" s="71"/>
      <c r="WLM10" s="71"/>
      <c r="WLN10" s="71"/>
      <c r="WLO10" s="71"/>
      <c r="WLP10" s="71"/>
      <c r="WLQ10" s="71"/>
      <c r="WLR10" s="71"/>
      <c r="WLS10" s="71"/>
      <c r="WLT10" s="71"/>
      <c r="WLU10" s="71"/>
      <c r="WLV10" s="71"/>
      <c r="WLW10" s="71"/>
      <c r="WLX10" s="71"/>
      <c r="WLY10" s="71"/>
      <c r="WLZ10" s="71"/>
      <c r="WMA10" s="71"/>
      <c r="WMB10" s="71"/>
      <c r="WMC10" s="71"/>
      <c r="WMD10" s="71"/>
      <c r="WME10" s="71"/>
      <c r="WMF10" s="71"/>
      <c r="WMG10" s="71"/>
      <c r="WMH10" s="71"/>
      <c r="WMI10" s="71"/>
      <c r="WMJ10" s="71"/>
      <c r="WMK10" s="71"/>
      <c r="WML10" s="71"/>
      <c r="WMM10" s="71"/>
      <c r="WMN10" s="71"/>
      <c r="WMO10" s="71"/>
      <c r="WMP10" s="71"/>
      <c r="WMQ10" s="71"/>
      <c r="WMR10" s="71"/>
      <c r="WMS10" s="71"/>
      <c r="WMT10" s="71"/>
      <c r="WMU10" s="71"/>
      <c r="WMV10" s="71"/>
      <c r="WMW10" s="71"/>
      <c r="WMX10" s="71"/>
      <c r="WMY10" s="71"/>
      <c r="WMZ10" s="71"/>
      <c r="WNA10" s="71"/>
      <c r="WNB10" s="71"/>
      <c r="WNC10" s="71"/>
      <c r="WND10" s="71"/>
      <c r="WNE10" s="71"/>
      <c r="WNF10" s="71"/>
      <c r="WNG10" s="71"/>
      <c r="WNH10" s="71"/>
      <c r="WNI10" s="71"/>
      <c r="WNJ10" s="71"/>
      <c r="WNK10" s="71"/>
      <c r="WNL10" s="71"/>
      <c r="WNM10" s="71"/>
      <c r="WNN10" s="71"/>
      <c r="WNO10" s="71"/>
      <c r="WNP10" s="71"/>
      <c r="WNQ10" s="71"/>
      <c r="WNR10" s="71"/>
      <c r="WNS10" s="71"/>
      <c r="WNT10" s="71"/>
      <c r="WNU10" s="71"/>
      <c r="WNV10" s="71"/>
      <c r="WNW10" s="71"/>
      <c r="WNX10" s="71"/>
      <c r="WNY10" s="71"/>
      <c r="WNZ10" s="71"/>
      <c r="WOA10" s="71"/>
      <c r="WOB10" s="71"/>
      <c r="WOC10" s="71"/>
      <c r="WOD10" s="71"/>
      <c r="WOE10" s="71"/>
      <c r="WOF10" s="71"/>
      <c r="WOG10" s="71"/>
      <c r="WOH10" s="71"/>
      <c r="WOI10" s="71"/>
      <c r="WOJ10" s="71"/>
      <c r="WOK10" s="71"/>
      <c r="WOL10" s="71"/>
      <c r="WOM10" s="71"/>
      <c r="WON10" s="71"/>
      <c r="WOO10" s="71"/>
      <c r="WOP10" s="71"/>
      <c r="WOQ10" s="71"/>
      <c r="WOR10" s="71"/>
      <c r="WOS10" s="71"/>
      <c r="WOT10" s="71"/>
      <c r="WOU10" s="71"/>
      <c r="WOV10" s="71"/>
      <c r="WOW10" s="71"/>
      <c r="WOX10" s="71"/>
      <c r="WOY10" s="71"/>
      <c r="WOZ10" s="71"/>
      <c r="WPA10" s="71"/>
      <c r="WPB10" s="71"/>
      <c r="WPC10" s="71"/>
      <c r="WPD10" s="71"/>
      <c r="WPE10" s="71"/>
      <c r="WPF10" s="71"/>
      <c r="WPG10" s="71"/>
      <c r="WPH10" s="71"/>
      <c r="WPI10" s="71"/>
      <c r="WPJ10" s="71"/>
      <c r="WPK10" s="71"/>
      <c r="WPL10" s="71"/>
      <c r="WPM10" s="71"/>
      <c r="WPN10" s="71"/>
      <c r="WPO10" s="71"/>
      <c r="WPP10" s="71"/>
      <c r="WPQ10" s="71"/>
      <c r="WPR10" s="71"/>
      <c r="WPS10" s="71"/>
      <c r="WPT10" s="71"/>
      <c r="WPU10" s="71"/>
      <c r="WPV10" s="71"/>
      <c r="WPW10" s="71"/>
      <c r="WPX10" s="71"/>
      <c r="WPY10" s="71"/>
      <c r="WPZ10" s="71"/>
      <c r="WQA10" s="71"/>
      <c r="WQB10" s="71"/>
      <c r="WQC10" s="71"/>
      <c r="WQD10" s="71"/>
      <c r="WQE10" s="71"/>
      <c r="WQF10" s="71"/>
      <c r="WQG10" s="71"/>
      <c r="WQH10" s="71"/>
      <c r="WQI10" s="71"/>
      <c r="WQJ10" s="71"/>
      <c r="WQK10" s="71"/>
      <c r="WQL10" s="71"/>
      <c r="WQM10" s="71"/>
      <c r="WQN10" s="71"/>
      <c r="WQO10" s="71"/>
      <c r="WQP10" s="71"/>
      <c r="WQQ10" s="71"/>
      <c r="WQR10" s="71"/>
      <c r="WQS10" s="71"/>
      <c r="WQT10" s="71"/>
      <c r="WQU10" s="71"/>
      <c r="WQV10" s="71"/>
      <c r="WQW10" s="71"/>
      <c r="WQX10" s="71"/>
      <c r="WQY10" s="71"/>
      <c r="WQZ10" s="71"/>
      <c r="WRA10" s="71"/>
      <c r="WRB10" s="71"/>
      <c r="WRC10" s="71"/>
      <c r="WRD10" s="71"/>
      <c r="WRE10" s="71"/>
      <c r="WRF10" s="71"/>
      <c r="WRG10" s="71"/>
      <c r="WRH10" s="71"/>
      <c r="WRI10" s="71"/>
      <c r="WRJ10" s="71"/>
      <c r="WRK10" s="71"/>
      <c r="WRL10" s="71"/>
      <c r="WRM10" s="71"/>
      <c r="WRN10" s="71"/>
      <c r="WRO10" s="71"/>
      <c r="WRP10" s="71"/>
      <c r="WRQ10" s="71"/>
      <c r="WRR10" s="71"/>
      <c r="WRS10" s="71"/>
      <c r="WRT10" s="71"/>
      <c r="WRU10" s="71"/>
      <c r="WRV10" s="71"/>
      <c r="WRW10" s="71"/>
      <c r="WRX10" s="71"/>
      <c r="WRY10" s="71"/>
      <c r="WRZ10" s="71"/>
      <c r="WSA10" s="71"/>
      <c r="WSB10" s="71"/>
      <c r="WSC10" s="71"/>
      <c r="WSD10" s="71"/>
      <c r="WSE10" s="71"/>
      <c r="WSF10" s="71"/>
      <c r="WSG10" s="71"/>
      <c r="WSH10" s="71"/>
      <c r="WSI10" s="71"/>
      <c r="WSJ10" s="71"/>
      <c r="WSK10" s="71"/>
      <c r="WSL10" s="71"/>
      <c r="WSM10" s="71"/>
      <c r="WSN10" s="71"/>
      <c r="WSO10" s="71"/>
      <c r="WSP10" s="71"/>
      <c r="WSQ10" s="71"/>
      <c r="WSR10" s="71"/>
      <c r="WSS10" s="71"/>
      <c r="WST10" s="71"/>
      <c r="WSU10" s="71"/>
      <c r="WSV10" s="71"/>
      <c r="WSW10" s="71"/>
      <c r="WSX10" s="71"/>
      <c r="WSY10" s="71"/>
      <c r="WSZ10" s="71"/>
      <c r="WTA10" s="71"/>
      <c r="WTB10" s="71"/>
      <c r="WTC10" s="71"/>
      <c r="WTD10" s="71"/>
      <c r="WTE10" s="71"/>
      <c r="WTF10" s="71"/>
      <c r="WTG10" s="71"/>
      <c r="WTH10" s="71"/>
      <c r="WTI10" s="71"/>
      <c r="WTJ10" s="71"/>
      <c r="WTK10" s="71"/>
      <c r="WTL10" s="71"/>
      <c r="WTM10" s="71"/>
      <c r="WTN10" s="71"/>
      <c r="WTO10" s="71"/>
      <c r="WTP10" s="71"/>
      <c r="WTQ10" s="71"/>
      <c r="WTR10" s="71"/>
      <c r="WTS10" s="71"/>
      <c r="WTT10" s="71"/>
      <c r="WTU10" s="71"/>
      <c r="WTV10" s="71"/>
      <c r="WTW10" s="71"/>
      <c r="WTX10" s="71"/>
      <c r="WTY10" s="71"/>
      <c r="WTZ10" s="71"/>
      <c r="WUA10" s="71"/>
      <c r="WUB10" s="71"/>
      <c r="WUC10" s="71"/>
      <c r="WUD10" s="71"/>
      <c r="WUE10" s="71"/>
      <c r="WUF10" s="71"/>
      <c r="WUG10" s="71"/>
      <c r="WUH10" s="71"/>
      <c r="WUI10" s="71"/>
      <c r="WUJ10" s="71"/>
      <c r="WUK10" s="71"/>
      <c r="WUL10" s="71"/>
      <c r="WUM10" s="71"/>
      <c r="WUN10" s="71"/>
      <c r="WUO10" s="71"/>
      <c r="WUP10" s="71"/>
      <c r="WUQ10" s="71"/>
      <c r="WUR10" s="71"/>
      <c r="WUS10" s="71"/>
      <c r="WUT10" s="71"/>
      <c r="WUU10" s="71"/>
      <c r="WUV10" s="71"/>
      <c r="WUW10" s="71"/>
      <c r="WUX10" s="71"/>
      <c r="WUY10" s="71"/>
      <c r="WUZ10" s="71"/>
      <c r="WVA10" s="71"/>
      <c r="WVB10" s="71"/>
      <c r="WVC10" s="71"/>
      <c r="WVD10" s="71"/>
      <c r="WVE10" s="71"/>
      <c r="WVF10" s="71"/>
      <c r="WVG10" s="71"/>
      <c r="WVH10" s="71"/>
      <c r="WVI10" s="71"/>
      <c r="WVJ10" s="71"/>
      <c r="WVK10" s="71"/>
      <c r="WVL10" s="71"/>
      <c r="WVM10" s="71"/>
      <c r="WVN10" s="71"/>
      <c r="WVO10" s="71"/>
      <c r="WVP10" s="71"/>
      <c r="WVQ10" s="71"/>
      <c r="WVR10" s="71"/>
      <c r="WVS10" s="71"/>
      <c r="WVT10" s="71"/>
      <c r="WVU10" s="71"/>
      <c r="WVV10" s="71"/>
      <c r="WVW10" s="71"/>
      <c r="WVX10" s="71"/>
      <c r="WVY10" s="71"/>
      <c r="WVZ10" s="71"/>
      <c r="WWA10" s="71"/>
      <c r="WWB10" s="71"/>
      <c r="WWC10" s="71"/>
      <c r="WWD10" s="71"/>
      <c r="WWE10" s="71"/>
      <c r="WWF10" s="71"/>
      <c r="WWG10" s="71"/>
      <c r="WWH10" s="71"/>
      <c r="WWI10" s="71"/>
      <c r="WWJ10" s="71"/>
      <c r="WWK10" s="71"/>
      <c r="WWL10" s="71"/>
      <c r="WWM10" s="71"/>
      <c r="WWN10" s="71"/>
      <c r="WWO10" s="71"/>
      <c r="WWP10" s="71"/>
      <c r="WWQ10" s="71"/>
      <c r="WWR10" s="71"/>
      <c r="WWS10" s="71"/>
      <c r="WWT10" s="71"/>
      <c r="WWU10" s="71"/>
      <c r="WWV10" s="71"/>
      <c r="WWW10" s="71"/>
      <c r="WWX10" s="71"/>
      <c r="WWY10" s="71"/>
      <c r="WWZ10" s="71"/>
      <c r="WXA10" s="71"/>
      <c r="WXB10" s="71"/>
      <c r="WXC10" s="71"/>
      <c r="WXD10" s="71"/>
      <c r="WXE10" s="71"/>
      <c r="WXF10" s="71"/>
      <c r="WXG10" s="71"/>
      <c r="WXH10" s="71"/>
      <c r="WXI10" s="71"/>
      <c r="WXJ10" s="71"/>
      <c r="WXK10" s="71"/>
      <c r="WXL10" s="71"/>
      <c r="WXM10" s="71"/>
      <c r="WXN10" s="71"/>
      <c r="WXO10" s="71"/>
      <c r="WXP10" s="71"/>
      <c r="WXQ10" s="71"/>
      <c r="WXR10" s="71"/>
      <c r="WXS10" s="71"/>
      <c r="WXT10" s="71"/>
      <c r="WXU10" s="71"/>
      <c r="WXV10" s="71"/>
      <c r="WXW10" s="71"/>
      <c r="WXX10" s="71"/>
      <c r="WXY10" s="71"/>
      <c r="WXZ10" s="71"/>
      <c r="WYA10" s="71"/>
      <c r="WYB10" s="71"/>
      <c r="WYC10" s="71"/>
      <c r="WYD10" s="71"/>
      <c r="WYE10" s="71"/>
      <c r="WYF10" s="71"/>
      <c r="WYG10" s="71"/>
      <c r="WYH10" s="71"/>
      <c r="WYI10" s="71"/>
      <c r="WYJ10" s="71"/>
      <c r="WYK10" s="71"/>
      <c r="WYL10" s="71"/>
      <c r="WYM10" s="71"/>
      <c r="WYN10" s="71"/>
      <c r="WYO10" s="71"/>
      <c r="WYP10" s="71"/>
      <c r="WYQ10" s="71"/>
      <c r="WYR10" s="71"/>
      <c r="WYS10" s="71"/>
      <c r="WYT10" s="71"/>
      <c r="WYU10" s="71"/>
      <c r="WYV10" s="71"/>
      <c r="WYW10" s="71"/>
      <c r="WYX10" s="71"/>
      <c r="WYY10" s="71"/>
      <c r="WYZ10" s="71"/>
      <c r="WZA10" s="71"/>
      <c r="WZB10" s="71"/>
      <c r="WZC10" s="71"/>
      <c r="WZD10" s="71"/>
      <c r="WZE10" s="71"/>
      <c r="WZF10" s="71"/>
      <c r="WZG10" s="71"/>
      <c r="WZH10" s="71"/>
      <c r="WZI10" s="71"/>
      <c r="WZJ10" s="71"/>
      <c r="WZK10" s="71"/>
      <c r="WZL10" s="71"/>
      <c r="WZM10" s="71"/>
      <c r="WZN10" s="71"/>
      <c r="WZO10" s="71"/>
      <c r="WZP10" s="71"/>
      <c r="WZQ10" s="71"/>
      <c r="WZR10" s="71"/>
      <c r="WZS10" s="71"/>
      <c r="WZT10" s="71"/>
      <c r="WZU10" s="71"/>
      <c r="WZV10" s="71"/>
      <c r="WZW10" s="71"/>
      <c r="WZX10" s="71"/>
      <c r="WZY10" s="71"/>
      <c r="WZZ10" s="71"/>
      <c r="XAA10" s="71"/>
      <c r="XAB10" s="71"/>
      <c r="XAC10" s="71"/>
      <c r="XAD10" s="71"/>
      <c r="XAE10" s="71"/>
      <c r="XAF10" s="71"/>
      <c r="XAG10" s="71"/>
      <c r="XAH10" s="71"/>
      <c r="XAI10" s="71"/>
      <c r="XAJ10" s="71"/>
      <c r="XAK10" s="71"/>
      <c r="XAL10" s="71"/>
      <c r="XAM10" s="71"/>
      <c r="XAN10" s="71"/>
      <c r="XAO10" s="71"/>
      <c r="XAP10" s="71"/>
      <c r="XAQ10" s="71"/>
      <c r="XAR10" s="71"/>
      <c r="XAS10" s="71"/>
      <c r="XAT10" s="71"/>
      <c r="XAU10" s="71"/>
      <c r="XAV10" s="71"/>
      <c r="XAW10" s="71"/>
      <c r="XAX10" s="71"/>
      <c r="XAY10" s="71"/>
      <c r="XAZ10" s="71"/>
      <c r="XBA10" s="71"/>
      <c r="XBB10" s="71"/>
      <c r="XBC10" s="71"/>
      <c r="XBD10" s="71"/>
      <c r="XBE10" s="71"/>
      <c r="XBF10" s="71"/>
      <c r="XBG10" s="71"/>
      <c r="XBH10" s="71"/>
      <c r="XBI10" s="71"/>
      <c r="XBJ10" s="71"/>
      <c r="XBK10" s="71"/>
      <c r="XBL10" s="71"/>
      <c r="XBM10" s="71"/>
      <c r="XBN10" s="71"/>
      <c r="XBO10" s="71"/>
      <c r="XBP10" s="71"/>
      <c r="XBQ10" s="71"/>
      <c r="XBR10" s="71"/>
      <c r="XBS10" s="71"/>
      <c r="XBT10" s="71"/>
      <c r="XBU10" s="71"/>
      <c r="XBV10" s="71"/>
      <c r="XBW10" s="71"/>
      <c r="XBX10" s="71"/>
      <c r="XBY10" s="71"/>
      <c r="XBZ10" s="71"/>
      <c r="XCA10" s="71"/>
      <c r="XCB10" s="71"/>
      <c r="XCC10" s="71"/>
      <c r="XCD10" s="71"/>
      <c r="XCE10" s="71"/>
      <c r="XCF10" s="71"/>
      <c r="XCG10" s="71"/>
      <c r="XCH10" s="71"/>
      <c r="XCI10" s="71"/>
      <c r="XCJ10" s="71"/>
      <c r="XCK10" s="71"/>
      <c r="XCL10" s="71"/>
      <c r="XCM10" s="71"/>
      <c r="XCN10" s="71"/>
      <c r="XCO10" s="71"/>
      <c r="XCP10" s="71"/>
      <c r="XCQ10" s="71"/>
      <c r="XCR10" s="71"/>
      <c r="XCS10" s="71"/>
      <c r="XCT10" s="71"/>
      <c r="XCU10" s="71"/>
      <c r="XCV10" s="71"/>
      <c r="XCW10" s="71"/>
      <c r="XCX10" s="71"/>
      <c r="XCY10" s="71"/>
      <c r="XCZ10" s="71"/>
      <c r="XDA10" s="71"/>
      <c r="XDB10" s="71"/>
      <c r="XDC10" s="71"/>
      <c r="XDD10" s="71"/>
      <c r="XDE10" s="71"/>
      <c r="XDF10" s="71"/>
      <c r="XDG10" s="71"/>
      <c r="XDH10" s="71"/>
      <c r="XDI10" s="71"/>
      <c r="XDJ10" s="71"/>
      <c r="XDK10" s="71"/>
      <c r="XDL10" s="71"/>
      <c r="XDM10" s="71"/>
      <c r="XDN10" s="71"/>
      <c r="XDO10" s="71"/>
      <c r="XDP10" s="71"/>
      <c r="XDQ10" s="71"/>
      <c r="XDR10" s="71"/>
      <c r="XDS10" s="71"/>
      <c r="XDT10" s="71"/>
      <c r="XDU10" s="71"/>
      <c r="XDV10" s="71"/>
      <c r="XDW10" s="71"/>
      <c r="XDX10" s="71"/>
      <c r="XDY10" s="71"/>
      <c r="XDZ10" s="71"/>
      <c r="XEA10" s="71"/>
      <c r="XEB10" s="71"/>
      <c r="XEC10" s="71"/>
      <c r="XED10" s="71"/>
      <c r="XEE10" s="71"/>
      <c r="XEF10" s="71"/>
      <c r="XEG10" s="71"/>
      <c r="XEH10" s="71"/>
      <c r="XEI10" s="71"/>
      <c r="XEJ10" s="71"/>
      <c r="XEK10" s="71"/>
      <c r="XEL10" s="71"/>
      <c r="XEM10" s="71"/>
      <c r="XEN10" s="71"/>
      <c r="XEO10" s="71"/>
      <c r="XEP10" s="71"/>
      <c r="XEQ10" s="71"/>
      <c r="XER10" s="71"/>
      <c r="XES10" s="71"/>
      <c r="XET10" s="71"/>
      <c r="XEU10" s="71"/>
      <c r="XEV10" s="71"/>
      <c r="XEW10" s="71"/>
      <c r="XEX10" s="71"/>
      <c r="XEY10" s="71"/>
      <c r="XEZ10" s="71"/>
      <c r="XFA10" s="71"/>
      <c r="XFB10" s="71"/>
      <c r="XFC10" s="71"/>
    </row>
    <row r="11" spans="1:16383">
      <c r="B11" s="162"/>
      <c r="C11" s="163"/>
      <c r="E11" s="164" t="s">
        <v>194</v>
      </c>
      <c r="F11" s="165">
        <f>COUNTA('Risk Register Form'!L7:L500)</f>
        <v>9</v>
      </c>
      <c r="G11" s="107"/>
      <c r="H11" s="74"/>
      <c r="BK11" s="121"/>
      <c r="BL11" s="121"/>
      <c r="BM11" s="121"/>
      <c r="BN11" s="121"/>
      <c r="BO11" s="121"/>
      <c r="BP11" s="121"/>
      <c r="BQ11" s="121"/>
      <c r="BR11" s="121"/>
      <c r="BS11" s="121"/>
      <c r="BT11" s="121"/>
      <c r="BU11" s="121"/>
      <c r="BV11" s="121"/>
      <c r="BW11" s="124"/>
      <c r="BX11" s="124"/>
      <c r="BY11" s="124"/>
      <c r="BZ11" s="124"/>
      <c r="CA11" s="124"/>
      <c r="CB11" s="124"/>
      <c r="CC11" s="124"/>
      <c r="CD11" s="124"/>
      <c r="CE11" s="124"/>
      <c r="CF11" s="124"/>
      <c r="CG11" s="124"/>
      <c r="CH11" s="124"/>
      <c r="CI11" s="124"/>
      <c r="CJ11" s="124"/>
      <c r="CK11" s="124"/>
      <c r="CL11" s="124"/>
      <c r="CM11" s="124"/>
      <c r="CN11" s="124"/>
      <c r="CO11" s="124"/>
      <c r="CP11" s="124"/>
      <c r="CQ11" s="124"/>
      <c r="CR11" s="124"/>
      <c r="CS11" s="124"/>
      <c r="CT11" s="124"/>
      <c r="CU11" s="124"/>
      <c r="CV11" s="124"/>
      <c r="CW11" s="124"/>
      <c r="CX11" s="124"/>
      <c r="CY11" s="125"/>
      <c r="CZ11" s="125"/>
      <c r="DA11" s="126"/>
      <c r="DB11" s="121"/>
      <c r="DC11" s="121"/>
      <c r="DD11" s="121"/>
      <c r="DE11" s="121"/>
      <c r="DF11" s="121"/>
      <c r="DG11" s="121"/>
      <c r="DH11" s="121"/>
      <c r="DI11" s="121"/>
      <c r="DJ11" s="121"/>
      <c r="DK11" s="121"/>
      <c r="DL11" s="121"/>
      <c r="DM11" s="123"/>
      <c r="DN11" s="121"/>
    </row>
    <row r="12" spans="1:16383">
      <c r="B12" s="166"/>
      <c r="C12" s="107"/>
      <c r="E12" s="167" t="s">
        <v>195</v>
      </c>
      <c r="F12" s="168">
        <f>COUNTIF('Risk Register Form'!N7:N501,"closed")</f>
        <v>1</v>
      </c>
      <c r="BK12" s="121"/>
      <c r="BL12" s="121"/>
      <c r="BM12" s="121"/>
      <c r="BN12" s="121"/>
      <c r="BO12" s="121"/>
      <c r="BP12" s="121"/>
      <c r="BQ12" s="121"/>
      <c r="BR12" s="121"/>
      <c r="BS12" s="121"/>
      <c r="BT12" s="121"/>
      <c r="BU12" s="121"/>
      <c r="BV12" s="121"/>
      <c r="BW12" s="124"/>
      <c r="BX12" s="124"/>
      <c r="BY12" s="124"/>
      <c r="BZ12" s="124"/>
      <c r="CA12" s="124"/>
      <c r="CB12" s="124"/>
      <c r="CC12" s="124"/>
      <c r="CD12" s="124"/>
      <c r="CE12" s="124"/>
      <c r="CF12" s="124"/>
      <c r="CG12" s="124"/>
      <c r="CH12" s="124"/>
      <c r="CI12" s="124"/>
      <c r="CJ12" s="124"/>
      <c r="CK12" s="124"/>
      <c r="CL12" s="124"/>
      <c r="CM12" s="124"/>
      <c r="CN12" s="124"/>
      <c r="CO12" s="124"/>
      <c r="CP12" s="124"/>
      <c r="CQ12" s="124"/>
      <c r="CR12" s="124"/>
      <c r="CS12" s="124"/>
      <c r="CT12" s="124"/>
      <c r="CU12" s="124"/>
      <c r="CV12" s="124"/>
      <c r="CW12" s="124"/>
      <c r="CX12" s="124"/>
      <c r="CY12" s="125"/>
      <c r="CZ12" s="125"/>
      <c r="DA12" s="126"/>
      <c r="DB12" s="121"/>
      <c r="DC12" s="121"/>
      <c r="DD12" s="121"/>
      <c r="DE12" s="121"/>
      <c r="DF12" s="121"/>
      <c r="DG12" s="121"/>
      <c r="DH12" s="121"/>
      <c r="DI12" s="121"/>
      <c r="DJ12" s="121"/>
      <c r="DK12" s="121"/>
      <c r="DL12" s="121"/>
      <c r="DM12" s="123"/>
    </row>
    <row r="13" spans="1:16383" ht="13">
      <c r="B13" s="169"/>
      <c r="C13" s="170"/>
      <c r="D13" s="170"/>
      <c r="E13" s="171" t="s">
        <v>196</v>
      </c>
      <c r="F13" s="172">
        <f>IF(F11=0,0,F12/F11)</f>
        <v>0.1111111111111111</v>
      </c>
      <c r="AT13" s="74"/>
      <c r="AU13" s="74"/>
      <c r="AV13" s="74"/>
      <c r="BL13" s="121"/>
      <c r="BM13" s="121"/>
      <c r="BN13" s="121"/>
      <c r="BO13" s="121"/>
      <c r="BP13" s="121"/>
      <c r="BQ13" s="121"/>
      <c r="BR13" s="121"/>
      <c r="BS13" s="121"/>
      <c r="BT13" s="121"/>
      <c r="BU13" s="121"/>
      <c r="BV13" s="121"/>
      <c r="BW13" s="121"/>
      <c r="BX13" s="124"/>
      <c r="BY13" s="124"/>
      <c r="BZ13" s="124"/>
      <c r="CA13" s="124"/>
      <c r="CB13" s="124"/>
      <c r="CC13" s="124"/>
      <c r="CD13" s="124"/>
      <c r="CE13" s="124"/>
      <c r="CF13" s="124"/>
      <c r="CG13" s="124"/>
      <c r="CH13" s="124"/>
      <c r="CI13" s="124"/>
      <c r="CJ13" s="124"/>
      <c r="CK13" s="124"/>
      <c r="CL13" s="124"/>
      <c r="CM13" s="124"/>
      <c r="CN13" s="124"/>
      <c r="CO13" s="124"/>
      <c r="CP13" s="124"/>
      <c r="CQ13" s="124"/>
      <c r="CR13" s="124"/>
      <c r="CS13" s="124"/>
      <c r="CT13" s="124"/>
      <c r="CU13" s="124"/>
      <c r="CV13" s="124"/>
      <c r="CW13" s="124"/>
      <c r="CX13" s="124"/>
      <c r="CY13" s="124"/>
      <c r="CZ13" s="125"/>
      <c r="DA13" s="125"/>
      <c r="DB13" s="126"/>
      <c r="DC13" s="121"/>
      <c r="DD13" s="121"/>
      <c r="DE13" s="121"/>
      <c r="DF13" s="121"/>
      <c r="DG13" s="121"/>
      <c r="DH13" s="121"/>
      <c r="DI13" s="121"/>
      <c r="DJ13" s="121"/>
      <c r="DK13" s="121"/>
      <c r="DL13" s="121"/>
      <c r="DM13" s="121"/>
      <c r="DN13" s="123"/>
    </row>
    <row r="14" spans="1:16383">
      <c r="B14" s="173"/>
      <c r="C14" s="174"/>
      <c r="D14" s="174"/>
      <c r="E14" s="174"/>
      <c r="F14" s="127">
        <f>F11-F12</f>
        <v>8</v>
      </c>
      <c r="Y14" s="128"/>
      <c r="Z14" s="74"/>
      <c r="AA14" s="74"/>
      <c r="AB14" s="74"/>
      <c r="AC14" s="74"/>
      <c r="AD14" s="74"/>
      <c r="AE14" s="74"/>
      <c r="AT14" s="74"/>
      <c r="AU14" s="74"/>
      <c r="AV14" s="74"/>
      <c r="BL14" s="121"/>
      <c r="BM14" s="121"/>
      <c r="BN14" s="121"/>
      <c r="BO14" s="121"/>
      <c r="BP14" s="121"/>
      <c r="BQ14" s="121"/>
      <c r="BR14" s="121"/>
      <c r="BS14" s="121"/>
      <c r="BT14" s="121"/>
      <c r="BU14" s="121"/>
      <c r="BV14" s="121"/>
      <c r="BW14" s="121"/>
      <c r="BX14" s="124"/>
      <c r="BY14" s="124"/>
      <c r="BZ14" s="124"/>
      <c r="CA14" s="124"/>
      <c r="CB14" s="124"/>
      <c r="CC14" s="124"/>
      <c r="CD14" s="124"/>
      <c r="CE14" s="124"/>
      <c r="CF14" s="124"/>
      <c r="CG14" s="124"/>
      <c r="CH14" s="124"/>
      <c r="CI14" s="124"/>
      <c r="CJ14" s="124"/>
      <c r="CK14" s="124"/>
      <c r="CL14" s="124"/>
      <c r="CM14" s="124"/>
      <c r="CN14" s="124"/>
      <c r="CO14" s="124"/>
      <c r="CP14" s="124"/>
      <c r="CQ14" s="124"/>
      <c r="CR14" s="124"/>
      <c r="CS14" s="124"/>
      <c r="CT14" s="124"/>
      <c r="CU14" s="124"/>
      <c r="CV14" s="124"/>
      <c r="CW14" s="124"/>
      <c r="CX14" s="124"/>
      <c r="CY14" s="124"/>
      <c r="CZ14" s="125"/>
      <c r="DA14" s="125"/>
      <c r="DB14" s="126"/>
      <c r="DC14" s="121"/>
      <c r="DD14" s="121"/>
      <c r="DE14" s="121"/>
      <c r="DF14" s="121"/>
      <c r="DG14" s="121"/>
      <c r="DH14" s="121"/>
      <c r="DI14" s="121"/>
      <c r="DJ14" s="121"/>
      <c r="DK14" s="121"/>
      <c r="DL14" s="121"/>
      <c r="DM14" s="121"/>
      <c r="DN14" s="123"/>
    </row>
    <row r="15" spans="1:16383">
      <c r="B15" s="173"/>
      <c r="C15" s="174"/>
      <c r="D15" s="174"/>
      <c r="E15" s="174"/>
      <c r="F15" s="175"/>
      <c r="Y15" s="128"/>
      <c r="Z15" s="74"/>
      <c r="AA15" s="74"/>
      <c r="AB15" s="74"/>
      <c r="AC15" s="74"/>
      <c r="AD15" s="74"/>
      <c r="AE15" s="74"/>
      <c r="AT15" s="74"/>
      <c r="AU15" s="74"/>
      <c r="AV15" s="74"/>
      <c r="BL15" s="129"/>
      <c r="BM15" s="129"/>
      <c r="BN15" s="129"/>
      <c r="BO15" s="129"/>
      <c r="BP15" s="129"/>
      <c r="BQ15" s="129"/>
      <c r="BR15" s="129"/>
      <c r="BS15" s="129"/>
      <c r="BT15" s="129"/>
      <c r="BU15" s="129"/>
      <c r="BV15" s="129"/>
      <c r="BW15" s="129"/>
      <c r="BX15" s="74"/>
      <c r="BY15" s="74"/>
      <c r="BZ15" s="74"/>
      <c r="CA15" s="74"/>
      <c r="CB15" s="74"/>
      <c r="CC15" s="74"/>
      <c r="CD15" s="74"/>
      <c r="CE15" s="74"/>
      <c r="CF15" s="74"/>
      <c r="CG15" s="74"/>
      <c r="CH15" s="74"/>
      <c r="CI15" s="74"/>
      <c r="CJ15" s="74"/>
      <c r="CK15" s="74"/>
      <c r="CL15" s="74"/>
      <c r="CM15" s="74"/>
      <c r="CN15" s="74"/>
      <c r="CO15" s="74"/>
      <c r="CP15" s="74"/>
      <c r="CQ15" s="74"/>
      <c r="CR15" s="74"/>
      <c r="CS15" s="74"/>
      <c r="CT15" s="74"/>
      <c r="CU15" s="74"/>
      <c r="CV15" s="74"/>
      <c r="CW15" s="74"/>
      <c r="CX15" s="74"/>
      <c r="CY15" s="74"/>
      <c r="CZ15" s="130"/>
      <c r="DA15" s="130"/>
      <c r="DB15" s="131"/>
    </row>
    <row r="16" spans="1:16383">
      <c r="B16" s="173"/>
      <c r="C16" s="174"/>
      <c r="D16" s="174"/>
      <c r="E16" s="174"/>
      <c r="F16" s="175"/>
      <c r="Y16" s="128"/>
      <c r="Z16" s="74"/>
      <c r="AA16" s="74"/>
      <c r="AB16" s="74"/>
      <c r="AC16" s="74"/>
      <c r="AD16" s="74"/>
      <c r="AE16" s="74"/>
      <c r="AT16" s="74"/>
      <c r="AU16" s="74"/>
      <c r="AV16" s="74"/>
      <c r="BL16" s="129"/>
      <c r="BM16" s="129"/>
      <c r="BN16" s="129"/>
      <c r="BO16" s="129"/>
      <c r="BP16" s="129"/>
      <c r="BQ16" s="129"/>
      <c r="BR16" s="129"/>
      <c r="BS16" s="129"/>
      <c r="BT16" s="129"/>
      <c r="BU16" s="129"/>
      <c r="BV16" s="129"/>
      <c r="BW16" s="129"/>
      <c r="BX16" s="74"/>
      <c r="BY16" s="74"/>
      <c r="BZ16" s="74"/>
      <c r="CA16" s="74"/>
      <c r="CB16" s="74"/>
      <c r="CC16" s="74"/>
      <c r="CD16" s="74"/>
      <c r="CE16" s="74"/>
      <c r="CF16" s="74"/>
      <c r="CG16" s="74"/>
      <c r="CH16" s="74"/>
      <c r="CI16" s="74"/>
      <c r="CJ16" s="74"/>
      <c r="CK16" s="74"/>
      <c r="CL16" s="74"/>
      <c r="CM16" s="74"/>
      <c r="CN16" s="74"/>
      <c r="CO16" s="74"/>
      <c r="CP16" s="74"/>
      <c r="CQ16" s="74"/>
      <c r="CR16" s="74"/>
      <c r="CS16" s="74"/>
      <c r="CT16" s="74"/>
      <c r="CU16" s="74"/>
      <c r="CV16" s="74"/>
      <c r="CW16" s="74"/>
      <c r="CX16" s="74"/>
      <c r="CY16" s="74"/>
      <c r="CZ16" s="130"/>
      <c r="DA16" s="130"/>
      <c r="DB16" s="131"/>
    </row>
    <row r="17" spans="2:107">
      <c r="B17" s="176"/>
      <c r="C17" s="177"/>
      <c r="D17" s="177"/>
      <c r="E17" s="177"/>
      <c r="F17" s="178"/>
      <c r="Y17" s="128"/>
      <c r="Z17" s="74"/>
      <c r="AA17" s="74"/>
      <c r="AB17" s="74"/>
      <c r="AC17" s="74"/>
      <c r="AD17" s="74"/>
      <c r="AE17" s="74"/>
      <c r="AT17" s="74"/>
      <c r="AU17" s="74"/>
      <c r="AV17" s="74"/>
      <c r="BK17" s="132"/>
      <c r="BL17" s="129"/>
      <c r="BM17" s="129"/>
      <c r="BN17" s="129"/>
      <c r="BO17" s="129"/>
      <c r="BP17" s="129"/>
      <c r="BQ17" s="129"/>
      <c r="BR17" s="129"/>
      <c r="BS17" s="129"/>
      <c r="BT17" s="129"/>
      <c r="BU17" s="129"/>
      <c r="BV17" s="129"/>
      <c r="BW17" s="129"/>
      <c r="BX17" s="74"/>
      <c r="BY17" s="74"/>
      <c r="BZ17" s="74"/>
      <c r="CA17" s="74"/>
      <c r="CB17" s="74"/>
      <c r="CC17" s="74"/>
      <c r="CD17" s="74"/>
      <c r="CE17" s="74"/>
      <c r="CF17" s="74"/>
      <c r="CG17" s="74"/>
      <c r="CH17" s="74"/>
      <c r="CI17" s="74"/>
      <c r="CJ17" s="74"/>
      <c r="CK17" s="74"/>
      <c r="CL17" s="74"/>
      <c r="CM17" s="74"/>
      <c r="CN17" s="74"/>
      <c r="CO17" s="74"/>
      <c r="CP17" s="74"/>
      <c r="CQ17" s="74"/>
      <c r="CR17" s="74"/>
      <c r="CS17" s="74"/>
      <c r="CT17" s="74"/>
      <c r="CU17" s="74"/>
      <c r="CV17" s="74"/>
      <c r="CW17" s="74"/>
      <c r="CX17" s="74"/>
      <c r="CY17" s="74"/>
      <c r="CZ17" s="130"/>
      <c r="DA17" s="130"/>
      <c r="DB17" s="131"/>
    </row>
    <row r="18" spans="2:107">
      <c r="AA18" s="74"/>
      <c r="AB18" s="74"/>
      <c r="AC18" s="74"/>
      <c r="AD18" s="74"/>
      <c r="AE18" s="74"/>
      <c r="AF18" s="74"/>
      <c r="AU18" s="74"/>
      <c r="AV18" s="74"/>
      <c r="AW18" s="74"/>
      <c r="BL18" s="132"/>
      <c r="BM18" s="132"/>
      <c r="BN18" s="132"/>
      <c r="BO18" s="132"/>
      <c r="BP18" s="132"/>
      <c r="BQ18" s="132"/>
      <c r="BR18" s="132"/>
      <c r="BS18" s="132"/>
      <c r="BT18" s="132"/>
      <c r="BU18" s="132"/>
      <c r="BV18" s="132"/>
      <c r="BW18" s="132"/>
      <c r="BX18" s="132"/>
      <c r="BY18" s="74"/>
      <c r="BZ18" s="74"/>
      <c r="CA18" s="74"/>
      <c r="CB18" s="74"/>
      <c r="CC18" s="74"/>
      <c r="CD18" s="74"/>
      <c r="CE18" s="74"/>
      <c r="CF18" s="74"/>
      <c r="CG18" s="74"/>
      <c r="CH18" s="74"/>
      <c r="CI18" s="74"/>
      <c r="CJ18" s="74"/>
      <c r="CK18" s="74"/>
      <c r="CL18" s="74"/>
      <c r="CM18" s="74"/>
      <c r="CN18" s="74"/>
      <c r="CO18" s="74"/>
      <c r="CP18" s="74"/>
      <c r="CQ18" s="74"/>
      <c r="CR18" s="74"/>
      <c r="CS18" s="74"/>
      <c r="CT18" s="74"/>
      <c r="CU18" s="74"/>
      <c r="CV18" s="74"/>
      <c r="CW18" s="74"/>
      <c r="CX18" s="74"/>
      <c r="CY18" s="74"/>
      <c r="CZ18" s="74"/>
      <c r="DA18" s="130"/>
      <c r="DB18" s="130"/>
      <c r="DC18" s="131"/>
    </row>
    <row r="19" spans="2:107">
      <c r="AA19" s="74"/>
      <c r="AB19" s="74"/>
      <c r="AC19" s="74"/>
      <c r="AD19" s="74"/>
      <c r="AE19" s="74"/>
      <c r="AF19" s="74"/>
      <c r="AU19" s="74"/>
      <c r="AV19" s="74"/>
      <c r="AW19" s="74"/>
      <c r="BL19" s="132"/>
      <c r="BM19" s="132"/>
      <c r="BN19" s="132"/>
      <c r="BO19" s="132"/>
      <c r="BP19" s="132"/>
      <c r="BQ19" s="132"/>
      <c r="BR19" s="132"/>
      <c r="BS19" s="132"/>
      <c r="BT19" s="132"/>
      <c r="BU19" s="132"/>
      <c r="BV19" s="132"/>
      <c r="BW19" s="132"/>
      <c r="BX19" s="132"/>
      <c r="BY19" s="74"/>
      <c r="BZ19" s="74"/>
      <c r="CA19" s="74"/>
      <c r="CB19" s="74"/>
      <c r="CC19" s="74"/>
      <c r="CD19" s="74"/>
      <c r="CE19" s="74"/>
      <c r="CF19" s="74"/>
      <c r="CG19" s="74"/>
      <c r="CH19" s="74"/>
      <c r="CI19" s="74"/>
      <c r="CJ19" s="74"/>
      <c r="CK19" s="74"/>
      <c r="CL19" s="74"/>
      <c r="CM19" s="74"/>
      <c r="CN19" s="74"/>
      <c r="CO19" s="74"/>
      <c r="CP19" s="74"/>
      <c r="CQ19" s="74"/>
      <c r="CR19" s="74"/>
      <c r="CS19" s="74"/>
      <c r="CT19" s="74"/>
      <c r="CU19" s="74"/>
      <c r="CV19" s="74"/>
      <c r="CW19" s="74"/>
      <c r="CX19" s="74"/>
      <c r="CY19" s="74"/>
      <c r="CZ19" s="74"/>
      <c r="DA19" s="130"/>
      <c r="DB19" s="130"/>
      <c r="DC19" s="131"/>
    </row>
    <row r="20" spans="2:107">
      <c r="AA20" s="74"/>
      <c r="AB20" s="74"/>
      <c r="AC20" s="74"/>
      <c r="AD20" s="74"/>
      <c r="AE20" s="74"/>
      <c r="AF20" s="74"/>
      <c r="AU20" s="74"/>
      <c r="AV20" s="74"/>
      <c r="AW20" s="74"/>
      <c r="BL20" s="132"/>
      <c r="BM20" s="132"/>
      <c r="BN20" s="132"/>
      <c r="BO20" s="132"/>
      <c r="BP20" s="132"/>
      <c r="BQ20" s="132"/>
      <c r="BR20" s="132"/>
      <c r="BS20" s="132"/>
      <c r="BT20" s="132"/>
      <c r="BU20" s="132"/>
      <c r="BV20" s="132"/>
      <c r="BW20" s="132"/>
      <c r="BX20" s="132"/>
      <c r="BY20" s="74"/>
      <c r="BZ20" s="74"/>
      <c r="CA20" s="74"/>
      <c r="CB20" s="74"/>
      <c r="CC20" s="74"/>
      <c r="CD20" s="74"/>
      <c r="CE20" s="74"/>
      <c r="CF20" s="74"/>
      <c r="CG20" s="74"/>
      <c r="CH20" s="74"/>
      <c r="CI20" s="74"/>
      <c r="CJ20" s="74"/>
      <c r="CK20" s="74"/>
      <c r="CL20" s="74"/>
      <c r="CM20" s="74"/>
      <c r="CN20" s="74"/>
      <c r="CO20" s="74"/>
      <c r="CP20" s="74"/>
      <c r="CQ20" s="74"/>
      <c r="CR20" s="74"/>
      <c r="CS20" s="74"/>
      <c r="CT20" s="74"/>
      <c r="CU20" s="74"/>
      <c r="CV20" s="74"/>
      <c r="CW20" s="74"/>
      <c r="CX20" s="74"/>
      <c r="CY20" s="74"/>
      <c r="CZ20" s="74"/>
      <c r="DA20" s="130"/>
      <c r="DB20" s="130"/>
      <c r="DC20" s="131"/>
    </row>
    <row r="21" spans="2:107">
      <c r="AA21" s="74"/>
      <c r="AB21" s="74"/>
      <c r="AC21" s="74"/>
      <c r="AD21" s="74"/>
      <c r="AE21" s="74"/>
      <c r="AF21" s="74"/>
      <c r="AG21" s="74"/>
      <c r="AH21" s="74"/>
      <c r="AI21" s="74"/>
      <c r="AJ21" s="74"/>
      <c r="AK21" s="74"/>
      <c r="AL21" s="74"/>
      <c r="AM21" s="74"/>
      <c r="AN21" s="74"/>
      <c r="AO21" s="74"/>
      <c r="AP21" s="74"/>
      <c r="AQ21" s="74"/>
      <c r="AR21" s="74"/>
      <c r="AS21" s="74"/>
      <c r="AT21" s="74"/>
      <c r="AU21" s="74"/>
      <c r="AV21" s="74"/>
      <c r="AW21" s="74"/>
      <c r="BL21" s="132"/>
      <c r="BM21" s="132"/>
      <c r="BN21" s="132"/>
      <c r="BO21" s="132"/>
      <c r="BP21" s="132"/>
      <c r="BQ21" s="132"/>
      <c r="BR21" s="132"/>
      <c r="BS21" s="132"/>
      <c r="BT21" s="132"/>
      <c r="BU21" s="132"/>
      <c r="BV21" s="132"/>
      <c r="BW21" s="132"/>
      <c r="BX21" s="132"/>
      <c r="BY21" s="74"/>
      <c r="BZ21" s="74"/>
      <c r="CA21" s="74"/>
      <c r="CB21" s="74"/>
      <c r="CC21" s="74"/>
      <c r="CD21" s="74"/>
      <c r="CE21" s="74"/>
      <c r="CF21" s="74"/>
      <c r="CG21" s="74"/>
      <c r="CH21" s="74"/>
      <c r="CI21" s="74"/>
      <c r="CJ21" s="74"/>
      <c r="CK21" s="74"/>
      <c r="CL21" s="74"/>
      <c r="CM21" s="74"/>
      <c r="CN21" s="74"/>
      <c r="CO21" s="74"/>
      <c r="CP21" s="74"/>
      <c r="CQ21" s="74"/>
      <c r="CR21" s="74"/>
      <c r="CS21" s="74"/>
      <c r="CT21" s="74"/>
      <c r="CU21" s="74"/>
      <c r="CV21" s="74"/>
      <c r="CW21" s="74"/>
      <c r="CX21" s="74"/>
      <c r="CY21" s="74"/>
      <c r="CZ21" s="74"/>
      <c r="DA21" s="130"/>
      <c r="DB21" s="130"/>
      <c r="DC21" s="131"/>
    </row>
    <row r="22" spans="2:107">
      <c r="AA22" s="74"/>
      <c r="AB22" s="74"/>
      <c r="AC22" s="74"/>
      <c r="AD22" s="74"/>
      <c r="AE22" s="74"/>
      <c r="AF22" s="74"/>
      <c r="AG22" s="74"/>
      <c r="AH22" s="74"/>
      <c r="AI22" s="74"/>
      <c r="AJ22" s="74"/>
      <c r="AK22" s="74"/>
      <c r="AL22" s="74"/>
      <c r="AM22" s="74"/>
      <c r="AN22" s="74"/>
      <c r="AO22" s="74"/>
      <c r="AP22" s="74"/>
      <c r="AQ22" s="74"/>
      <c r="AR22" s="74"/>
      <c r="AS22" s="74"/>
      <c r="AT22" s="74"/>
      <c r="AU22" s="74"/>
      <c r="AV22" s="74"/>
      <c r="AW22" s="74"/>
      <c r="BL22" s="132"/>
      <c r="BM22" s="132"/>
      <c r="BN22" s="132"/>
      <c r="BO22" s="132"/>
      <c r="BP22" s="132"/>
      <c r="BQ22" s="132"/>
      <c r="BR22" s="132"/>
      <c r="BS22" s="132"/>
      <c r="BT22" s="132"/>
      <c r="BU22" s="132"/>
      <c r="BV22" s="132"/>
      <c r="BW22" s="132"/>
      <c r="BX22" s="132"/>
      <c r="BY22" s="74"/>
      <c r="BZ22" s="74"/>
      <c r="CA22" s="74"/>
      <c r="CB22" s="74"/>
      <c r="CC22" s="74"/>
      <c r="CD22" s="74"/>
      <c r="CE22" s="74"/>
      <c r="CF22" s="74"/>
      <c r="CG22" s="74"/>
      <c r="CH22" s="74"/>
      <c r="CI22" s="74"/>
      <c r="CJ22" s="74"/>
      <c r="CK22" s="74"/>
      <c r="CL22" s="74"/>
      <c r="CM22" s="74"/>
      <c r="CN22" s="74"/>
      <c r="CO22" s="74"/>
      <c r="CP22" s="74"/>
      <c r="CQ22" s="74"/>
      <c r="CR22" s="74"/>
      <c r="CS22" s="74"/>
      <c r="CT22" s="74"/>
      <c r="CU22" s="74"/>
      <c r="CV22" s="74"/>
      <c r="CW22" s="74"/>
      <c r="CX22" s="74"/>
      <c r="CY22" s="74"/>
      <c r="CZ22" s="74"/>
      <c r="DA22" s="130"/>
      <c r="DB22" s="130"/>
      <c r="DC22" s="131"/>
    </row>
    <row r="23" spans="2:107">
      <c r="AA23" s="74"/>
      <c r="AB23" s="74"/>
      <c r="AC23" s="74"/>
      <c r="AD23" s="74"/>
      <c r="AE23" s="74"/>
      <c r="AF23" s="74"/>
      <c r="AG23" s="74"/>
      <c r="AH23" s="74"/>
      <c r="AI23" s="74"/>
      <c r="AJ23" s="74"/>
      <c r="AK23" s="74"/>
      <c r="AL23" s="74"/>
      <c r="AM23" s="74"/>
      <c r="AN23" s="74"/>
      <c r="AO23" s="74"/>
      <c r="AP23" s="74"/>
      <c r="AQ23" s="74"/>
      <c r="AR23" s="74"/>
      <c r="AS23" s="74"/>
      <c r="AT23" s="74"/>
      <c r="AU23" s="74"/>
      <c r="AV23" s="74"/>
      <c r="AW23" s="74"/>
      <c r="BL23" s="132"/>
      <c r="BM23" s="132"/>
      <c r="BN23" s="132"/>
      <c r="BO23" s="132"/>
      <c r="BP23" s="132"/>
      <c r="BQ23" s="132"/>
      <c r="BR23" s="132"/>
      <c r="BS23" s="132"/>
      <c r="BT23" s="132"/>
      <c r="BU23" s="132"/>
      <c r="BV23" s="132"/>
      <c r="BW23" s="132"/>
      <c r="BX23" s="132"/>
      <c r="BY23" s="74"/>
      <c r="BZ23" s="74"/>
      <c r="CA23" s="74"/>
      <c r="CB23" s="74"/>
      <c r="CC23" s="74"/>
      <c r="CD23" s="74"/>
      <c r="CE23" s="74"/>
      <c r="CF23" s="74"/>
      <c r="CG23" s="74"/>
      <c r="CH23" s="74"/>
      <c r="CI23" s="74"/>
      <c r="CJ23" s="74"/>
      <c r="CK23" s="74"/>
      <c r="CL23" s="74"/>
      <c r="CM23" s="74"/>
      <c r="CN23" s="74"/>
      <c r="CO23" s="74"/>
      <c r="CP23" s="74"/>
      <c r="CQ23" s="74"/>
      <c r="CR23" s="74"/>
      <c r="CS23" s="74"/>
      <c r="CT23" s="74"/>
      <c r="CU23" s="74"/>
      <c r="CV23" s="74"/>
      <c r="CW23" s="74"/>
      <c r="CX23" s="74"/>
      <c r="CY23" s="74"/>
      <c r="CZ23" s="74"/>
      <c r="DA23" s="130"/>
      <c r="DB23" s="130"/>
      <c r="DC23" s="131"/>
    </row>
    <row r="24" spans="2:107">
      <c r="AA24" s="74"/>
      <c r="AB24" s="74"/>
      <c r="AC24" s="74"/>
      <c r="AD24" s="74"/>
      <c r="AE24" s="74"/>
      <c r="AF24" s="74"/>
      <c r="AG24" s="74"/>
      <c r="AH24" s="74"/>
      <c r="AI24" s="74"/>
      <c r="AJ24" s="74"/>
      <c r="AK24" s="74"/>
      <c r="AL24" s="74"/>
      <c r="AM24" s="74"/>
      <c r="AN24" s="74"/>
      <c r="AO24" s="74"/>
      <c r="AP24" s="74"/>
      <c r="AQ24" s="74"/>
      <c r="AR24" s="74"/>
      <c r="AS24" s="74"/>
      <c r="AT24" s="74"/>
      <c r="AU24" s="74"/>
      <c r="AV24" s="74"/>
      <c r="AW24" s="74"/>
      <c r="BL24" s="132"/>
      <c r="BM24" s="132"/>
      <c r="BN24" s="132"/>
      <c r="BO24" s="132"/>
      <c r="BP24" s="132"/>
      <c r="BQ24" s="132"/>
      <c r="BR24" s="132"/>
      <c r="BS24" s="132"/>
      <c r="BT24" s="132"/>
      <c r="BU24" s="132"/>
      <c r="BV24" s="132"/>
      <c r="BW24" s="132"/>
      <c r="BX24" s="132"/>
      <c r="BY24" s="74"/>
      <c r="BZ24" s="74"/>
      <c r="CA24" s="74"/>
      <c r="CB24" s="74"/>
      <c r="CC24" s="74"/>
      <c r="CD24" s="74"/>
      <c r="CE24" s="74"/>
      <c r="CF24" s="74"/>
      <c r="CG24" s="74"/>
      <c r="CH24" s="74"/>
      <c r="CI24" s="74"/>
      <c r="CJ24" s="74"/>
      <c r="CK24" s="74"/>
      <c r="CL24" s="74"/>
      <c r="CM24" s="74"/>
      <c r="CN24" s="74"/>
      <c r="CO24" s="74"/>
      <c r="CP24" s="74"/>
      <c r="CQ24" s="74"/>
      <c r="CR24" s="74"/>
      <c r="CS24" s="74"/>
      <c r="CT24" s="74"/>
      <c r="CU24" s="74"/>
      <c r="CV24" s="74"/>
      <c r="CW24" s="74"/>
      <c r="CX24" s="74"/>
      <c r="CY24" s="74"/>
      <c r="CZ24" s="74"/>
      <c r="DA24" s="130"/>
      <c r="DB24" s="130"/>
      <c r="DC24" s="131"/>
    </row>
    <row r="25" spans="2:107">
      <c r="AA25" s="74"/>
      <c r="AB25" s="74"/>
      <c r="AC25" s="74"/>
      <c r="AD25" s="74"/>
      <c r="AE25" s="74"/>
      <c r="AF25" s="74"/>
      <c r="AG25" s="74"/>
      <c r="AH25" s="74"/>
      <c r="AI25" s="74"/>
      <c r="AJ25" s="74"/>
      <c r="AK25" s="74"/>
      <c r="AL25" s="74"/>
      <c r="AM25" s="74"/>
      <c r="AN25" s="74"/>
      <c r="AO25" s="74"/>
      <c r="AP25" s="74"/>
      <c r="AQ25" s="74"/>
      <c r="AR25" s="74"/>
      <c r="AS25" s="74"/>
      <c r="AT25" s="74"/>
      <c r="AU25" s="74"/>
      <c r="AV25" s="74"/>
      <c r="AW25" s="74"/>
      <c r="BL25" s="132"/>
      <c r="BM25" s="132"/>
      <c r="BN25" s="132"/>
      <c r="BO25" s="132"/>
      <c r="BP25" s="132"/>
      <c r="BQ25" s="132"/>
      <c r="BR25" s="132"/>
      <c r="BS25" s="132"/>
      <c r="BT25" s="132"/>
      <c r="BU25" s="132"/>
      <c r="BV25" s="132"/>
      <c r="BW25" s="132"/>
      <c r="BX25" s="132"/>
      <c r="BY25" s="74"/>
      <c r="BZ25" s="74"/>
      <c r="CA25" s="74"/>
      <c r="CB25" s="74"/>
      <c r="CC25" s="74"/>
      <c r="CD25" s="74"/>
      <c r="CE25" s="74"/>
      <c r="CF25" s="74"/>
      <c r="CG25" s="74"/>
      <c r="CH25" s="74"/>
      <c r="CI25" s="74"/>
      <c r="CJ25" s="74"/>
      <c r="CK25" s="74"/>
      <c r="CL25" s="74"/>
      <c r="CM25" s="74"/>
      <c r="CN25" s="74"/>
      <c r="CO25" s="74"/>
      <c r="CP25" s="74"/>
      <c r="CQ25" s="74"/>
      <c r="CR25" s="74"/>
      <c r="CS25" s="74"/>
      <c r="CT25" s="74"/>
      <c r="CU25" s="74"/>
      <c r="CV25" s="74"/>
      <c r="CW25" s="74"/>
      <c r="CX25" s="74"/>
      <c r="CY25" s="74"/>
      <c r="CZ25" s="74"/>
      <c r="DA25" s="130"/>
      <c r="DB25" s="130"/>
      <c r="DC25" s="131"/>
    </row>
    <row r="26" spans="2:107">
      <c r="AA26" s="74"/>
      <c r="AB26" s="74"/>
      <c r="AC26" s="74"/>
      <c r="AD26" s="74"/>
      <c r="AE26" s="74"/>
      <c r="AF26" s="74"/>
      <c r="AG26" s="74"/>
      <c r="AH26" s="74"/>
      <c r="AI26" s="74"/>
      <c r="AJ26" s="74"/>
      <c r="AK26" s="74"/>
      <c r="AL26" s="74"/>
      <c r="AM26" s="74"/>
      <c r="AN26" s="74"/>
      <c r="AO26" s="74"/>
      <c r="AP26" s="74"/>
      <c r="AQ26" s="74"/>
      <c r="AR26" s="74"/>
      <c r="AS26" s="74"/>
      <c r="AT26" s="74"/>
      <c r="AU26" s="74"/>
      <c r="AV26" s="74"/>
      <c r="AW26" s="74"/>
      <c r="BL26" s="132"/>
      <c r="BM26" s="132"/>
      <c r="BN26" s="132"/>
      <c r="BO26" s="132"/>
      <c r="BP26" s="132"/>
      <c r="BQ26" s="132"/>
      <c r="BR26" s="132"/>
      <c r="BS26" s="132"/>
      <c r="BT26" s="132"/>
      <c r="BU26" s="132"/>
      <c r="BV26" s="132"/>
      <c r="BW26" s="132"/>
      <c r="BX26" s="132"/>
      <c r="BY26" s="74"/>
      <c r="BZ26" s="74"/>
      <c r="CA26" s="74"/>
      <c r="CB26" s="74"/>
      <c r="CC26" s="74"/>
      <c r="CD26" s="74"/>
      <c r="CE26" s="74"/>
      <c r="CF26" s="74"/>
      <c r="CG26" s="74"/>
      <c r="CH26" s="74"/>
      <c r="CI26" s="74"/>
      <c r="CJ26" s="74"/>
      <c r="CK26" s="74"/>
      <c r="CL26" s="74"/>
      <c r="CM26" s="74"/>
      <c r="CN26" s="74"/>
      <c r="CO26" s="74"/>
      <c r="CP26" s="74"/>
      <c r="CQ26" s="74"/>
      <c r="CR26" s="74"/>
      <c r="CS26" s="74"/>
      <c r="CT26" s="74"/>
      <c r="CU26" s="74"/>
      <c r="CV26" s="74"/>
      <c r="CW26" s="74"/>
      <c r="CX26" s="74"/>
      <c r="CY26" s="74"/>
      <c r="CZ26" s="74"/>
      <c r="DA26" s="130"/>
      <c r="DB26" s="130"/>
      <c r="DC26" s="131"/>
    </row>
    <row r="27" spans="2:107">
      <c r="AA27" s="74"/>
      <c r="AB27" s="74"/>
      <c r="AC27" s="74"/>
      <c r="AD27" s="74"/>
      <c r="AE27" s="74"/>
      <c r="AF27" s="74"/>
      <c r="AG27" s="74"/>
      <c r="AH27" s="74"/>
      <c r="AI27" s="74"/>
      <c r="AJ27" s="74"/>
      <c r="AK27" s="74"/>
      <c r="AL27" s="74"/>
      <c r="AM27" s="74"/>
      <c r="AN27" s="74"/>
      <c r="AO27" s="74"/>
      <c r="AP27" s="74"/>
      <c r="AQ27" s="74"/>
      <c r="AR27" s="74"/>
      <c r="AS27" s="74"/>
      <c r="AT27" s="74"/>
      <c r="AU27" s="74"/>
      <c r="AV27" s="74"/>
      <c r="AW27" s="74"/>
      <c r="BL27" s="132"/>
      <c r="BM27" s="132"/>
      <c r="BN27" s="132"/>
      <c r="BO27" s="132"/>
      <c r="BP27" s="132"/>
      <c r="BQ27" s="132"/>
      <c r="BR27" s="132"/>
      <c r="BS27" s="132"/>
      <c r="BT27" s="132"/>
      <c r="BU27" s="132"/>
      <c r="BV27" s="132"/>
      <c r="BW27" s="132"/>
      <c r="BX27" s="132"/>
      <c r="BY27" s="74"/>
      <c r="BZ27" s="74"/>
      <c r="CA27" s="74"/>
      <c r="CB27" s="74"/>
      <c r="CC27" s="74"/>
      <c r="CD27" s="74"/>
      <c r="CE27" s="74"/>
      <c r="CF27" s="74"/>
      <c r="CG27" s="74"/>
      <c r="CH27" s="74"/>
      <c r="CI27" s="74"/>
      <c r="CJ27" s="74"/>
      <c r="CK27" s="74"/>
      <c r="CL27" s="74"/>
      <c r="CM27" s="74"/>
      <c r="CN27" s="74"/>
      <c r="CO27" s="74"/>
      <c r="CP27" s="74"/>
      <c r="CQ27" s="74"/>
      <c r="CR27" s="74"/>
      <c r="CS27" s="74"/>
      <c r="CT27" s="74"/>
      <c r="CU27" s="74"/>
      <c r="CV27" s="74"/>
      <c r="CW27" s="74"/>
      <c r="CX27" s="74"/>
      <c r="CY27" s="74"/>
      <c r="CZ27" s="74"/>
      <c r="DA27" s="130"/>
      <c r="DB27" s="130"/>
      <c r="DC27" s="131"/>
    </row>
    <row r="28" spans="2:107">
      <c r="AA28" s="74"/>
      <c r="AB28" s="74"/>
      <c r="AC28" s="74"/>
      <c r="AD28" s="74"/>
      <c r="AE28" s="74"/>
      <c r="AF28" s="74"/>
      <c r="AG28" s="74"/>
      <c r="AH28" s="74"/>
      <c r="AI28" s="74"/>
      <c r="AJ28" s="74"/>
      <c r="AK28" s="74"/>
      <c r="AL28" s="74"/>
      <c r="AM28" s="74"/>
      <c r="AN28" s="74"/>
      <c r="AO28" s="74"/>
      <c r="AP28" s="74"/>
      <c r="AQ28" s="74"/>
      <c r="AR28" s="74"/>
      <c r="AS28" s="74"/>
      <c r="AT28" s="74"/>
      <c r="AU28" s="74"/>
      <c r="AV28" s="74"/>
      <c r="AW28" s="74"/>
      <c r="BL28" s="132"/>
      <c r="BM28" s="132"/>
      <c r="BN28" s="132"/>
      <c r="BO28" s="132"/>
      <c r="BP28" s="132"/>
      <c r="BQ28" s="132"/>
      <c r="BR28" s="132"/>
      <c r="BS28" s="132"/>
      <c r="BT28" s="132"/>
      <c r="BU28" s="132"/>
      <c r="BV28" s="132"/>
      <c r="BW28" s="132"/>
      <c r="BX28" s="132"/>
      <c r="BY28" s="74"/>
      <c r="BZ28" s="74"/>
      <c r="CA28" s="74"/>
      <c r="CB28" s="74"/>
      <c r="CC28" s="74"/>
      <c r="CD28" s="74"/>
      <c r="CE28" s="74"/>
      <c r="CF28" s="74"/>
      <c r="CG28" s="74"/>
      <c r="CH28" s="74"/>
      <c r="CI28" s="74"/>
      <c r="CJ28" s="74"/>
      <c r="CK28" s="74"/>
      <c r="CL28" s="74"/>
      <c r="CM28" s="74"/>
      <c r="CN28" s="74"/>
      <c r="CO28" s="74"/>
      <c r="CP28" s="74"/>
      <c r="CQ28" s="74"/>
      <c r="CR28" s="74"/>
      <c r="CS28" s="74"/>
      <c r="CT28" s="74"/>
      <c r="CU28" s="74"/>
      <c r="CV28" s="74"/>
      <c r="CW28" s="74"/>
      <c r="CX28" s="74"/>
      <c r="CY28" s="74"/>
      <c r="CZ28" s="74"/>
      <c r="DA28" s="130"/>
      <c r="DB28" s="130"/>
      <c r="DC28" s="131"/>
    </row>
    <row r="29" spans="2:107">
      <c r="AA29" s="74"/>
      <c r="AB29" s="74"/>
      <c r="AC29" s="74"/>
      <c r="AD29" s="74"/>
      <c r="AE29" s="74"/>
      <c r="AF29" s="74"/>
      <c r="AG29" s="74"/>
      <c r="AH29" s="74"/>
      <c r="AI29" s="74"/>
      <c r="AJ29" s="74"/>
      <c r="AK29" s="74"/>
      <c r="AL29" s="74"/>
      <c r="AM29" s="74"/>
      <c r="AN29" s="74"/>
      <c r="AO29" s="74"/>
      <c r="AP29" s="74"/>
      <c r="AQ29" s="74"/>
      <c r="AR29" s="74"/>
      <c r="AS29" s="74"/>
      <c r="AT29" s="74"/>
      <c r="AU29" s="74"/>
      <c r="AV29" s="74"/>
      <c r="AW29" s="74"/>
      <c r="BL29" s="132"/>
      <c r="BM29" s="132"/>
      <c r="BN29" s="132"/>
      <c r="BO29" s="132"/>
      <c r="BP29" s="132"/>
      <c r="BQ29" s="132"/>
      <c r="BR29" s="132"/>
      <c r="BS29" s="132"/>
      <c r="BT29" s="132"/>
      <c r="BU29" s="132"/>
      <c r="BV29" s="132"/>
      <c r="BW29" s="132"/>
      <c r="BX29" s="132"/>
      <c r="BY29" s="74"/>
      <c r="BZ29" s="74"/>
      <c r="CA29" s="74"/>
      <c r="CB29" s="74"/>
      <c r="CC29" s="74"/>
      <c r="CD29" s="74"/>
      <c r="CE29" s="74"/>
      <c r="CF29" s="74"/>
      <c r="CG29" s="74"/>
      <c r="CH29" s="74"/>
      <c r="CI29" s="74"/>
      <c r="CJ29" s="74"/>
      <c r="CK29" s="74"/>
      <c r="CL29" s="74"/>
      <c r="CM29" s="74"/>
      <c r="CN29" s="74"/>
      <c r="CO29" s="74"/>
      <c r="CP29" s="74"/>
      <c r="CQ29" s="74"/>
      <c r="CR29" s="74"/>
      <c r="CS29" s="74"/>
      <c r="CT29" s="74"/>
      <c r="CU29" s="74"/>
      <c r="CV29" s="74"/>
      <c r="CW29" s="74"/>
      <c r="CX29" s="74"/>
      <c r="CY29" s="74"/>
      <c r="CZ29" s="74"/>
      <c r="DA29" s="130"/>
      <c r="DB29" s="130"/>
      <c r="DC29" s="131"/>
    </row>
    <row r="30" spans="2:107">
      <c r="AA30" s="74"/>
      <c r="AB30" s="74"/>
      <c r="AC30" s="74"/>
      <c r="AD30" s="74"/>
      <c r="AE30" s="74"/>
      <c r="AF30" s="74"/>
      <c r="AG30" s="74"/>
      <c r="AH30" s="74"/>
      <c r="AI30" s="74"/>
      <c r="AJ30" s="74"/>
      <c r="AK30" s="74"/>
      <c r="AL30" s="74"/>
      <c r="AM30" s="74"/>
      <c r="AN30" s="74"/>
      <c r="AO30" s="74"/>
      <c r="AP30" s="74"/>
      <c r="AQ30" s="74"/>
      <c r="AR30" s="74"/>
      <c r="AS30" s="74"/>
      <c r="AT30" s="74"/>
      <c r="AU30" s="74"/>
      <c r="AV30" s="74"/>
      <c r="AW30" s="74"/>
      <c r="BL30" s="132"/>
      <c r="BM30" s="132"/>
      <c r="BN30" s="132"/>
      <c r="BO30" s="132"/>
      <c r="BP30" s="132"/>
      <c r="BQ30" s="132"/>
      <c r="BR30" s="132"/>
      <c r="BS30" s="132"/>
      <c r="BT30" s="132"/>
      <c r="BU30" s="132"/>
      <c r="BV30" s="132"/>
      <c r="BW30" s="132"/>
      <c r="BX30" s="132"/>
      <c r="BY30" s="74"/>
      <c r="BZ30" s="74"/>
      <c r="CA30" s="74"/>
      <c r="CB30" s="74"/>
      <c r="CC30" s="74"/>
      <c r="CD30" s="74"/>
      <c r="CE30" s="74"/>
      <c r="CF30" s="74"/>
      <c r="CG30" s="74"/>
      <c r="CH30" s="74"/>
      <c r="CI30" s="74"/>
      <c r="CJ30" s="74"/>
      <c r="CK30" s="74"/>
      <c r="CL30" s="74"/>
      <c r="CM30" s="74"/>
      <c r="CN30" s="74"/>
      <c r="CO30" s="74"/>
      <c r="CP30" s="74"/>
      <c r="CQ30" s="74"/>
      <c r="CR30" s="74"/>
      <c r="CS30" s="74"/>
      <c r="CT30" s="74"/>
      <c r="CU30" s="74"/>
      <c r="CV30" s="74"/>
      <c r="CW30" s="74"/>
      <c r="CX30" s="74"/>
      <c r="CY30" s="74"/>
      <c r="CZ30" s="74"/>
      <c r="DA30" s="130"/>
      <c r="DB30" s="130"/>
      <c r="DC30" s="131"/>
    </row>
    <row r="31" spans="2:107">
      <c r="AA31" s="74"/>
      <c r="AB31" s="74"/>
      <c r="AC31" s="74"/>
      <c r="AD31" s="74"/>
      <c r="AE31" s="74"/>
      <c r="AF31" s="74"/>
      <c r="AG31" s="74"/>
      <c r="AH31" s="74"/>
      <c r="AI31" s="74"/>
      <c r="AJ31" s="74"/>
      <c r="AK31" s="74"/>
      <c r="AL31" s="74"/>
      <c r="AM31" s="74"/>
      <c r="AN31" s="74"/>
      <c r="AO31" s="74"/>
      <c r="AP31" s="74"/>
      <c r="AQ31" s="74"/>
      <c r="AR31" s="74"/>
      <c r="AS31" s="74"/>
      <c r="AT31" s="74"/>
      <c r="AU31" s="74"/>
      <c r="AV31" s="74"/>
      <c r="AW31" s="74"/>
      <c r="BL31" s="132"/>
      <c r="BM31" s="132"/>
      <c r="BN31" s="132"/>
      <c r="BO31" s="132"/>
      <c r="BP31" s="132"/>
      <c r="BQ31" s="132"/>
      <c r="BR31" s="132"/>
      <c r="BS31" s="132"/>
      <c r="BT31" s="132"/>
      <c r="BU31" s="132"/>
      <c r="BV31" s="132"/>
      <c r="BW31" s="132"/>
      <c r="BX31" s="132"/>
      <c r="BY31" s="74"/>
      <c r="BZ31" s="74"/>
      <c r="CA31" s="74"/>
      <c r="CB31" s="74"/>
      <c r="CC31" s="74"/>
      <c r="CD31" s="74"/>
      <c r="CE31" s="74"/>
      <c r="CF31" s="74"/>
      <c r="CG31" s="74"/>
      <c r="CH31" s="74"/>
      <c r="CI31" s="74"/>
      <c r="CJ31" s="74"/>
      <c r="CK31" s="74"/>
      <c r="CL31" s="74"/>
      <c r="CM31" s="74"/>
      <c r="CN31" s="74"/>
      <c r="CO31" s="74"/>
      <c r="CP31" s="74"/>
      <c r="CQ31" s="74"/>
      <c r="CR31" s="74"/>
      <c r="CS31" s="74"/>
      <c r="CT31" s="74"/>
      <c r="CU31" s="74"/>
      <c r="CV31" s="74"/>
      <c r="CW31" s="74"/>
      <c r="CX31" s="74"/>
      <c r="CY31" s="74"/>
      <c r="CZ31" s="74"/>
      <c r="DA31" s="130"/>
      <c r="DB31" s="130"/>
      <c r="DC31" s="131"/>
    </row>
    <row r="32" spans="2:107">
      <c r="AA32" s="74"/>
      <c r="AB32" s="74"/>
      <c r="AC32" s="74"/>
      <c r="AD32" s="74"/>
      <c r="AE32" s="74"/>
      <c r="AF32" s="74"/>
      <c r="AG32" s="74"/>
      <c r="AH32" s="74"/>
      <c r="AI32" s="74"/>
      <c r="AJ32" s="74"/>
      <c r="AK32" s="74"/>
      <c r="AL32" s="74"/>
      <c r="AM32" s="74"/>
      <c r="AN32" s="74"/>
      <c r="AO32" s="74"/>
      <c r="AP32" s="74"/>
      <c r="AQ32" s="74"/>
      <c r="AR32" s="74"/>
      <c r="AS32" s="74"/>
      <c r="AT32" s="74"/>
      <c r="AU32" s="74"/>
      <c r="AV32" s="74"/>
      <c r="AW32" s="74"/>
      <c r="BL32" s="132"/>
      <c r="BM32" s="132"/>
      <c r="BN32" s="132"/>
      <c r="BO32" s="132"/>
      <c r="BP32" s="132"/>
      <c r="BQ32" s="132"/>
      <c r="BR32" s="132"/>
      <c r="BS32" s="132"/>
      <c r="BT32" s="132"/>
      <c r="BU32" s="132"/>
      <c r="BV32" s="132"/>
      <c r="BW32" s="132"/>
      <c r="BX32" s="132"/>
      <c r="BY32" s="74"/>
      <c r="BZ32" s="74"/>
      <c r="CA32" s="74"/>
      <c r="CB32" s="74"/>
      <c r="CC32" s="74"/>
      <c r="CD32" s="74"/>
      <c r="CE32" s="74"/>
      <c r="CF32" s="74"/>
      <c r="CG32" s="74"/>
      <c r="CH32" s="74"/>
      <c r="CI32" s="74"/>
      <c r="CJ32" s="74"/>
      <c r="CK32" s="74"/>
      <c r="CL32" s="74"/>
      <c r="CM32" s="74"/>
      <c r="CN32" s="74"/>
      <c r="CO32" s="74"/>
      <c r="CP32" s="74"/>
      <c r="CQ32" s="74"/>
      <c r="CR32" s="74"/>
      <c r="CS32" s="74"/>
      <c r="CT32" s="74"/>
      <c r="CU32" s="74"/>
      <c r="CV32" s="74"/>
      <c r="CW32" s="74"/>
      <c r="CX32" s="74"/>
      <c r="CY32" s="74"/>
      <c r="CZ32" s="74"/>
      <c r="DA32" s="130"/>
      <c r="DB32" s="130"/>
      <c r="DC32" s="131"/>
    </row>
    <row r="33" spans="26:107">
      <c r="AA33" s="74"/>
      <c r="AB33" s="74"/>
      <c r="AC33" s="74"/>
      <c r="AD33" s="74"/>
      <c r="AE33" s="74"/>
      <c r="AF33" s="74"/>
      <c r="AG33" s="74"/>
      <c r="AH33" s="74"/>
      <c r="AI33" s="74"/>
      <c r="AJ33" s="74"/>
      <c r="AK33" s="74"/>
      <c r="AL33" s="74"/>
      <c r="AM33" s="74"/>
      <c r="AN33" s="74"/>
      <c r="AO33" s="74"/>
      <c r="AP33" s="74"/>
      <c r="AQ33" s="74"/>
      <c r="AR33" s="74"/>
      <c r="AS33" s="74"/>
      <c r="AT33" s="74"/>
      <c r="AU33" s="74"/>
      <c r="AV33" s="74"/>
      <c r="AW33" s="74"/>
      <c r="BL33" s="132"/>
      <c r="BM33" s="132"/>
      <c r="BN33" s="132"/>
      <c r="BO33" s="132"/>
      <c r="BP33" s="132"/>
      <c r="BQ33" s="132"/>
      <c r="BR33" s="132"/>
      <c r="BS33" s="132"/>
      <c r="BT33" s="132"/>
      <c r="BU33" s="132"/>
      <c r="BV33" s="132"/>
      <c r="BW33" s="132"/>
      <c r="BX33" s="132"/>
      <c r="BY33" s="74"/>
      <c r="BZ33" s="74"/>
      <c r="CA33" s="74"/>
      <c r="CB33" s="74"/>
      <c r="CC33" s="74"/>
      <c r="CD33" s="74"/>
      <c r="CE33" s="74"/>
      <c r="CF33" s="74"/>
      <c r="CG33" s="74"/>
      <c r="CH33" s="74"/>
      <c r="CI33" s="74"/>
      <c r="CJ33" s="74"/>
      <c r="CK33" s="74"/>
      <c r="CL33" s="74"/>
      <c r="CM33" s="74"/>
      <c r="CN33" s="74"/>
      <c r="CO33" s="74"/>
      <c r="CP33" s="74"/>
      <c r="CQ33" s="74"/>
      <c r="CR33" s="74"/>
      <c r="CS33" s="74"/>
      <c r="CT33" s="74"/>
      <c r="CU33" s="74"/>
      <c r="CV33" s="74"/>
      <c r="CW33" s="74"/>
      <c r="CX33" s="74"/>
      <c r="CY33" s="74"/>
      <c r="CZ33" s="74"/>
      <c r="DA33" s="130"/>
      <c r="DB33" s="130"/>
      <c r="DC33" s="131"/>
    </row>
    <row r="34" spans="26:107">
      <c r="AA34" s="74"/>
      <c r="AB34" s="74"/>
      <c r="AC34" s="74"/>
      <c r="AD34" s="74"/>
      <c r="AE34" s="74"/>
      <c r="AF34" s="74"/>
      <c r="AG34" s="74"/>
      <c r="AH34" s="74"/>
      <c r="AI34" s="74"/>
      <c r="AJ34" s="74"/>
      <c r="AK34" s="74"/>
      <c r="AL34" s="74"/>
      <c r="AM34" s="74"/>
      <c r="AN34" s="74"/>
      <c r="AO34" s="74"/>
      <c r="AP34" s="74"/>
      <c r="AQ34" s="74"/>
      <c r="AR34" s="74"/>
      <c r="AS34" s="74"/>
      <c r="AT34" s="74"/>
      <c r="AU34" s="74"/>
      <c r="AV34" s="74"/>
      <c r="AW34" s="74"/>
      <c r="BY34" s="74"/>
      <c r="BZ34" s="74"/>
      <c r="CA34" s="74"/>
      <c r="CB34" s="74"/>
      <c r="CC34" s="74"/>
      <c r="CD34" s="74"/>
      <c r="CE34" s="74"/>
      <c r="CF34" s="74"/>
      <c r="CG34" s="74"/>
      <c r="CH34" s="74"/>
      <c r="CI34" s="74"/>
      <c r="CJ34" s="74"/>
      <c r="CK34" s="74"/>
      <c r="CL34" s="74"/>
      <c r="CM34" s="74"/>
      <c r="CN34" s="74"/>
      <c r="CO34" s="74"/>
      <c r="CP34" s="74"/>
      <c r="CQ34" s="74"/>
      <c r="CR34" s="74"/>
      <c r="CS34" s="74"/>
      <c r="CT34" s="74"/>
      <c r="CU34" s="74"/>
      <c r="CV34" s="74"/>
      <c r="CW34" s="74"/>
      <c r="CX34" s="74"/>
      <c r="CY34" s="74"/>
      <c r="CZ34" s="74"/>
      <c r="DA34" s="130"/>
      <c r="DB34" s="130"/>
      <c r="DC34" s="131"/>
    </row>
    <row r="35" spans="26:107">
      <c r="AA35" s="74"/>
      <c r="AB35" s="74"/>
      <c r="AC35" s="74"/>
      <c r="AD35" s="74"/>
      <c r="AE35" s="74"/>
      <c r="AF35" s="74"/>
      <c r="AG35" s="74"/>
      <c r="AH35" s="74"/>
      <c r="AI35" s="74"/>
      <c r="AJ35" s="74"/>
      <c r="AK35" s="74"/>
      <c r="AL35" s="74"/>
      <c r="AM35" s="74"/>
      <c r="AN35" s="74"/>
      <c r="AO35" s="74"/>
      <c r="AP35" s="74"/>
      <c r="AQ35" s="74"/>
      <c r="AR35" s="74"/>
      <c r="AS35" s="74"/>
      <c r="AT35" s="74"/>
      <c r="AU35" s="74"/>
      <c r="AV35" s="74"/>
      <c r="AW35" s="74"/>
      <c r="BY35" s="74"/>
      <c r="BZ35" s="74"/>
      <c r="CA35" s="74"/>
      <c r="CB35" s="74"/>
      <c r="CC35" s="74"/>
      <c r="CD35" s="74"/>
      <c r="CE35" s="74"/>
      <c r="CF35" s="74"/>
      <c r="CG35" s="74"/>
      <c r="CH35" s="74"/>
      <c r="CI35" s="74"/>
      <c r="CJ35" s="74"/>
      <c r="CK35" s="74"/>
      <c r="CL35" s="74"/>
      <c r="CM35" s="74"/>
      <c r="CN35" s="74"/>
      <c r="CO35" s="74"/>
      <c r="CP35" s="74"/>
      <c r="CQ35" s="74"/>
      <c r="CR35" s="74"/>
      <c r="CS35" s="74"/>
      <c r="CT35" s="74"/>
      <c r="CU35" s="74"/>
      <c r="CV35" s="74"/>
      <c r="CW35" s="74"/>
      <c r="CX35" s="74"/>
      <c r="CY35" s="74"/>
      <c r="CZ35" s="74"/>
      <c r="DA35" s="130"/>
      <c r="DB35" s="130"/>
      <c r="DC35" s="131"/>
    </row>
    <row r="36" spans="26:107">
      <c r="AA36" s="74"/>
      <c r="AB36" s="74"/>
      <c r="AC36" s="74"/>
      <c r="AD36" s="74"/>
      <c r="AE36" s="74"/>
      <c r="AF36" s="74"/>
      <c r="AG36" s="74"/>
      <c r="AH36" s="74"/>
      <c r="AI36" s="74"/>
      <c r="AJ36" s="74"/>
      <c r="AK36" s="74"/>
      <c r="AL36" s="74"/>
      <c r="AM36" s="74"/>
      <c r="AN36" s="74"/>
      <c r="AO36" s="74"/>
      <c r="AP36" s="74"/>
      <c r="AQ36" s="74"/>
      <c r="AR36" s="74"/>
      <c r="AS36" s="74"/>
      <c r="AT36" s="74"/>
      <c r="AU36" s="74"/>
      <c r="AV36" s="74"/>
      <c r="AW36" s="74"/>
      <c r="BY36" s="74"/>
      <c r="BZ36" s="74"/>
      <c r="CA36" s="74"/>
      <c r="CB36" s="74"/>
      <c r="CC36" s="74"/>
      <c r="CD36" s="74"/>
      <c r="CE36" s="74"/>
      <c r="CF36" s="74"/>
      <c r="CG36" s="74"/>
      <c r="CH36" s="74"/>
      <c r="CI36" s="74"/>
      <c r="CJ36" s="74"/>
      <c r="CK36" s="74"/>
      <c r="CL36" s="74"/>
      <c r="CM36" s="74"/>
      <c r="CN36" s="74"/>
      <c r="CO36" s="74"/>
      <c r="CP36" s="74"/>
      <c r="CQ36" s="74"/>
      <c r="CR36" s="74"/>
      <c r="CS36" s="74"/>
      <c r="CT36" s="74"/>
      <c r="CU36" s="74"/>
      <c r="CV36" s="74"/>
      <c r="CW36" s="74"/>
      <c r="CX36" s="74"/>
      <c r="CY36" s="74"/>
      <c r="CZ36" s="74"/>
      <c r="DA36" s="130"/>
      <c r="DB36" s="130"/>
      <c r="DC36" s="131"/>
    </row>
    <row r="37" spans="26:107">
      <c r="AA37" s="74"/>
      <c r="AB37" s="74"/>
      <c r="AC37" s="74"/>
      <c r="AD37" s="74"/>
      <c r="AE37" s="74"/>
      <c r="AF37" s="74"/>
      <c r="AG37" s="74"/>
      <c r="AH37" s="74"/>
      <c r="AI37" s="74"/>
      <c r="AJ37" s="74"/>
      <c r="AK37" s="74"/>
      <c r="AL37" s="74"/>
      <c r="AM37" s="74"/>
      <c r="AN37" s="74"/>
      <c r="AO37" s="74"/>
      <c r="AP37" s="74"/>
      <c r="AQ37" s="74"/>
      <c r="AR37" s="74"/>
      <c r="AS37" s="74"/>
      <c r="AT37" s="74"/>
      <c r="AU37" s="74"/>
      <c r="AV37" s="74"/>
      <c r="AW37" s="74"/>
      <c r="BY37" s="74"/>
      <c r="BZ37" s="74"/>
      <c r="CA37" s="74"/>
      <c r="CB37" s="74"/>
      <c r="CC37" s="74"/>
      <c r="CD37" s="74"/>
      <c r="CE37" s="74"/>
      <c r="CF37" s="74"/>
      <c r="CG37" s="74"/>
      <c r="CH37" s="74"/>
      <c r="CI37" s="74"/>
      <c r="CJ37" s="74"/>
      <c r="CK37" s="74"/>
      <c r="CL37" s="74"/>
      <c r="CM37" s="74"/>
      <c r="CN37" s="74"/>
      <c r="CO37" s="74"/>
      <c r="CP37" s="74"/>
      <c r="CQ37" s="74"/>
      <c r="CR37" s="74"/>
      <c r="CS37" s="74"/>
      <c r="CT37" s="74"/>
      <c r="CU37" s="74"/>
      <c r="CV37" s="74"/>
      <c r="CW37" s="74"/>
      <c r="CX37" s="74"/>
      <c r="CY37" s="74"/>
      <c r="CZ37" s="74"/>
      <c r="DA37" s="130"/>
      <c r="DB37" s="130"/>
      <c r="DC37" s="131"/>
    </row>
    <row r="38" spans="26:107">
      <c r="AA38" s="74"/>
      <c r="AB38" s="74"/>
      <c r="AC38" s="74"/>
      <c r="AD38" s="74"/>
      <c r="AE38" s="74"/>
      <c r="AF38" s="74"/>
      <c r="AG38" s="74"/>
      <c r="AH38" s="74"/>
      <c r="AI38" s="74"/>
      <c r="AJ38" s="74"/>
      <c r="AK38" s="74"/>
      <c r="AL38" s="74"/>
      <c r="AM38" s="74"/>
      <c r="AN38" s="74"/>
      <c r="AO38" s="74"/>
      <c r="AP38" s="74"/>
      <c r="AQ38" s="74"/>
      <c r="AR38" s="74"/>
      <c r="AS38" s="74"/>
      <c r="AT38" s="74"/>
      <c r="AU38" s="74"/>
      <c r="AV38" s="74"/>
      <c r="AW38" s="74"/>
      <c r="BY38" s="74"/>
      <c r="BZ38" s="74"/>
      <c r="CA38" s="74"/>
      <c r="CB38" s="74"/>
      <c r="CC38" s="74"/>
      <c r="CD38" s="74"/>
      <c r="CE38" s="74"/>
      <c r="CF38" s="74"/>
      <c r="CG38" s="74"/>
      <c r="CH38" s="74"/>
      <c r="CI38" s="74"/>
      <c r="CJ38" s="74"/>
      <c r="CK38" s="74"/>
      <c r="CL38" s="74"/>
      <c r="CM38" s="74"/>
      <c r="CN38" s="74"/>
      <c r="CO38" s="74"/>
      <c r="CP38" s="74"/>
      <c r="CQ38" s="74"/>
      <c r="CR38" s="74"/>
      <c r="CS38" s="74"/>
      <c r="CT38" s="74"/>
      <c r="CU38" s="74"/>
      <c r="CV38" s="74"/>
      <c r="CW38" s="74"/>
      <c r="CX38" s="74"/>
      <c r="CY38" s="74"/>
      <c r="CZ38" s="74"/>
      <c r="DA38" s="130"/>
      <c r="DB38" s="130"/>
      <c r="DC38" s="131"/>
    </row>
    <row r="39" spans="26:107">
      <c r="AA39" s="74"/>
      <c r="AB39" s="74"/>
      <c r="AC39" s="74"/>
      <c r="AD39" s="74"/>
      <c r="AE39" s="74"/>
      <c r="AF39" s="74"/>
      <c r="AG39" s="74"/>
      <c r="AH39" s="74"/>
      <c r="AI39" s="74"/>
      <c r="AJ39" s="74"/>
      <c r="AK39" s="74"/>
      <c r="AL39" s="74"/>
      <c r="AM39" s="74"/>
      <c r="AN39" s="74"/>
      <c r="AO39" s="74"/>
      <c r="AP39" s="74"/>
      <c r="AQ39" s="74"/>
      <c r="AR39" s="74"/>
      <c r="AS39" s="74"/>
      <c r="AT39" s="74"/>
      <c r="AU39" s="74"/>
      <c r="AV39" s="74"/>
      <c r="AW39" s="74"/>
      <c r="BY39" s="74"/>
      <c r="BZ39" s="74"/>
      <c r="CA39" s="74"/>
      <c r="CB39" s="74"/>
      <c r="CC39" s="74"/>
      <c r="CD39" s="74"/>
      <c r="CE39" s="74"/>
      <c r="CF39" s="74"/>
      <c r="CG39" s="74"/>
      <c r="CH39" s="74"/>
      <c r="CI39" s="74"/>
      <c r="CJ39" s="74"/>
      <c r="CK39" s="74"/>
      <c r="CL39" s="74"/>
      <c r="CM39" s="74"/>
      <c r="CN39" s="74"/>
      <c r="CO39" s="74"/>
      <c r="CP39" s="74"/>
      <c r="CQ39" s="74"/>
      <c r="CR39" s="74"/>
      <c r="CS39" s="74"/>
      <c r="CT39" s="74"/>
      <c r="CU39" s="74"/>
      <c r="CV39" s="74"/>
      <c r="CW39" s="74"/>
      <c r="CX39" s="74"/>
      <c r="CY39" s="74"/>
      <c r="CZ39" s="74"/>
      <c r="DA39" s="130"/>
      <c r="DB39" s="130"/>
      <c r="DC39" s="131"/>
    </row>
    <row r="40" spans="26:107">
      <c r="AA40" s="74"/>
      <c r="AB40" s="74"/>
      <c r="AC40" s="74"/>
      <c r="AD40" s="74"/>
      <c r="AE40" s="74"/>
      <c r="AF40" s="74"/>
      <c r="AG40" s="74"/>
      <c r="AH40" s="74"/>
      <c r="AI40" s="74"/>
      <c r="AJ40" s="74"/>
      <c r="AK40" s="74"/>
      <c r="AL40" s="74"/>
      <c r="AM40" s="74"/>
      <c r="AN40" s="74"/>
      <c r="AO40" s="74"/>
      <c r="AP40" s="74"/>
      <c r="AQ40" s="74"/>
      <c r="AR40" s="74"/>
      <c r="AS40" s="74"/>
      <c r="AT40" s="74"/>
      <c r="AU40" s="74"/>
      <c r="AV40" s="74"/>
      <c r="AW40" s="74"/>
      <c r="BY40" s="74"/>
      <c r="BZ40" s="74"/>
      <c r="CA40" s="74"/>
      <c r="CB40" s="74"/>
      <c r="CC40" s="74"/>
      <c r="CD40" s="74"/>
      <c r="CE40" s="74"/>
      <c r="CF40" s="74"/>
      <c r="CG40" s="74"/>
      <c r="CH40" s="74"/>
      <c r="CI40" s="74"/>
      <c r="CJ40" s="74"/>
      <c r="CK40" s="74"/>
      <c r="CL40" s="74"/>
      <c r="CM40" s="74"/>
      <c r="CN40" s="74"/>
      <c r="CO40" s="74"/>
      <c r="CP40" s="74"/>
      <c r="CQ40" s="74"/>
      <c r="CR40" s="74"/>
      <c r="CS40" s="74"/>
      <c r="CT40" s="74"/>
      <c r="CU40" s="74"/>
      <c r="CV40" s="74"/>
      <c r="CW40" s="74"/>
      <c r="CX40" s="74"/>
      <c r="CY40" s="74"/>
      <c r="CZ40" s="74"/>
      <c r="DA40" s="130"/>
      <c r="DB40" s="130"/>
      <c r="DC40" s="131"/>
    </row>
    <row r="41" spans="26:107">
      <c r="AA41" s="74"/>
      <c r="AB41" s="74"/>
      <c r="AC41" s="74"/>
      <c r="AD41" s="74"/>
      <c r="AE41" s="74"/>
      <c r="AF41" s="74"/>
      <c r="AG41" s="74"/>
      <c r="AH41" s="74"/>
      <c r="AI41" s="74"/>
      <c r="AJ41" s="74"/>
      <c r="AK41" s="74"/>
      <c r="AL41" s="74"/>
      <c r="AM41" s="74"/>
      <c r="AN41" s="74"/>
      <c r="AO41" s="74"/>
      <c r="AP41" s="74"/>
      <c r="AQ41" s="74"/>
      <c r="AR41" s="74"/>
      <c r="AS41" s="74"/>
      <c r="AT41" s="74"/>
      <c r="AU41" s="74"/>
      <c r="AV41" s="74"/>
      <c r="AW41" s="74"/>
      <c r="BY41" s="74"/>
      <c r="BZ41" s="74"/>
      <c r="CA41" s="74"/>
      <c r="CB41" s="74"/>
      <c r="CC41" s="74"/>
      <c r="CD41" s="74"/>
      <c r="CE41" s="74"/>
      <c r="CF41" s="74"/>
      <c r="CG41" s="74"/>
      <c r="CH41" s="74"/>
      <c r="CI41" s="74"/>
      <c r="CJ41" s="74"/>
      <c r="CK41" s="74"/>
      <c r="CL41" s="74"/>
      <c r="CM41" s="74"/>
      <c r="CN41" s="74"/>
      <c r="CO41" s="74"/>
      <c r="CP41" s="74"/>
      <c r="CQ41" s="74"/>
      <c r="CR41" s="74"/>
      <c r="CS41" s="74"/>
      <c r="CT41" s="74"/>
      <c r="CU41" s="74"/>
      <c r="CV41" s="74"/>
      <c r="CW41" s="74"/>
      <c r="CX41" s="74"/>
      <c r="CY41" s="74"/>
      <c r="CZ41" s="74"/>
      <c r="DA41" s="130"/>
      <c r="DB41" s="130"/>
      <c r="DC41" s="131"/>
    </row>
    <row r="42" spans="26:107">
      <c r="AA42" s="74"/>
      <c r="AB42" s="74"/>
      <c r="AC42" s="74"/>
      <c r="AD42" s="74"/>
      <c r="AE42" s="74"/>
      <c r="AF42" s="74"/>
      <c r="AG42" s="74"/>
      <c r="AH42" s="74"/>
      <c r="AI42" s="74"/>
      <c r="AJ42" s="74"/>
      <c r="AK42" s="74"/>
      <c r="AL42" s="74"/>
      <c r="AM42" s="74"/>
      <c r="AN42" s="74"/>
      <c r="AO42" s="74"/>
      <c r="AP42" s="74"/>
      <c r="AQ42" s="74"/>
      <c r="AR42" s="74"/>
      <c r="AS42" s="74"/>
      <c r="AT42" s="74"/>
      <c r="AU42" s="74"/>
      <c r="AV42" s="74"/>
      <c r="AW42" s="74"/>
      <c r="BY42" s="74"/>
      <c r="BZ42" s="74"/>
      <c r="CA42" s="74"/>
      <c r="CB42" s="74"/>
      <c r="CC42" s="74"/>
      <c r="CD42" s="74"/>
      <c r="CE42" s="74"/>
      <c r="CF42" s="74"/>
      <c r="CG42" s="74"/>
      <c r="CH42" s="74"/>
      <c r="CI42" s="74"/>
      <c r="CJ42" s="74"/>
      <c r="CK42" s="74"/>
      <c r="CL42" s="74"/>
      <c r="CM42" s="74"/>
      <c r="CN42" s="74"/>
      <c r="CO42" s="74"/>
      <c r="CP42" s="74"/>
      <c r="CQ42" s="74"/>
      <c r="CR42" s="74"/>
      <c r="CS42" s="74"/>
      <c r="CT42" s="74"/>
      <c r="CU42" s="74"/>
      <c r="CV42" s="74"/>
      <c r="CW42" s="74"/>
      <c r="CX42" s="74"/>
      <c r="CY42" s="74"/>
      <c r="CZ42" s="74"/>
      <c r="DA42" s="130"/>
      <c r="DB42" s="130"/>
      <c r="DC42" s="131"/>
    </row>
    <row r="43" spans="26:107">
      <c r="AA43" s="74"/>
      <c r="AB43" s="74"/>
      <c r="AC43" s="74"/>
      <c r="AD43" s="74"/>
      <c r="AE43" s="74"/>
      <c r="AF43" s="74"/>
      <c r="AG43" s="74"/>
      <c r="AH43" s="74"/>
      <c r="AI43" s="74"/>
      <c r="AJ43" s="74"/>
      <c r="AK43" s="74"/>
      <c r="AL43" s="74"/>
      <c r="AM43" s="74"/>
      <c r="AN43" s="74"/>
      <c r="AO43" s="74"/>
      <c r="AP43" s="74"/>
      <c r="AQ43" s="74"/>
      <c r="AR43" s="74"/>
      <c r="AS43" s="74"/>
      <c r="AT43" s="74"/>
      <c r="AU43" s="74"/>
      <c r="AV43" s="74"/>
      <c r="AW43" s="74"/>
      <c r="BY43" s="74"/>
      <c r="BZ43" s="74"/>
      <c r="CA43" s="74"/>
      <c r="CB43" s="74"/>
      <c r="CC43" s="74"/>
      <c r="CD43" s="74"/>
      <c r="CE43" s="74"/>
      <c r="CF43" s="74"/>
      <c r="CG43" s="74"/>
      <c r="CH43" s="74"/>
      <c r="CI43" s="74"/>
      <c r="CJ43" s="74"/>
      <c r="CK43" s="74"/>
      <c r="CL43" s="74"/>
      <c r="CM43" s="74"/>
      <c r="CN43" s="74"/>
      <c r="CO43" s="74"/>
      <c r="CP43" s="74"/>
      <c r="CQ43" s="74"/>
      <c r="CR43" s="74"/>
      <c r="CS43" s="74"/>
      <c r="CT43" s="74"/>
      <c r="CU43" s="74"/>
      <c r="CV43" s="74"/>
      <c r="CW43" s="74"/>
      <c r="CX43" s="74"/>
      <c r="CY43" s="74"/>
      <c r="CZ43" s="74"/>
      <c r="DA43" s="130"/>
      <c r="DB43" s="130"/>
      <c r="DC43" s="131"/>
    </row>
    <row r="44" spans="26:107">
      <c r="AA44" s="74"/>
      <c r="AB44" s="74"/>
      <c r="AC44" s="74"/>
      <c r="AD44" s="74"/>
      <c r="AE44" s="74"/>
      <c r="AF44" s="74"/>
      <c r="AG44" s="74"/>
      <c r="AH44" s="74"/>
      <c r="AI44" s="74"/>
      <c r="AJ44" s="74"/>
      <c r="AK44" s="74"/>
      <c r="AL44" s="74"/>
      <c r="AM44" s="74"/>
      <c r="AN44" s="74"/>
      <c r="AO44" s="74"/>
      <c r="AP44" s="74"/>
      <c r="AQ44" s="74"/>
      <c r="AR44" s="74"/>
      <c r="AS44" s="74"/>
      <c r="AT44" s="74"/>
      <c r="AU44" s="74"/>
      <c r="AV44" s="74"/>
      <c r="AW44" s="74"/>
      <c r="BY44" s="74"/>
      <c r="BZ44" s="74"/>
      <c r="CA44" s="74"/>
      <c r="CB44" s="74"/>
      <c r="CC44" s="74"/>
      <c r="CD44" s="74"/>
      <c r="CE44" s="74"/>
      <c r="CF44" s="74"/>
      <c r="CG44" s="74"/>
      <c r="CH44" s="74"/>
      <c r="CI44" s="74"/>
      <c r="CJ44" s="74"/>
      <c r="CK44" s="74"/>
      <c r="CL44" s="74"/>
      <c r="CM44" s="74"/>
      <c r="CN44" s="74"/>
      <c r="CO44" s="74"/>
      <c r="CP44" s="74"/>
      <c r="CQ44" s="74"/>
      <c r="CR44" s="74"/>
      <c r="CS44" s="74"/>
      <c r="CT44" s="74"/>
      <c r="CU44" s="74"/>
      <c r="CV44" s="74"/>
      <c r="CW44" s="74"/>
      <c r="CX44" s="74"/>
      <c r="CY44" s="74"/>
      <c r="CZ44" s="74"/>
      <c r="DA44" s="130"/>
      <c r="DB44" s="130"/>
      <c r="DC44" s="131"/>
    </row>
    <row r="45" spans="26:107">
      <c r="AA45" s="74"/>
      <c r="AB45" s="74"/>
      <c r="AC45" s="74"/>
      <c r="AD45" s="74"/>
      <c r="AE45" s="74"/>
      <c r="AF45" s="74"/>
      <c r="AG45" s="74"/>
      <c r="AH45" s="74"/>
      <c r="AI45" s="74"/>
      <c r="AJ45" s="74"/>
      <c r="AK45" s="74"/>
      <c r="AL45" s="74"/>
      <c r="AM45" s="74"/>
      <c r="AN45" s="74"/>
      <c r="AO45" s="74"/>
      <c r="AP45" s="74"/>
      <c r="AQ45" s="74"/>
      <c r="AR45" s="74"/>
      <c r="AS45" s="74"/>
      <c r="AT45" s="74"/>
      <c r="AU45" s="74"/>
      <c r="AV45" s="74"/>
      <c r="AW45" s="74"/>
      <c r="BY45" s="74"/>
      <c r="BZ45" s="74"/>
      <c r="CA45" s="74"/>
      <c r="CB45" s="74"/>
      <c r="CC45" s="74"/>
      <c r="CD45" s="74"/>
      <c r="CE45" s="74"/>
      <c r="CF45" s="74"/>
      <c r="CG45" s="74"/>
      <c r="CH45" s="74"/>
      <c r="CI45" s="74"/>
      <c r="CJ45" s="74"/>
      <c r="CK45" s="74"/>
      <c r="CL45" s="74"/>
      <c r="CM45" s="74"/>
      <c r="CN45" s="74"/>
      <c r="CO45" s="74"/>
      <c r="CP45" s="74"/>
      <c r="CQ45" s="74"/>
      <c r="CR45" s="74"/>
      <c r="CS45" s="74"/>
      <c r="CT45" s="74"/>
      <c r="CU45" s="74"/>
      <c r="CV45" s="74"/>
      <c r="CW45" s="74"/>
      <c r="CX45" s="74"/>
      <c r="CY45" s="74"/>
      <c r="CZ45" s="74"/>
      <c r="DA45" s="130"/>
      <c r="DB45" s="130"/>
      <c r="DC45" s="131"/>
    </row>
    <row r="46" spans="26:107">
      <c r="AA46" s="74"/>
      <c r="AB46" s="74"/>
      <c r="AC46" s="74"/>
      <c r="AD46" s="74"/>
      <c r="AE46" s="74"/>
      <c r="AF46" s="74"/>
      <c r="AG46" s="74"/>
      <c r="AH46" s="74"/>
      <c r="AI46" s="74"/>
      <c r="AJ46" s="74"/>
      <c r="AK46" s="74"/>
      <c r="AL46" s="74"/>
      <c r="AM46" s="74"/>
      <c r="AN46" s="74"/>
      <c r="AO46" s="74"/>
      <c r="AP46" s="74"/>
      <c r="AQ46" s="74"/>
      <c r="AR46" s="74"/>
      <c r="AS46" s="74"/>
      <c r="AT46" s="74"/>
      <c r="AU46" s="74"/>
      <c r="AV46" s="74"/>
      <c r="AW46" s="74"/>
      <c r="BY46" s="74"/>
      <c r="BZ46" s="74"/>
      <c r="CA46" s="74"/>
      <c r="CB46" s="74"/>
      <c r="CC46" s="74"/>
      <c r="CD46" s="74"/>
      <c r="CE46" s="74"/>
      <c r="CF46" s="74"/>
      <c r="CG46" s="74"/>
      <c r="CH46" s="74"/>
      <c r="CI46" s="74"/>
      <c r="CJ46" s="74"/>
      <c r="CK46" s="74"/>
      <c r="CL46" s="74"/>
      <c r="CM46" s="74"/>
      <c r="CN46" s="74"/>
      <c r="CO46" s="74"/>
      <c r="CP46" s="74"/>
      <c r="CQ46" s="74"/>
      <c r="CR46" s="74"/>
      <c r="CS46" s="74"/>
      <c r="CT46" s="74"/>
      <c r="CU46" s="74"/>
      <c r="CV46" s="74"/>
      <c r="CW46" s="74"/>
      <c r="CX46" s="74"/>
      <c r="CY46" s="74"/>
      <c r="CZ46" s="74"/>
      <c r="DA46" s="130"/>
      <c r="DB46" s="130"/>
      <c r="DC46" s="131"/>
    </row>
    <row r="47" spans="26:107">
      <c r="Z47" s="74"/>
      <c r="AA47" s="74"/>
      <c r="AB47" s="74"/>
      <c r="AC47" s="74"/>
      <c r="AD47" s="74"/>
      <c r="AE47" s="74"/>
      <c r="AF47" s="74"/>
      <c r="AG47" s="74"/>
      <c r="AH47" s="74"/>
      <c r="AI47" s="74"/>
      <c r="AJ47" s="74"/>
      <c r="AK47" s="74"/>
      <c r="AL47" s="74"/>
      <c r="AM47" s="74"/>
      <c r="AN47" s="74"/>
      <c r="AO47" s="74"/>
      <c r="AP47" s="74"/>
      <c r="AQ47" s="74"/>
      <c r="AR47" s="74"/>
      <c r="AS47" s="74"/>
      <c r="AT47" s="74"/>
      <c r="AU47" s="74"/>
      <c r="AV47" s="74"/>
      <c r="BY47" s="74"/>
      <c r="BZ47" s="74"/>
      <c r="CA47" s="74"/>
      <c r="CB47" s="74"/>
      <c r="CC47" s="74"/>
      <c r="CD47" s="74"/>
      <c r="CE47" s="74"/>
      <c r="CF47" s="74"/>
      <c r="CG47" s="74"/>
      <c r="CH47" s="74"/>
      <c r="CI47" s="74"/>
      <c r="CJ47" s="74"/>
      <c r="CK47" s="74"/>
      <c r="CL47" s="74"/>
      <c r="CM47" s="74"/>
      <c r="CN47" s="74"/>
      <c r="CO47" s="74"/>
      <c r="CP47" s="74"/>
      <c r="CQ47" s="74"/>
      <c r="CR47" s="74"/>
      <c r="CS47" s="74"/>
      <c r="CT47" s="74"/>
      <c r="CU47" s="74"/>
      <c r="CV47" s="74"/>
      <c r="CW47" s="74"/>
      <c r="CX47" s="74"/>
      <c r="CY47" s="74"/>
      <c r="CZ47" s="74"/>
      <c r="DA47" s="130"/>
      <c r="DB47" s="130"/>
      <c r="DC47" s="131"/>
    </row>
    <row r="48" spans="26:107">
      <c r="Z48" s="74"/>
      <c r="AA48" s="74"/>
      <c r="AB48" s="74"/>
      <c r="AC48" s="74"/>
      <c r="AD48" s="74"/>
      <c r="AE48" s="74"/>
      <c r="AF48" s="74"/>
      <c r="AG48" s="74"/>
      <c r="AH48" s="74"/>
      <c r="AI48" s="74"/>
      <c r="AJ48" s="74"/>
      <c r="AK48" s="74"/>
      <c r="AL48" s="74"/>
      <c r="AM48" s="74"/>
      <c r="AN48" s="74"/>
      <c r="AO48" s="74"/>
      <c r="AP48" s="74"/>
      <c r="AQ48" s="74"/>
      <c r="AR48" s="74"/>
      <c r="AS48" s="74"/>
      <c r="AT48" s="74"/>
      <c r="AU48" s="74"/>
      <c r="AV48" s="74"/>
      <c r="BY48" s="74"/>
      <c r="BZ48" s="74"/>
      <c r="CA48" s="74"/>
      <c r="CB48" s="74"/>
      <c r="CC48" s="74"/>
      <c r="CD48" s="74"/>
      <c r="CE48" s="74"/>
      <c r="CF48" s="74"/>
      <c r="CG48" s="74"/>
      <c r="CH48" s="74"/>
      <c r="CI48" s="74"/>
      <c r="CJ48" s="74"/>
      <c r="CK48" s="74"/>
      <c r="CL48" s="74"/>
      <c r="CM48" s="74"/>
      <c r="CN48" s="74"/>
      <c r="CO48" s="74"/>
      <c r="CP48" s="74"/>
      <c r="CQ48" s="74"/>
      <c r="CR48" s="74"/>
      <c r="CS48" s="74"/>
      <c r="CT48" s="74"/>
      <c r="CU48" s="74"/>
      <c r="CV48" s="74"/>
      <c r="CW48" s="74"/>
      <c r="CX48" s="74"/>
      <c r="CY48" s="74"/>
      <c r="CZ48" s="74"/>
      <c r="DA48" s="130"/>
      <c r="DB48" s="130"/>
      <c r="DC48" s="131"/>
    </row>
    <row r="49" spans="11:107">
      <c r="BJ49" s="130"/>
      <c r="BK49" s="130"/>
      <c r="BY49" s="74"/>
      <c r="BZ49" s="74"/>
      <c r="CA49" s="74"/>
      <c r="CB49" s="74"/>
      <c r="CC49" s="74"/>
      <c r="CD49" s="74"/>
      <c r="CE49" s="74"/>
      <c r="CF49" s="74"/>
      <c r="CG49" s="74"/>
      <c r="CH49" s="74"/>
      <c r="CI49" s="74"/>
      <c r="CJ49" s="74"/>
      <c r="CK49" s="74"/>
      <c r="CL49" s="74"/>
      <c r="CM49" s="74"/>
      <c r="CN49" s="74"/>
      <c r="CO49" s="74"/>
      <c r="CP49" s="74"/>
      <c r="CQ49" s="74"/>
      <c r="CR49" s="74"/>
      <c r="CS49" s="74"/>
      <c r="CT49" s="74"/>
      <c r="CU49" s="74"/>
      <c r="CV49" s="74"/>
      <c r="CW49" s="74"/>
      <c r="CX49" s="74"/>
      <c r="CY49" s="74"/>
      <c r="CZ49" s="74"/>
      <c r="DA49" s="130"/>
      <c r="DB49" s="130"/>
      <c r="DC49" s="131"/>
    </row>
    <row r="50" spans="11:107">
      <c r="BJ50" s="130"/>
      <c r="BK50" s="130"/>
      <c r="BY50" s="74"/>
      <c r="BZ50" s="74"/>
      <c r="CA50" s="74"/>
      <c r="CB50" s="74"/>
      <c r="CC50" s="74"/>
      <c r="CD50" s="74"/>
      <c r="CE50" s="74"/>
      <c r="CF50" s="74"/>
      <c r="CG50" s="74"/>
      <c r="CH50" s="74"/>
      <c r="CI50" s="74"/>
      <c r="CJ50" s="74"/>
      <c r="CK50" s="74"/>
      <c r="CL50" s="74"/>
      <c r="CM50" s="74"/>
      <c r="CN50" s="74"/>
      <c r="CO50" s="74"/>
      <c r="CP50" s="74"/>
      <c r="CQ50" s="74"/>
      <c r="CR50" s="74"/>
      <c r="CS50" s="74"/>
      <c r="CT50" s="74"/>
      <c r="CU50" s="74"/>
      <c r="CV50" s="74"/>
      <c r="CW50" s="74"/>
      <c r="CX50" s="74"/>
      <c r="CY50" s="74"/>
      <c r="CZ50" s="74"/>
      <c r="DA50" s="130"/>
      <c r="DB50" s="130"/>
      <c r="DC50" s="131"/>
    </row>
    <row r="51" spans="11:107">
      <c r="BJ51" s="130"/>
      <c r="BK51" s="130"/>
      <c r="BY51" s="74"/>
      <c r="BZ51" s="74"/>
      <c r="CA51" s="74"/>
      <c r="CB51" s="74"/>
      <c r="CC51" s="74"/>
      <c r="CD51" s="74"/>
      <c r="CE51" s="74"/>
      <c r="CF51" s="74"/>
      <c r="CG51" s="74"/>
      <c r="CH51" s="74"/>
      <c r="CI51" s="74"/>
      <c r="CJ51" s="74"/>
      <c r="CK51" s="74"/>
      <c r="CL51" s="74"/>
      <c r="CM51" s="74"/>
      <c r="CN51" s="74"/>
      <c r="CO51" s="74"/>
      <c r="CP51" s="74"/>
      <c r="CQ51" s="74"/>
      <c r="CR51" s="74"/>
      <c r="CS51" s="74"/>
      <c r="CT51" s="74"/>
      <c r="CU51" s="74"/>
      <c r="CV51" s="74"/>
      <c r="CW51" s="74"/>
      <c r="CX51" s="74"/>
      <c r="CY51" s="74"/>
      <c r="CZ51" s="74"/>
      <c r="DA51" s="130"/>
      <c r="DB51" s="130"/>
      <c r="DC51" s="131"/>
    </row>
    <row r="52" spans="11:107">
      <c r="BJ52" s="133"/>
      <c r="BX52" s="74"/>
      <c r="BY52" s="74"/>
      <c r="BZ52" s="74"/>
      <c r="CA52" s="74"/>
      <c r="CB52" s="74"/>
      <c r="CC52" s="74"/>
      <c r="CD52" s="74"/>
      <c r="CE52" s="74"/>
      <c r="CF52" s="74"/>
      <c r="CG52" s="74"/>
      <c r="CH52" s="74"/>
      <c r="CI52" s="74"/>
      <c r="CJ52" s="74"/>
      <c r="CK52" s="74"/>
      <c r="CL52" s="74"/>
      <c r="CM52" s="74"/>
      <c r="CN52" s="74"/>
      <c r="CO52" s="74"/>
      <c r="CP52" s="74"/>
      <c r="CQ52" s="74"/>
      <c r="CR52" s="74"/>
      <c r="CS52" s="74"/>
      <c r="CT52" s="74"/>
      <c r="CU52" s="74"/>
      <c r="CV52" s="74"/>
      <c r="CW52" s="74"/>
      <c r="CX52" s="74"/>
      <c r="CY52" s="74"/>
      <c r="CZ52" s="130"/>
      <c r="DA52" s="130"/>
      <c r="DB52" s="131"/>
    </row>
    <row r="53" spans="11:107">
      <c r="BJ53" s="133"/>
      <c r="CZ53" s="130"/>
      <c r="DA53" s="130"/>
      <c r="DB53" s="131"/>
    </row>
    <row r="54" spans="11:107">
      <c r="BJ54" s="133"/>
      <c r="BL54" s="131"/>
    </row>
    <row r="55" spans="11:107">
      <c r="BJ55" s="133"/>
      <c r="BL55" s="131"/>
    </row>
    <row r="56" spans="11:107">
      <c r="BL56" s="131"/>
    </row>
    <row r="57" spans="11:107">
      <c r="K57" s="74"/>
      <c r="L57" s="74"/>
      <c r="M57" s="74"/>
      <c r="N57" s="74"/>
      <c r="O57" s="74"/>
      <c r="P57" s="74"/>
    </row>
    <row r="58" spans="11:107">
      <c r="K58" s="74"/>
      <c r="L58" s="74"/>
      <c r="M58" s="74"/>
      <c r="N58" s="74"/>
      <c r="O58" s="74"/>
      <c r="P58" s="74"/>
      <c r="Q58" s="74"/>
      <c r="R58" s="74"/>
      <c r="S58" s="74"/>
      <c r="T58" s="74"/>
      <c r="U58" s="74"/>
      <c r="V58" s="74"/>
    </row>
    <row r="59" spans="11:107">
      <c r="R59" s="74"/>
      <c r="S59" s="74"/>
      <c r="T59" s="74"/>
      <c r="U59" s="74"/>
      <c r="V59" s="74"/>
      <c r="W59" s="74"/>
      <c r="X59" s="74"/>
      <c r="Y59" s="74"/>
      <c r="Z59" s="74"/>
      <c r="AA59" s="74"/>
      <c r="AB59" s="74"/>
      <c r="AC59" s="74"/>
      <c r="AD59" s="74"/>
      <c r="AE59" s="74"/>
      <c r="AF59" s="74"/>
      <c r="AG59" s="74"/>
      <c r="AH59" s="74"/>
      <c r="AI59" s="74"/>
      <c r="AJ59" s="74"/>
      <c r="AK59" s="74"/>
      <c r="AL59" s="74"/>
      <c r="AM59" s="74"/>
      <c r="AN59" s="74"/>
    </row>
    <row r="60" spans="11:107">
      <c r="T60" s="74"/>
      <c r="U60" s="74"/>
      <c r="V60" s="74"/>
      <c r="W60" s="74"/>
      <c r="X60" s="74"/>
      <c r="Y60" s="74"/>
      <c r="Z60" s="74"/>
      <c r="AA60" s="74"/>
      <c r="AB60" s="74"/>
      <c r="AC60" s="74"/>
      <c r="AD60" s="74"/>
      <c r="AE60" s="74"/>
      <c r="AF60" s="74"/>
      <c r="AG60" s="74"/>
      <c r="AH60" s="74"/>
      <c r="AI60" s="74"/>
      <c r="AJ60" s="74"/>
      <c r="AK60" s="74"/>
      <c r="AL60" s="74"/>
      <c r="AM60" s="74"/>
      <c r="AN60" s="74"/>
      <c r="AO60" s="74"/>
      <c r="AP60" s="74"/>
    </row>
    <row r="61" spans="11:107">
      <c r="Z61" s="74"/>
      <c r="AA61" s="74"/>
      <c r="AB61" s="74"/>
      <c r="AC61" s="74"/>
      <c r="AD61" s="74"/>
      <c r="AE61" s="74"/>
      <c r="AF61" s="74"/>
      <c r="AG61" s="74"/>
      <c r="AH61" s="74"/>
      <c r="AI61" s="74"/>
      <c r="AJ61" s="74"/>
      <c r="AK61" s="74"/>
      <c r="AL61" s="74"/>
      <c r="AM61" s="74"/>
      <c r="AN61" s="74"/>
      <c r="AO61" s="74"/>
      <c r="AP61" s="74"/>
      <c r="AQ61" s="74"/>
      <c r="AR61" s="74"/>
      <c r="AS61" s="74"/>
      <c r="AT61" s="74"/>
      <c r="AU61" s="74"/>
      <c r="AV61" s="74"/>
    </row>
    <row r="62" spans="11:107">
      <c r="Z62" s="74"/>
      <c r="AA62" s="74"/>
      <c r="AB62" s="74"/>
      <c r="AC62" s="74"/>
      <c r="AD62" s="74"/>
      <c r="AE62" s="74"/>
      <c r="AF62" s="74"/>
      <c r="AG62" s="74"/>
      <c r="AH62" s="74"/>
      <c r="AI62" s="74"/>
      <c r="AJ62" s="74"/>
      <c r="AK62" s="74"/>
      <c r="AL62" s="74"/>
      <c r="AM62" s="74"/>
      <c r="AN62" s="74"/>
      <c r="AO62" s="74"/>
      <c r="AP62" s="74"/>
      <c r="AQ62" s="74"/>
      <c r="AR62" s="74"/>
      <c r="AS62" s="74"/>
      <c r="AT62" s="74"/>
      <c r="AU62" s="74"/>
      <c r="AV62" s="74"/>
    </row>
    <row r="63" spans="11:107" ht="24" customHeight="1">
      <c r="Z63" s="74"/>
      <c r="AA63" s="74"/>
      <c r="AB63" s="74"/>
      <c r="AC63" s="74"/>
      <c r="AD63" s="74"/>
      <c r="AE63" s="74"/>
      <c r="AF63" s="74"/>
      <c r="AG63" s="74"/>
      <c r="AH63" s="74"/>
      <c r="AI63" s="74"/>
      <c r="AJ63" s="74"/>
      <c r="AK63" s="74"/>
      <c r="AL63" s="74"/>
      <c r="AM63" s="74"/>
      <c r="AN63" s="74"/>
      <c r="AO63" s="74"/>
      <c r="AP63" s="74"/>
      <c r="AQ63" s="74"/>
      <c r="AR63" s="74"/>
      <c r="AS63" s="74"/>
      <c r="AT63" s="74"/>
      <c r="AU63" s="74"/>
      <c r="AV63" s="74"/>
    </row>
    <row r="64" spans="11:107" ht="24" customHeight="1">
      <c r="AA64" s="74"/>
      <c r="AB64" s="74"/>
      <c r="AC64" s="74"/>
      <c r="AD64" s="74"/>
      <c r="AE64" s="74"/>
      <c r="AF64" s="74"/>
      <c r="AG64" s="74"/>
      <c r="AH64" s="74"/>
      <c r="AI64" s="74"/>
      <c r="AJ64" s="74"/>
      <c r="AK64" s="74"/>
      <c r="AL64" s="74"/>
      <c r="AM64" s="74"/>
      <c r="AN64" s="74"/>
      <c r="AO64" s="74"/>
      <c r="AP64" s="74"/>
      <c r="AQ64" s="74"/>
      <c r="AR64" s="74"/>
      <c r="AS64" s="74"/>
      <c r="AT64" s="74"/>
      <c r="AU64" s="74"/>
      <c r="AV64" s="74"/>
      <c r="AW64" s="74"/>
    </row>
    <row r="65" spans="27:49" ht="22.5" customHeight="1">
      <c r="AA65" s="74"/>
      <c r="AB65" s="74"/>
      <c r="AC65" s="74"/>
      <c r="AD65" s="74"/>
      <c r="AE65" s="74"/>
      <c r="AF65" s="74"/>
      <c r="AG65" s="74"/>
      <c r="AH65" s="74"/>
      <c r="AI65" s="74"/>
      <c r="AJ65" s="74"/>
      <c r="AK65" s="74"/>
      <c r="AL65" s="74"/>
      <c r="AM65" s="74"/>
      <c r="AN65" s="74"/>
      <c r="AO65" s="74"/>
      <c r="AP65" s="74"/>
      <c r="AQ65" s="74"/>
      <c r="AR65" s="74"/>
      <c r="AS65" s="74"/>
      <c r="AT65" s="74"/>
      <c r="AU65" s="74"/>
      <c r="AV65" s="74"/>
      <c r="AW65" s="74"/>
    </row>
    <row r="66" spans="27:49" ht="22.5" customHeight="1">
      <c r="AA66" s="74"/>
      <c r="AB66" s="74"/>
      <c r="AC66" s="74"/>
      <c r="AD66" s="74"/>
      <c r="AE66" s="74"/>
      <c r="AF66" s="74"/>
      <c r="AG66" s="74"/>
      <c r="AH66" s="74"/>
      <c r="AI66" s="74"/>
      <c r="AJ66" s="74"/>
      <c r="AK66" s="74"/>
      <c r="AL66" s="74"/>
      <c r="AM66" s="74"/>
      <c r="AN66" s="74"/>
      <c r="AO66" s="74"/>
      <c r="AP66" s="74"/>
      <c r="AQ66" s="74"/>
      <c r="AR66" s="74"/>
      <c r="AS66" s="74"/>
      <c r="AT66" s="74"/>
      <c r="AU66" s="74"/>
      <c r="AV66" s="74"/>
      <c r="AW66" s="74"/>
    </row>
    <row r="67" spans="27:49" ht="22.5" customHeight="1">
      <c r="AA67" s="74"/>
      <c r="AB67" s="74"/>
      <c r="AC67" s="74"/>
      <c r="AD67" s="74"/>
      <c r="AE67" s="74"/>
      <c r="AF67" s="74"/>
      <c r="AG67" s="74"/>
      <c r="AH67" s="74"/>
      <c r="AI67" s="74"/>
      <c r="AJ67" s="74"/>
      <c r="AK67" s="74"/>
      <c r="AL67" s="74"/>
      <c r="AM67" s="74"/>
      <c r="AN67" s="74"/>
      <c r="AO67" s="74"/>
      <c r="AP67" s="74"/>
      <c r="AQ67" s="74"/>
      <c r="AR67" s="74"/>
      <c r="AS67" s="74"/>
      <c r="AT67" s="74"/>
      <c r="AU67" s="74"/>
      <c r="AV67" s="74"/>
      <c r="AW67" s="74"/>
    </row>
    <row r="68" spans="27:49" ht="22.5" customHeight="1">
      <c r="AA68" s="74"/>
      <c r="AB68" s="74"/>
      <c r="AC68" s="74"/>
      <c r="AD68" s="74"/>
      <c r="AE68" s="74"/>
      <c r="AF68" s="74"/>
      <c r="AG68" s="74"/>
      <c r="AH68" s="74"/>
      <c r="AI68" s="74"/>
      <c r="AJ68" s="74"/>
      <c r="AK68" s="74"/>
      <c r="AL68" s="74"/>
      <c r="AM68" s="74"/>
      <c r="AN68" s="74"/>
      <c r="AO68" s="74"/>
      <c r="AP68" s="74"/>
      <c r="AQ68" s="74"/>
      <c r="AR68" s="74"/>
      <c r="AS68" s="74"/>
      <c r="AT68" s="74"/>
      <c r="AU68" s="74"/>
      <c r="AV68" s="74"/>
      <c r="AW68" s="74"/>
    </row>
    <row r="69" spans="27:49" ht="22.5" customHeight="1">
      <c r="AA69" s="74"/>
      <c r="AB69" s="74"/>
      <c r="AC69" s="74"/>
      <c r="AD69" s="74"/>
      <c r="AE69" s="74"/>
      <c r="AF69" s="74"/>
      <c r="AG69" s="74"/>
      <c r="AH69" s="74"/>
      <c r="AI69" s="74"/>
      <c r="AJ69" s="74"/>
      <c r="AK69" s="74"/>
      <c r="AL69" s="74"/>
      <c r="AM69" s="74"/>
      <c r="AN69" s="74"/>
      <c r="AO69" s="74"/>
      <c r="AP69" s="74"/>
      <c r="AQ69" s="74"/>
      <c r="AR69" s="74"/>
      <c r="AS69" s="74"/>
      <c r="AT69" s="74"/>
    </row>
    <row r="70" spans="27:49" ht="22.5" customHeight="1">
      <c r="AA70" s="74"/>
      <c r="AB70" s="74"/>
      <c r="AC70" s="74"/>
      <c r="AD70" s="74"/>
      <c r="AE70" s="74"/>
      <c r="AF70" s="74"/>
      <c r="AG70" s="74"/>
      <c r="AH70" s="74"/>
      <c r="AI70" s="74"/>
      <c r="AJ70" s="74"/>
      <c r="AK70" s="74"/>
      <c r="AL70" s="74"/>
      <c r="AM70" s="74"/>
      <c r="AN70" s="74"/>
      <c r="AO70" s="74"/>
      <c r="AP70" s="74"/>
      <c r="AQ70" s="74"/>
      <c r="AR70" s="74"/>
      <c r="AS70" s="74"/>
      <c r="AT70" s="74"/>
    </row>
    <row r="71" spans="27:49" ht="22.5" customHeight="1">
      <c r="AA71" s="74"/>
      <c r="AB71" s="74"/>
      <c r="AC71" s="74"/>
      <c r="AD71" s="74"/>
      <c r="AE71" s="74"/>
      <c r="AF71" s="74"/>
      <c r="AG71" s="74"/>
      <c r="AH71" s="74"/>
      <c r="AI71" s="74"/>
      <c r="AJ71" s="74"/>
      <c r="AK71" s="74"/>
      <c r="AL71" s="74"/>
      <c r="AM71" s="74"/>
      <c r="AN71" s="74"/>
      <c r="AO71" s="74"/>
      <c r="AP71" s="74"/>
      <c r="AQ71" s="74"/>
      <c r="AR71" s="74"/>
      <c r="AS71" s="74"/>
      <c r="AT71" s="74"/>
    </row>
    <row r="72" spans="27:49" ht="22.5" customHeight="1">
      <c r="AA72" s="74"/>
      <c r="AB72" s="74"/>
      <c r="AC72" s="74"/>
      <c r="AD72" s="74"/>
      <c r="AE72" s="74"/>
      <c r="AF72" s="74"/>
      <c r="AG72" s="74"/>
      <c r="AH72" s="74"/>
      <c r="AI72" s="74"/>
      <c r="AJ72" s="74"/>
      <c r="AK72" s="74"/>
      <c r="AL72" s="74"/>
      <c r="AM72" s="74"/>
      <c r="AN72" s="74"/>
      <c r="AO72" s="74"/>
      <c r="AP72" s="74"/>
      <c r="AQ72" s="74"/>
      <c r="AR72" s="74"/>
      <c r="AS72" s="74"/>
      <c r="AT72" s="74"/>
    </row>
    <row r="73" spans="27:49" ht="22.5" customHeight="1">
      <c r="AA73" s="74"/>
      <c r="AB73" s="74"/>
      <c r="AC73" s="74"/>
      <c r="AD73" s="74"/>
      <c r="AE73" s="74"/>
      <c r="AF73" s="74"/>
      <c r="AG73" s="74"/>
      <c r="AH73" s="74"/>
      <c r="AI73" s="74"/>
      <c r="AJ73" s="74"/>
      <c r="AK73" s="74"/>
      <c r="AL73" s="74"/>
      <c r="AM73" s="74"/>
      <c r="AN73" s="74"/>
      <c r="AO73" s="74"/>
      <c r="AP73" s="74"/>
      <c r="AQ73" s="74"/>
      <c r="AR73" s="74"/>
      <c r="AS73" s="74"/>
      <c r="AT73" s="74"/>
    </row>
    <row r="74" spans="27:49" ht="22.5" customHeight="1">
      <c r="AA74" s="74"/>
      <c r="AB74" s="74"/>
      <c r="AC74" s="74"/>
      <c r="AD74" s="74"/>
      <c r="AE74" s="74"/>
      <c r="AF74" s="74"/>
      <c r="AG74" s="74"/>
      <c r="AH74" s="74"/>
      <c r="AI74" s="74"/>
      <c r="AJ74" s="74"/>
      <c r="AK74" s="74"/>
      <c r="AL74" s="74"/>
      <c r="AM74" s="74"/>
      <c r="AN74" s="74"/>
      <c r="AO74" s="74"/>
      <c r="AP74" s="74"/>
      <c r="AQ74" s="74"/>
      <c r="AR74" s="74"/>
      <c r="AS74" s="74"/>
      <c r="AT74" s="74"/>
    </row>
    <row r="75" spans="27:49" ht="12.75" customHeight="1">
      <c r="AA75" s="74"/>
      <c r="AB75" s="74"/>
      <c r="AC75" s="74"/>
      <c r="AD75" s="74"/>
      <c r="AE75" s="74"/>
      <c r="AF75" s="74"/>
      <c r="AG75" s="74"/>
      <c r="AH75" s="74"/>
      <c r="AI75" s="74"/>
      <c r="AJ75" s="74"/>
      <c r="AK75" s="74"/>
      <c r="AL75" s="74"/>
      <c r="AM75" s="74"/>
      <c r="AN75" s="74"/>
      <c r="AO75" s="74"/>
      <c r="AP75" s="74"/>
      <c r="AQ75" s="74"/>
      <c r="AR75" s="74"/>
      <c r="AS75" s="74"/>
      <c r="AT75" s="74"/>
    </row>
    <row r="76" spans="27:49" ht="12.75" customHeight="1">
      <c r="AA76" s="74"/>
      <c r="AB76" s="74"/>
      <c r="AC76" s="74"/>
      <c r="AD76" s="74"/>
      <c r="AE76" s="74"/>
      <c r="AF76" s="74"/>
      <c r="AG76" s="74"/>
      <c r="AH76" s="74"/>
      <c r="AI76" s="74"/>
      <c r="AJ76" s="74"/>
      <c r="AK76" s="74"/>
      <c r="AL76" s="74"/>
      <c r="AM76" s="74"/>
      <c r="AN76" s="74"/>
      <c r="AO76" s="74"/>
      <c r="AP76" s="74"/>
      <c r="AQ76" s="74"/>
      <c r="AR76" s="74"/>
      <c r="AS76" s="74"/>
      <c r="AT76" s="74"/>
    </row>
    <row r="77" spans="27:49" ht="12.75" customHeight="1"/>
    <row r="78" spans="27:49" ht="12.75" customHeight="1"/>
    <row r="79" spans="27:49" ht="12.75" customHeight="1"/>
    <row r="80" spans="27:49"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sheetData>
  <mergeCells count="2">
    <mergeCell ref="L2:M2"/>
    <mergeCell ref="P2:Q2"/>
  </mergeCells>
  <conditionalFormatting sqref="G4:G6">
    <cfRule type="containsBlanks" dxfId="3" priority="1" stopIfTrue="1">
      <formula>LEN(TRIM(G4))=0</formula>
    </cfRule>
    <cfRule type="cellIs" dxfId="2" priority="2" stopIfTrue="1" operator="lessThan">
      <formula>20</formula>
    </cfRule>
    <cfRule type="cellIs" dxfId="1" priority="3" stopIfTrue="1" operator="between">
      <formula>20</formula>
      <formula>39</formula>
    </cfRule>
    <cfRule type="cellIs" dxfId="0" priority="4" stopIfTrue="1" operator="greaterThan">
      <formula>39</formula>
    </cfRule>
  </conditionalFormatting>
  <dataValidations disablePrompts="1" count="1">
    <dataValidation type="list" allowBlank="1" showInputMessage="1" showErrorMessage="1" sqref="L2" xr:uid="{1CE125A5-F88C-4917-8A55-A10181021828}">
      <formula1>RiskFrequencyList</formula1>
    </dataValidation>
  </dataValidations>
  <pageMargins left="0.26" right="0.22" top="0.23" bottom="0.24" header="0.18" footer="0.26"/>
  <pageSetup paperSize="9" scale="19" orientation="landscape" r:id="rId1"/>
  <headerFooter alignWithMargins="0"/>
  <drawing r:id="rId2"/>
  <legacy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5"/>
  <dimension ref="B1:H35"/>
  <sheetViews>
    <sheetView showGridLines="0" workbookViewId="0">
      <selection activeCell="B19" sqref="B19"/>
    </sheetView>
  </sheetViews>
  <sheetFormatPr defaultColWidth="6.453125" defaultRowHeight="12.75" customHeight="1"/>
  <cols>
    <col min="1" max="1" width="2.7265625" style="1" customWidth="1"/>
    <col min="2" max="2" width="36.1796875" style="1" customWidth="1"/>
    <col min="3" max="3" width="2.7265625" style="1" customWidth="1"/>
    <col min="4" max="4" width="15" style="1" customWidth="1"/>
    <col min="5" max="5" width="2.7265625" style="1" customWidth="1"/>
    <col min="6" max="6" width="65.81640625" style="1" customWidth="1"/>
    <col min="7" max="7" width="2.7265625" style="1" customWidth="1"/>
    <col min="8" max="8" width="11.54296875" style="20" customWidth="1"/>
    <col min="9" max="9" width="2.7265625" style="1" customWidth="1"/>
    <col min="10" max="16384" width="6.453125" style="1"/>
  </cols>
  <sheetData>
    <row r="1" spans="2:8" ht="12.75" customHeight="1">
      <c r="C1" s="4"/>
      <c r="G1" s="4"/>
    </row>
    <row r="2" spans="2:8" ht="28">
      <c r="B2" s="88" t="s">
        <v>163</v>
      </c>
      <c r="C2" s="17"/>
      <c r="D2" s="91" t="s">
        <v>172</v>
      </c>
      <c r="E2" s="4"/>
      <c r="F2" s="89" t="s">
        <v>197</v>
      </c>
      <c r="G2" s="18"/>
      <c r="H2" s="90" t="s">
        <v>198</v>
      </c>
    </row>
    <row r="3" spans="2:8" ht="12.75" customHeight="1">
      <c r="B3" t="s">
        <v>199</v>
      </c>
      <c r="C3" s="17"/>
      <c r="D3" s="92" t="s">
        <v>200</v>
      </c>
      <c r="E3" s="18"/>
      <c r="F3" s="18" t="s">
        <v>201</v>
      </c>
      <c r="G3" s="19"/>
      <c r="H3" s="239" t="s">
        <v>202</v>
      </c>
    </row>
    <row r="4" spans="2:8" ht="12.75" customHeight="1">
      <c r="B4" t="s">
        <v>140</v>
      </c>
      <c r="C4" s="17"/>
      <c r="D4" s="92" t="s">
        <v>203</v>
      </c>
      <c r="E4" s="19"/>
      <c r="F4" s="19" t="s">
        <v>204</v>
      </c>
      <c r="H4" s="239" t="s">
        <v>205</v>
      </c>
    </row>
    <row r="5" spans="2:8" ht="12.75" customHeight="1">
      <c r="B5" t="s">
        <v>206</v>
      </c>
      <c r="C5" s="17"/>
      <c r="D5" s="92" t="s">
        <v>207</v>
      </c>
      <c r="F5" s="1" t="s">
        <v>208</v>
      </c>
      <c r="G5" s="18"/>
      <c r="H5" s="239" t="s">
        <v>178</v>
      </c>
    </row>
    <row r="6" spans="2:8" ht="12.75" customHeight="1">
      <c r="B6" t="s">
        <v>209</v>
      </c>
      <c r="D6" s="92" t="s">
        <v>210</v>
      </c>
      <c r="E6" s="18"/>
      <c r="F6" s="18" t="s">
        <v>211</v>
      </c>
    </row>
    <row r="7" spans="2:8" ht="12.75" customHeight="1">
      <c r="B7" t="s">
        <v>212</v>
      </c>
      <c r="D7" s="92" t="s">
        <v>213</v>
      </c>
      <c r="F7" s="1" t="s">
        <v>214</v>
      </c>
      <c r="G7" s="18"/>
    </row>
    <row r="8" spans="2:8" ht="12.75" customHeight="1">
      <c r="B8" t="s">
        <v>215</v>
      </c>
      <c r="D8" s="92" t="s">
        <v>174</v>
      </c>
      <c r="E8" s="18"/>
      <c r="F8" s="18" t="s">
        <v>216</v>
      </c>
    </row>
    <row r="9" spans="2:8" ht="12.75" customHeight="1">
      <c r="B9" t="s">
        <v>217</v>
      </c>
      <c r="F9" s="1" t="s">
        <v>218</v>
      </c>
      <c r="G9" s="18"/>
    </row>
    <row r="10" spans="2:8" ht="12.75" customHeight="1">
      <c r="B10" t="s">
        <v>219</v>
      </c>
      <c r="E10" s="18"/>
      <c r="F10" s="18" t="s">
        <v>220</v>
      </c>
    </row>
    <row r="11" spans="2:8" ht="12.75" customHeight="1">
      <c r="F11" s="1" t="s">
        <v>221</v>
      </c>
      <c r="G11" s="18"/>
    </row>
    <row r="12" spans="2:8" ht="12.75" customHeight="1">
      <c r="E12" s="18"/>
      <c r="F12" s="18" t="s">
        <v>222</v>
      </c>
      <c r="G12" s="18"/>
    </row>
    <row r="13" spans="2:8" ht="12.75" customHeight="1">
      <c r="E13" s="18"/>
      <c r="F13" s="18" t="s">
        <v>223</v>
      </c>
    </row>
    <row r="14" spans="2:8" ht="12.75" customHeight="1">
      <c r="F14" s="1" t="s">
        <v>224</v>
      </c>
      <c r="G14" s="18"/>
    </row>
    <row r="15" spans="2:8" ht="12.75" customHeight="1">
      <c r="E15" s="18"/>
      <c r="F15" s="18" t="s">
        <v>225</v>
      </c>
    </row>
    <row r="16" spans="2:8" ht="12.75" customHeight="1">
      <c r="F16" s="1" t="s">
        <v>226</v>
      </c>
      <c r="G16" s="18"/>
    </row>
    <row r="17" spans="5:7" ht="12.75" customHeight="1">
      <c r="E17" s="18"/>
      <c r="F17" s="18" t="s">
        <v>227</v>
      </c>
      <c r="G17" s="17"/>
    </row>
    <row r="18" spans="5:7" ht="12.75" customHeight="1">
      <c r="E18" s="17"/>
      <c r="F18" s="17" t="s">
        <v>228</v>
      </c>
    </row>
    <row r="19" spans="5:7" ht="12.75" customHeight="1">
      <c r="F19" s="1" t="s">
        <v>229</v>
      </c>
    </row>
    <row r="20" spans="5:7" ht="12.75" customHeight="1">
      <c r="F20" s="1" t="s">
        <v>230</v>
      </c>
      <c r="G20" s="18"/>
    </row>
    <row r="21" spans="5:7" ht="12.75" customHeight="1">
      <c r="E21" s="18"/>
      <c r="F21" s="18" t="s">
        <v>231</v>
      </c>
      <c r="G21" s="18"/>
    </row>
    <row r="22" spans="5:7" ht="12.75" customHeight="1">
      <c r="E22" s="18"/>
      <c r="F22" s="18" t="s">
        <v>232</v>
      </c>
      <c r="G22" s="18"/>
    </row>
    <row r="23" spans="5:7" ht="12.75" customHeight="1">
      <c r="E23" s="18"/>
      <c r="F23" s="18" t="s">
        <v>233</v>
      </c>
      <c r="G23" s="18"/>
    </row>
    <row r="24" spans="5:7" ht="12.75" customHeight="1">
      <c r="E24" s="18"/>
      <c r="F24" s="18" t="s">
        <v>234</v>
      </c>
      <c r="G24" s="18"/>
    </row>
    <row r="25" spans="5:7" ht="12.75" customHeight="1">
      <c r="E25" s="18"/>
      <c r="F25" s="18" t="s">
        <v>235</v>
      </c>
    </row>
    <row r="29" spans="5:7" ht="12.75" customHeight="1">
      <c r="E29"/>
      <c r="F29"/>
    </row>
    <row r="30" spans="5:7" ht="12.75" customHeight="1">
      <c r="E30"/>
      <c r="F30"/>
    </row>
    <row r="31" spans="5:7" ht="12.75" customHeight="1">
      <c r="E31"/>
      <c r="F31"/>
    </row>
    <row r="32" spans="5:7" ht="12.75" customHeight="1">
      <c r="E32"/>
      <c r="F32"/>
    </row>
    <row r="33" spans="5:6" ht="12.75" customHeight="1">
      <c r="E33"/>
      <c r="F33"/>
    </row>
    <row r="34" spans="5:6" ht="12.75" customHeight="1">
      <c r="E34"/>
      <c r="F34"/>
    </row>
    <row r="35" spans="5:6" ht="12.75" customHeight="1">
      <c r="E35"/>
      <c r="F35"/>
    </row>
  </sheetData>
  <phoneticPr fontId="8" type="noConversion"/>
  <pageMargins left="0.75" right="0.75" top="1" bottom="1" header="0.5" footer="0.5"/>
  <pageSetup paperSize="9" orientation="portrait" r:id="rId1"/>
  <headerFooter alignWithMargins="0"/>
  <tableParts count="4">
    <tablePart r:id="rId2"/>
    <tablePart r:id="rId3"/>
    <tablePart r:id="rId4"/>
    <tablePart r:id="rId5"/>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84DC98-A233-4D86-BAFE-BEC6038759BB}">
  <sheetPr codeName="Sheet10"/>
  <dimension ref="A1:G8"/>
  <sheetViews>
    <sheetView showGridLines="0" workbookViewId="0">
      <selection activeCell="F5" sqref="F5"/>
    </sheetView>
  </sheetViews>
  <sheetFormatPr defaultColWidth="9.1796875" defaultRowHeight="13"/>
  <cols>
    <col min="1" max="1" width="2.7265625" style="33" customWidth="1"/>
    <col min="2" max="2" width="14.81640625" style="40" customWidth="1"/>
    <col min="3" max="4" width="21.81640625" style="33" customWidth="1"/>
    <col min="5" max="5" width="56.7265625" style="33" customWidth="1"/>
    <col min="6" max="7" width="30.1796875" style="33" customWidth="1"/>
    <col min="8" max="16384" width="9.1796875" style="33"/>
  </cols>
  <sheetData>
    <row r="1" spans="1:7" ht="12" customHeight="1" thickBot="1">
      <c r="A1" s="31"/>
      <c r="B1" s="32"/>
      <c r="C1" s="31"/>
      <c r="D1" s="31"/>
      <c r="E1" s="31"/>
      <c r="F1" s="31"/>
      <c r="G1" s="31"/>
    </row>
    <row r="2" spans="1:7" ht="13.5" thickBot="1">
      <c r="A2" s="31"/>
      <c r="B2" s="277" t="s">
        <v>236</v>
      </c>
      <c r="C2" s="278"/>
      <c r="D2" s="278"/>
      <c r="E2" s="278"/>
      <c r="F2" s="279"/>
    </row>
    <row r="3" spans="1:7" ht="13.5" thickBot="1">
      <c r="A3" s="31"/>
      <c r="B3" s="34" t="s">
        <v>237</v>
      </c>
      <c r="C3" s="35" t="s">
        <v>238</v>
      </c>
      <c r="D3" s="36" t="s">
        <v>239</v>
      </c>
      <c r="E3" s="37" t="s">
        <v>240</v>
      </c>
      <c r="F3" s="38" t="s">
        <v>168</v>
      </c>
      <c r="G3" s="38" t="s">
        <v>172</v>
      </c>
    </row>
    <row r="4" spans="1:7">
      <c r="A4" s="31"/>
      <c r="B4" s="75" t="s">
        <v>263</v>
      </c>
      <c r="C4" s="76" t="s">
        <v>248</v>
      </c>
      <c r="D4" s="77" t="s">
        <v>264</v>
      </c>
      <c r="E4" s="77" t="s">
        <v>266</v>
      </c>
      <c r="F4" s="39" t="s">
        <v>248</v>
      </c>
      <c r="G4" s="39"/>
    </row>
    <row r="5" spans="1:7">
      <c r="A5" s="31"/>
      <c r="B5" s="75" t="s">
        <v>265</v>
      </c>
      <c r="C5" s="76" t="s">
        <v>248</v>
      </c>
      <c r="D5" s="77" t="s">
        <v>264</v>
      </c>
      <c r="E5" s="77" t="s">
        <v>267</v>
      </c>
      <c r="F5" s="39" t="s">
        <v>248</v>
      </c>
      <c r="G5" s="39"/>
    </row>
    <row r="6" spans="1:7">
      <c r="A6" s="31"/>
      <c r="B6" s="75"/>
      <c r="C6" s="76"/>
      <c r="D6" s="77"/>
      <c r="E6" s="77"/>
      <c r="F6" s="39"/>
      <c r="G6" s="39"/>
    </row>
    <row r="7" spans="1:7">
      <c r="A7" s="31"/>
      <c r="B7" s="75"/>
      <c r="C7" s="76"/>
      <c r="D7" s="77"/>
      <c r="E7" s="77"/>
      <c r="F7" s="39"/>
      <c r="G7" s="39"/>
    </row>
    <row r="8" spans="1:7" ht="13.5" thickBot="1">
      <c r="B8" s="78"/>
      <c r="C8" s="79"/>
      <c r="D8" s="79"/>
      <c r="E8" s="80"/>
      <c r="F8" s="81"/>
      <c r="G8" s="81"/>
    </row>
  </sheetData>
  <mergeCells count="1">
    <mergeCell ref="B2:F2"/>
  </mergeCells>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98674EF724304882ED7BEF163D43C7" ma:contentTypeVersion="19" ma:contentTypeDescription="Create a new document." ma:contentTypeScope="" ma:versionID="621b523e1f892ca21d637ee4dd312e54">
  <xsd:schema xmlns:xsd="http://www.w3.org/2001/XMLSchema" xmlns:xs="http://www.w3.org/2001/XMLSchema" xmlns:p="http://schemas.microsoft.com/office/2006/metadata/properties" xmlns:ns2="097e8dbe-0d50-476e-88b2-e7110ff6acb0" xmlns:ns3="d4ca431b-a67f-4d33-9911-e1c9c34a72a8" xmlns:ns4="c4672b8b-43e2-4139-8cd1-27ad03f081e7" targetNamespace="http://schemas.microsoft.com/office/2006/metadata/properties" ma:root="true" ma:fieldsID="14d73748033b21810cd46ae7a3b1e363" ns2:_="" ns3:_="" ns4:_="">
    <xsd:import namespace="097e8dbe-0d50-476e-88b2-e7110ff6acb0"/>
    <xsd:import namespace="d4ca431b-a67f-4d33-9911-e1c9c34a72a8"/>
    <xsd:import namespace="c4672b8b-43e2-4139-8cd1-27ad03f081e7"/>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OCR" minOccurs="0"/>
                <xsd:element ref="ns2:_Flow_SignoffStatus" minOccurs="0"/>
                <xsd:element ref="ns2:MediaServiceGenerationTime" minOccurs="0"/>
                <xsd:element ref="ns2:MediaServiceEventHashCode" minOccurs="0"/>
                <xsd:element ref="ns2:MediaServiceLocation" minOccurs="0"/>
                <xsd:element ref="ns2:MediaServiceAutoKeyPoints" minOccurs="0"/>
                <xsd:element ref="ns2:MediaServiceKeyPoints" minOccurs="0"/>
                <xsd:element ref="ns2:MediaLengthInSeconds" minOccurs="0"/>
                <xsd:element ref="ns2:lcf76f155ced4ddcb4097134ff3c332f" minOccurs="0"/>
                <xsd:element ref="ns4:TaxCatchAll" minOccurs="0"/>
                <xsd:element ref="ns2:Patchno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97e8dbe-0d50-476e-88b2-e7110ff6acb0"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MediaServiceAutoTags"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_Flow_SignoffStatus" ma:index="15" nillable="true" ma:displayName="Sign-off status" ma:internalName="Sign_x002d_off_x0020_status">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7ae9cabe-f4d8-44ae-a6f0-8d11cb15c1ae" ma:termSetId="09814cd3-568e-fe90-9814-8d621ff8fb84" ma:anchorId="fba54fb3-c3e1-fe81-a776-ca4b69148c4d" ma:open="true" ma:isKeyword="false">
      <xsd:complexType>
        <xsd:sequence>
          <xsd:element ref="pc:Terms" minOccurs="0" maxOccurs="1"/>
        </xsd:sequence>
      </xsd:complexType>
    </xsd:element>
    <xsd:element name="Patchnote" ma:index="25" nillable="true" ma:displayName="Patch note" ma:description="This patch fixes linker bug for ARM R52 cores which caused the elf file to clear the T (thumb) flag upon elf load via Lauterbach. For the startup function to be regarded as Thumb code, the assembly file must indicate the instruction set with the .thumb2 directive and correctly terminate the _start function with .endf _start" ma:format="Dropdown" ma:internalName="Patchnot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4ca431b-a67f-4d33-9911-e1c9c34a72a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4672b8b-43e2-4139-8cd1-27ad03f081e7" elementFormDefault="qualified">
    <xsd:import namespace="http://schemas.microsoft.com/office/2006/documentManagement/types"/>
    <xsd:import namespace="http://schemas.microsoft.com/office/infopath/2007/PartnerControls"/>
    <xsd:element name="TaxCatchAll" ma:index="24" nillable="true" ma:displayName="Taxonomy Catch All Column" ma:hidden="true" ma:list="{49701d1d-6e3a-4ac4-bac1-c389e78a243f}" ma:internalName="TaxCatchAll" ma:showField="CatchAllData" ma:web="d4ca431b-a67f-4d33-9911-e1c9c34a72a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LongProperties xmlns="http://schemas.microsoft.com/office/2006/metadata/longProperties">
  <LongProp xmlns="" name="display_urn_x003a_schemas_x002d_microsoft_x002d_com_x003a_office_x003a_office_x0023_DistributionTo"><![CDATA[Renate Rossoll-krompass;Ralf Wegener;NXP OMS;Frans Brouwers;Lenhard van Teeffelen;Athiwit Samathi;Torsten Hild;Alexandra Schilli;Maria Chuang;Laura Li;Rainer Domroes;Flordeliza Felicia;EM PDM;S.h. Tseng;Anne-Marie Paap;Rinyarat Tanasinvolawit;ECN SpecCenter;Thippawan Pattananuchat;Tanakrit Rungsuwannakit;Joanne Ho;Hauke Riedel;Joanne Schell;Sixto Arjonilla;Eva Liu]]></LongProp>
  <LongProp xmlns="" name="DistributionTo"><![CDATA[91;#i:0#.f|membership|renate.rossoll@nxp.com;#7538;#i:0#.f|membership|ralf.wegener@nxp.com;#22955;#i:0#.f|membership|nxp.oms@nxp.com;#119;#i:0#.f|membership|frans.brouwers@nxp.com;#143;#i:0#.f|membership|lenhard.van.teeffelen@nxp.com;#3874;#i:0#.f|membership|athiwit.samathi@nxp.com;#60;#i:0#.f|membership|torsten.hild@nxp.com;#65;#i:0#.f|membership|alexandra.schilli@nxp.com;#4244;#i:0#.f|membership|maria.chuang@nxp.com;#2524;#i:0#.f|membership|laura.li@nxp.com;#990;#i:0#.f|membership|rainer.domroes@nxp.com;#321;#i:0#.f|membership|flordeliza.felicia@nxp.com;#11034;#i:0#.f|membership|em.pdm@nxp.com;#110;#i:0#.f|membership|s.h.tseng@nxp.com;#115;#i:0#.f|membership|anne-marie.paap@nxp.com;#3378;#i:0#.f|membership|rinyarat.tanasinvolawit@nxp.com;#11035;#i:0#.f|membership|ecn.spec-center@nxp.com;#248;#i:0#.f|membership|thippawan.pattananuchat@nxp.com;#247;#i:0#.f|membership|tanakrit.rungsuwannakit@nxp.com;#1132;#i:0#.f|membership|joanne.ho@nxp.com;#983;#i:0#.f|membership|hauke.riedel@nxp.com;#387;#i:0#.f|membership|joanne.schell@nxp.com;#5925;#i:0#.f|membership|sixto.arjonilla@nxp.com;#2816;#i:0#.f|membership|eva.liu@nxp.com]]></LongProp>
  <LongProp xmlns="" name="TaxCatchAll"><![CDATA[4;#COMPANY INTERNAL|fba6ddd2-c0d6-406a-843f-19fb8f95d116;#899;#BL Secure Transactions and Identification|fdd7e796-d45a-4ab4-9972-6132d1d0e001;#9;#Product Creation|a7649e8b-3c83-451c-acd6-0fa93bce73a5;#3;#Level 3 (BL, Site,…)|55224b7d-a4b9-4217-a6d0-65f6098c91c2;#970;#NXP BLs|b35cc808-c40c-4827-801b-7b9aa4e90f11]]></LongProp>
</Long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Flow_SignoffStatus xmlns="097e8dbe-0d50-476e-88b2-e7110ff6acb0" xsi:nil="true"/>
    <SharedWithUsers xmlns="d4ca431b-a67f-4d33-9911-e1c9c34a72a8">
      <UserInfo>
        <DisplayName/>
        <AccountId xsi:nil="true"/>
        <AccountType/>
      </UserInfo>
    </SharedWithUsers>
    <Patchnote xmlns="097e8dbe-0d50-476e-88b2-e7110ff6acb0" xsi:nil="true"/>
    <lcf76f155ced4ddcb4097134ff3c332f xmlns="097e8dbe-0d50-476e-88b2-e7110ff6acb0">
      <Terms xmlns="http://schemas.microsoft.com/office/infopath/2007/PartnerControls"/>
    </lcf76f155ced4ddcb4097134ff3c332f>
    <TaxCatchAll xmlns="c4672b8b-43e2-4139-8cd1-27ad03f081e7" xsi:nil="true"/>
  </documentManagement>
</p:properties>
</file>

<file path=customXml/itemProps1.xml><?xml version="1.0" encoding="utf-8"?>
<ds:datastoreItem xmlns:ds="http://schemas.openxmlformats.org/officeDocument/2006/customXml" ds:itemID="{D99AF01C-121F-4EA1-B6AB-644ED863AFC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97e8dbe-0d50-476e-88b2-e7110ff6acb0"/>
    <ds:schemaRef ds:uri="d4ca431b-a67f-4d33-9911-e1c9c34a72a8"/>
    <ds:schemaRef ds:uri="c4672b8b-43e2-4139-8cd1-27ad03f081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64CD2D3-5E89-456E-9614-97F5285986F0}">
  <ds:schemaRefs>
    <ds:schemaRef ds:uri="http://schemas.microsoft.com/office/2006/metadata/longProperties"/>
    <ds:schemaRef ds:uri=""/>
  </ds:schemaRefs>
</ds:datastoreItem>
</file>

<file path=customXml/itemProps3.xml><?xml version="1.0" encoding="utf-8"?>
<ds:datastoreItem xmlns:ds="http://schemas.openxmlformats.org/officeDocument/2006/customXml" ds:itemID="{84128D18-D968-49C6-829D-5C976AABB6F8}">
  <ds:schemaRefs>
    <ds:schemaRef ds:uri="http://schemas.microsoft.com/sharepoint/v3/contenttype/forms"/>
  </ds:schemaRefs>
</ds:datastoreItem>
</file>

<file path=customXml/itemProps4.xml><?xml version="1.0" encoding="utf-8"?>
<ds:datastoreItem xmlns:ds="http://schemas.openxmlformats.org/officeDocument/2006/customXml" ds:itemID="{6BE32DA3-8F23-45BD-A36B-A6AAFDFB7CE8}">
  <ds:schemaRefs>
    <ds:schemaRef ds:uri="http://schemas.microsoft.com/office/2006/metadata/properties"/>
    <ds:schemaRef ds:uri="http://schemas.microsoft.com/office/infopath/2007/PartnerControls"/>
    <ds:schemaRef ds:uri="097e8dbe-0d50-476e-88b2-e7110ff6acb0"/>
    <ds:schemaRef ds:uri="d4ca431b-a67f-4d33-9911-e1c9c34a72a8"/>
    <ds:schemaRef ds:uri="c4672b8b-43e2-4139-8cd1-27ad03f081e7"/>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Document Information</vt:lpstr>
      <vt:lpstr>User Guide Risk Register</vt:lpstr>
      <vt:lpstr>Ranking Guide Risk Register</vt:lpstr>
      <vt:lpstr>Risk Review Records</vt:lpstr>
      <vt:lpstr>Risk Register Form</vt:lpstr>
      <vt:lpstr>Risk Trend</vt:lpstr>
      <vt:lpstr>Validation</vt:lpstr>
      <vt:lpstr>Revision History</vt:lpstr>
      <vt:lpstr>DocumentOwner</vt:lpstr>
      <vt:lpstr>ProjectName</vt:lpstr>
      <vt:lpstr>ProjectStartDate</vt:lpstr>
      <vt:lpstr>RiskCategoryList</vt:lpstr>
      <vt:lpstr>RiskFrequencyList</vt:lpstr>
      <vt:lpstr>RiskManagementStartDate</vt:lpstr>
      <vt:lpstr>RiskSatusList</vt:lpstr>
      <vt:lpstr>RiskSourcesList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Risk Register Reference Template</dc:title>
  <dc:subject/>
  <dc:creator>Ralf Wegener</dc:creator>
  <cp:keywords/>
  <dc:description/>
  <cp:lastModifiedBy>Samrat Guha Niyogi</cp:lastModifiedBy>
  <cp:revision/>
  <dcterms:created xsi:type="dcterms:W3CDTF">1999-11-09T16:52:49Z</dcterms:created>
  <dcterms:modified xsi:type="dcterms:W3CDTF">2023-08-22T09:06:56Z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C_REASONFORCHANGE">
    <vt:lpwstr/>
  </property>
  <property fmtid="{D5CDD505-2E9C-101B-9397-08002B2CF9AE}" pid="3" name="SC_DOCNAME2">
    <vt:lpwstr/>
  </property>
  <property fmtid="{D5CDD505-2E9C-101B-9397-08002B2CF9AE}" pid="4" name="SC_KEYWORDS">
    <vt:lpwstr/>
  </property>
  <property fmtid="{D5CDD505-2E9C-101B-9397-08002B2CF9AE}" pid="5" name="SC_PROJECTSPONSOR">
    <vt:lpwstr/>
  </property>
  <property fmtid="{D5CDD505-2E9C-101B-9397-08002B2CF9AE}" pid="6" name="SC_ORGANIZATIONSYSTEMVERSION">
    <vt:lpwstr/>
  </property>
  <property fmtid="{D5CDD505-2E9C-101B-9397-08002B2CF9AE}" pid="7" name="Manager">
    <vt:lpwstr/>
  </property>
  <property fmtid="{D5CDD505-2E9C-101B-9397-08002B2CF9AE}" pid="8" name="Keywords">
    <vt:lpwstr/>
  </property>
  <property fmtid="{D5CDD505-2E9C-101B-9397-08002B2CF9AE}" pid="9" name="Subject">
    <vt:lpwstr/>
  </property>
  <property fmtid="{D5CDD505-2E9C-101B-9397-08002B2CF9AE}" pid="10" name="SC_CHECKINREASON">
    <vt:lpwstr/>
  </property>
  <property fmtid="{D5CDD505-2E9C-101B-9397-08002B2CF9AE}" pid="11" name="Comments">
    <vt:lpwstr/>
  </property>
  <property fmtid="{D5CDD505-2E9C-101B-9397-08002B2CF9AE}" pid="12" name="Category">
    <vt:lpwstr/>
  </property>
  <property fmtid="{D5CDD505-2E9C-101B-9397-08002B2CF9AE}" pid="13" name="Company">
    <vt:lpwstr/>
  </property>
  <property fmtid="{D5CDD505-2E9C-101B-9397-08002B2CF9AE}" pid="14" name="SC_DOCOWNER">
    <vt:lpwstr/>
  </property>
  <property fmtid="{D5CDD505-2E9C-101B-9397-08002B2CF9AE}" pid="15" name="SC_OMSDOCTYPE">
    <vt:lpwstr/>
  </property>
  <property fmtid="{D5CDD505-2E9C-101B-9397-08002B2CF9AE}" pid="16" name="SC_FUNCTORGANIZATION">
    <vt:lpwstr/>
  </property>
  <property fmtid="{D5CDD505-2E9C-101B-9397-08002B2CF9AE}" pid="17" name="SC_BUSINESSPROCESS">
    <vt:lpwstr/>
  </property>
  <property fmtid="{D5CDD505-2E9C-101B-9397-08002B2CF9AE}" pid="18" name="SC_ORGANIZATION">
    <vt:lpwstr/>
  </property>
  <property fmtid="{D5CDD505-2E9C-101B-9397-08002B2CF9AE}" pid="19" name="SC_MANUFACTURINGDOCTYPE">
    <vt:lpwstr/>
  </property>
  <property fmtid="{D5CDD505-2E9C-101B-9397-08002B2CF9AE}" pid="20" name="Internal Status">
    <vt:lpwstr/>
  </property>
  <property fmtid="{D5CDD505-2E9C-101B-9397-08002B2CF9AE}" pid="21" name="RelatedItems">
    <vt:lpwstr/>
  </property>
  <property fmtid="{D5CDD505-2E9C-101B-9397-08002B2CF9AE}" pid="22" name="ReviewDueDate">
    <vt:lpwstr/>
  </property>
  <property fmtid="{D5CDD505-2E9C-101B-9397-08002B2CF9AE}" pid="23" name="ApprovalDueDate">
    <vt:lpwstr/>
  </property>
  <property fmtid="{D5CDD505-2E9C-101B-9397-08002B2CF9AE}" pid="24" name="e627f7145ae844348655f2232dc1b84c">
    <vt:lpwstr/>
  </property>
  <property fmtid="{D5CDD505-2E9C-101B-9397-08002B2CF9AE}" pid="25" name="FuncDeptWorkArea">
    <vt:lpwstr/>
  </property>
  <property fmtid="{D5CDD505-2E9C-101B-9397-08002B2CF9AE}" pid="26" name="Security">
    <vt:lpwstr>4;#COMPANY INTERNAL|fba6ddd2-c0d6-406a-843f-19fb8f95d116</vt:lpwstr>
  </property>
  <property fmtid="{D5CDD505-2E9C-101B-9397-08002B2CF9AE}" pid="27" name="BusinessProcess">
    <vt:lpwstr>9;#Product Creation|a7649e8b-3c83-451c-acd6-0fa93bce73a5</vt:lpwstr>
  </property>
  <property fmtid="{D5CDD505-2E9C-101B-9397-08002B2CF9AE}" pid="28" name="OwningOrganization">
    <vt:lpwstr>1007;#CTO Office|fd6a7867-8e25-4108-a691-5b96d44b8d36</vt:lpwstr>
  </property>
  <property fmtid="{D5CDD505-2E9C-101B-9397-08002B2CF9AE}" pid="29" name="Applicable To">
    <vt:lpwstr>970;#NXP BLs|b35cc808-c40c-4827-801b-7b9aa4e90f11;#19;#Technology and Operations|25b435ba-9fe4-4222-9a89-daf3c3d43af3</vt:lpwstr>
  </property>
  <property fmtid="{D5CDD505-2E9C-101B-9397-08002B2CF9AE}" pid="30" name="of386e9c175e49338c84f1dec815ceb8">
    <vt:lpwstr/>
  </property>
  <property fmtid="{D5CDD505-2E9C-101B-9397-08002B2CF9AE}" pid="31" name="Level">
    <vt:lpwstr/>
  </property>
  <property fmtid="{D5CDD505-2E9C-101B-9397-08002B2CF9AE}" pid="32" name="ContentTypeId">
    <vt:lpwstr>0x0101006398674EF724304882ED7BEF163D43C7</vt:lpwstr>
  </property>
  <property fmtid="{D5CDD505-2E9C-101B-9397-08002B2CF9AE}" pid="33" name="Grouping">
    <vt:lpwstr/>
  </property>
  <property fmtid="{D5CDD505-2E9C-101B-9397-08002B2CF9AE}" pid="34" name="_dlc_DocIdItemGuid">
    <vt:lpwstr>e954560c-58f0-4c55-86c1-4ecd218b412e</vt:lpwstr>
  </property>
  <property fmtid="{D5CDD505-2E9C-101B-9397-08002B2CF9AE}" pid="35" name="Order">
    <vt:r8>1254400</vt:r8>
  </property>
  <property fmtid="{D5CDD505-2E9C-101B-9397-08002B2CF9AE}" pid="36" name="SharedWithUsers">
    <vt:lpwstr/>
  </property>
  <property fmtid="{D5CDD505-2E9C-101B-9397-08002B2CF9AE}" pid="37" name="SetFieldsInPublishLibrary">
    <vt:lpwstr>https://nxp1.sharepoint.com/sites/OMS/_layouts/15/wrkstat.aspx?List=4d397c7c-e936-4db5-93ed-9c0420aad031&amp;WorkflowInstanceName=d77a0ca9-585a-46df-97aa-cc56e8419a8a, Publish</vt:lpwstr>
  </property>
  <property fmtid="{D5CDD505-2E9C-101B-9397-08002B2CF9AE}" pid="38" name="SetFieldsInDraftLibrary">
    <vt:lpwstr>https://nxp1.sharepoint.com/sites/OMS/_layouts/15/wrkstat.aspx?List=70f8d5b5-2a7d-4755-b84c-218cfb637cbf&amp;WorkflowInstanceName=8bc845a1-3e69-4fa3-b952-cbf52094b7f6, Update</vt:lpwstr>
  </property>
</Properties>
</file>