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Projects\STRX\docs\rfeDft\ATE\DSP Functionality\Documentation\"/>
    </mc:Choice>
  </mc:AlternateContent>
  <xr:revisionPtr revIDLastSave="0" documentId="13_ncr:1_{C4948937-6FA4-474C-9C87-152287C175FE}" xr6:coauthVersionLast="45" xr6:coauthVersionMax="45" xr10:uidLastSave="{00000000-0000-0000-0000-000000000000}"/>
  <bookViews>
    <workbookView xWindow="28680" yWindow="-120" windowWidth="29040" windowHeight="15840" tabRatio="710" activeTab="5" xr2:uid="{88F7DE28-74EF-4280-B87E-B33247F07FC8}"/>
  </bookViews>
  <sheets>
    <sheet name="Global shared memory map" sheetId="5" r:id="rId1"/>
    <sheet name="Function overview" sheetId="6" r:id="rId2"/>
    <sheet name="Error codes" sheetId="3" r:id="rId3"/>
    <sheet name="rfeDft_cutOffFrequecuency" sheetId="18" r:id="rId4"/>
    <sheet name="rfeDft_BOI" sheetId="22" r:id="rId5"/>
    <sheet name="rfeDft_dutyCycle" sheetId="23" r:id="rId6"/>
    <sheet name="rfeDft_Noise Slope" sheetId="24" r:id="rId7"/>
    <sheet name="rfeDft_NTF_STF" sheetId="25" r:id="rId8"/>
    <sheet name="rfeDft_SNR" sheetId="2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26" l="1"/>
  <c r="B16" i="25"/>
  <c r="B16" i="24"/>
  <c r="B16" i="23"/>
  <c r="B16" i="22"/>
  <c r="B16" i="18"/>
  <c r="C3" i="5"/>
  <c r="C4" i="5" s="1"/>
  <c r="B3" i="5"/>
  <c r="B4" i="5" s="1"/>
  <c r="B5" i="5" s="1"/>
  <c r="A12" i="6" l="1"/>
  <c r="B12" i="6"/>
  <c r="A11" i="6"/>
  <c r="B11" i="6"/>
  <c r="A10" i="6"/>
  <c r="B10" i="6"/>
  <c r="A9" i="6"/>
  <c r="B9" i="6"/>
  <c r="A8" i="6"/>
  <c r="B8" i="6"/>
  <c r="A7" i="6"/>
  <c r="B7" i="6"/>
  <c r="G19" i="26"/>
  <c r="B17" i="26"/>
  <c r="B18" i="26" s="1"/>
  <c r="B19" i="26" s="1"/>
  <c r="G6" i="26"/>
  <c r="B5" i="26"/>
  <c r="B9" i="26" s="1"/>
  <c r="B6" i="26" s="1"/>
  <c r="B7" i="26" s="1"/>
  <c r="B8" i="26" s="1"/>
  <c r="B4" i="26"/>
  <c r="G19" i="25"/>
  <c r="B17" i="25"/>
  <c r="B18" i="25" s="1"/>
  <c r="B19" i="25" s="1"/>
  <c r="G6" i="25"/>
  <c r="B5" i="25"/>
  <c r="B9" i="25" s="1"/>
  <c r="B6" i="25" s="1"/>
  <c r="B7" i="25" s="1"/>
  <c r="B8" i="25" s="1"/>
  <c r="B4" i="25"/>
  <c r="G19" i="24"/>
  <c r="B17" i="24"/>
  <c r="B18" i="24" s="1"/>
  <c r="B19" i="24" s="1"/>
  <c r="G6" i="24"/>
  <c r="B5" i="24"/>
  <c r="B9" i="24" s="1"/>
  <c r="B6" i="24" s="1"/>
  <c r="B7" i="24" s="1"/>
  <c r="B8" i="24" s="1"/>
  <c r="B4" i="24"/>
  <c r="G19" i="23"/>
  <c r="B17" i="23"/>
  <c r="B18" i="23" s="1"/>
  <c r="B19" i="23" s="1"/>
  <c r="G6" i="23"/>
  <c r="B5" i="23"/>
  <c r="B9" i="23" s="1"/>
  <c r="B6" i="23" s="1"/>
  <c r="B7" i="23" s="1"/>
  <c r="B8" i="23" s="1"/>
  <c r="B4" i="23"/>
  <c r="G19" i="22"/>
  <c r="B17" i="22"/>
  <c r="B18" i="22" s="1"/>
  <c r="B19" i="22" s="1"/>
  <c r="G6" i="22"/>
  <c r="B5" i="22"/>
  <c r="B9" i="22" s="1"/>
  <c r="B6" i="22" s="1"/>
  <c r="B7" i="22" s="1"/>
  <c r="B8" i="22" s="1"/>
  <c r="B4" i="22"/>
  <c r="G19" i="18" l="1"/>
  <c r="B17" i="18"/>
  <c r="B18" i="18" s="1"/>
  <c r="B19" i="18" s="1"/>
  <c r="G6" i="18"/>
  <c r="B5" i="18"/>
  <c r="B9" i="18" s="1"/>
  <c r="B6" i="18" s="1"/>
  <c r="B7" i="18" s="1"/>
  <c r="B8" i="18" s="1"/>
  <c r="B4" i="18"/>
</calcChain>
</file>

<file path=xl/sharedStrings.xml><?xml version="1.0" encoding="utf-8"?>
<sst xmlns="http://schemas.openxmlformats.org/spreadsheetml/2006/main" count="305" uniqueCount="65">
  <si>
    <t>RFE Command identifier</t>
  </si>
  <si>
    <t>31..0</t>
  </si>
  <si>
    <t>31…0</t>
  </si>
  <si>
    <t>Bit</t>
  </si>
  <si>
    <t>Bit description</t>
  </si>
  <si>
    <t>Address</t>
  </si>
  <si>
    <t>Command identifier</t>
  </si>
  <si>
    <t>Count of parameters+1</t>
  </si>
  <si>
    <t>Value [hex]</t>
  </si>
  <si>
    <t>Bit values/
valid range</t>
  </si>
  <si>
    <t>Description</t>
  </si>
  <si>
    <t>RFE Error Code</t>
  </si>
  <si>
    <t xml:space="preserve">ERROR code (0 = no error)
The error code will be generated by the RFE M7 SW and logged by ATE in order to track any issues regarding DSP function processing.  </t>
  </si>
  <si>
    <t>Response Command Identifier</t>
  </si>
  <si>
    <t>count</t>
  </si>
  <si>
    <t>Count of Responses</t>
  </si>
  <si>
    <t>Count of parameters</t>
  </si>
  <si>
    <t>Trigger count</t>
  </si>
  <si>
    <t>returns 1 if function is finished or 0 if function is still executing</t>
  </si>
  <si>
    <t>&lt;- this triggers the execution of the function</t>
  </si>
  <si>
    <t>Identifies, which command was this response belongs to (always the same as he previously triggered command</t>
  </si>
  <si>
    <t>Function execution time [ms]:</t>
  </si>
  <si>
    <t>Sample count</t>
  </si>
  <si>
    <t>Parameter
Source Mem 1 start address</t>
  </si>
  <si>
    <t>No error</t>
  </si>
  <si>
    <t>saturation occurred during operaion</t>
  </si>
  <si>
    <t>parameter out of range</t>
  </si>
  <si>
    <t>Error code</t>
  </si>
  <si>
    <t>Descripion</t>
  </si>
  <si>
    <t>Start</t>
  </si>
  <si>
    <t>End</t>
  </si>
  <si>
    <t>3407FFFF</t>
  </si>
  <si>
    <t>Free for use as source or result memories = no restrictions</t>
  </si>
  <si>
    <t>RFE FW version</t>
  </si>
  <si>
    <t>RFE Command interface address</t>
  </si>
  <si>
    <t>Command area</t>
  </si>
  <si>
    <t>Response area</t>
  </si>
  <si>
    <t>Commands to RFE M7 and responses</t>
  </si>
  <si>
    <t>Overview of Functions</t>
  </si>
  <si>
    <t>Command idenfier [hex]</t>
  </si>
  <si>
    <t>Note: All DFT funcions have bit 12 of the command identifier set. This is included in below table.</t>
  </si>
  <si>
    <t>Response Area:</t>
  </si>
  <si>
    <t>Command Area:</t>
  </si>
  <si>
    <t>Function</t>
  </si>
  <si>
    <t>Count of elements in vector to shift</t>
  </si>
  <si>
    <t>array size not an integer</t>
  </si>
  <si>
    <t>Address location to input array</t>
  </si>
  <si>
    <t>rfeDft_cutOffFrequecuency</t>
  </si>
  <si>
    <t>This function ??</t>
  </si>
  <si>
    <t>0</t>
  </si>
  <si>
    <t>~TBD</t>
  </si>
  <si>
    <t>rfeDft_BOI</t>
  </si>
  <si>
    <t>rfeDft_dutyCycle</t>
  </si>
  <si>
    <t>rfeDft_Noise Slope</t>
  </si>
  <si>
    <t>rfeDft_NTF/STF</t>
  </si>
  <si>
    <t>rfeDft_SNR</t>
  </si>
  <si>
    <t>33E00107</t>
  </si>
  <si>
    <t>33E00108</t>
  </si>
  <si>
    <t>33E00207</t>
  </si>
  <si>
    <t>33E00400</t>
  </si>
  <si>
    <t>0x000010??</t>
  </si>
  <si>
    <t>0x00001004</t>
  </si>
  <si>
    <t>0x00001001</t>
  </si>
  <si>
    <t>0x00001002</t>
  </si>
  <si>
    <t>0x00001040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</si>
</sst>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12" xfId="0" applyFill="1" applyBorder="1"/>
    <xf numFmtId="0" fontId="1" fillId="0" borderId="0" xfId="0" applyFont="1"/>
    <xf numFmtId="0" fontId="1" fillId="0" borderId="0" xfId="0" applyFont="1" applyFill="1" applyBorder="1" applyAlignment="1">
      <alignment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quotePrefix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 applyAlignment="1"/>
    <xf numFmtId="0" fontId="1" fillId="3" borderId="7" xfId="0" applyFont="1" applyFill="1" applyBorder="1"/>
    <xf numFmtId="0" fontId="1" fillId="3" borderId="5" xfId="0" applyFont="1" applyFill="1" applyBorder="1"/>
    <xf numFmtId="0" fontId="0" fillId="7" borderId="15" xfId="0" applyFill="1" applyBorder="1"/>
    <xf numFmtId="0" fontId="0" fillId="7" borderId="9" xfId="0" applyFill="1" applyBorder="1"/>
    <xf numFmtId="0" fontId="0" fillId="7" borderId="16" xfId="0" applyFill="1" applyBorder="1"/>
    <xf numFmtId="0" fontId="0" fillId="7" borderId="10" xfId="0" applyFill="1" applyBorder="1"/>
    <xf numFmtId="0" fontId="0" fillId="7" borderId="17" xfId="0" applyFill="1" applyBorder="1" applyAlignment="1">
      <alignment horizontal="right"/>
    </xf>
    <xf numFmtId="0" fontId="0" fillId="7" borderId="18" xfId="0" applyFill="1" applyBorder="1" applyAlignment="1">
      <alignment horizontal="left"/>
    </xf>
    <xf numFmtId="0" fontId="0" fillId="8" borderId="3" xfId="0" applyFill="1" applyBorder="1"/>
    <xf numFmtId="49" fontId="0" fillId="8" borderId="12" xfId="0" applyNumberFormat="1" applyFill="1" applyBorder="1"/>
    <xf numFmtId="0" fontId="0" fillId="8" borderId="10" xfId="0" applyFill="1" applyBorder="1"/>
    <xf numFmtId="49" fontId="0" fillId="8" borderId="20" xfId="0" applyNumberFormat="1" applyFill="1" applyBorder="1"/>
    <xf numFmtId="49" fontId="0" fillId="8" borderId="21" xfId="0" applyNumberFormat="1" applyFill="1" applyBorder="1"/>
    <xf numFmtId="0" fontId="0" fillId="8" borderId="18" xfId="0" applyFill="1" applyBorder="1"/>
    <xf numFmtId="0" fontId="0" fillId="9" borderId="6" xfId="0" applyFill="1" applyBorder="1"/>
    <xf numFmtId="0" fontId="0" fillId="9" borderId="1" xfId="0" applyFill="1" applyBorder="1"/>
    <xf numFmtId="0" fontId="0" fillId="9" borderId="5" xfId="0" applyFill="1" applyBorder="1"/>
    <xf numFmtId="0" fontId="0" fillId="9" borderId="4" xfId="0" applyFill="1" applyBorder="1"/>
    <xf numFmtId="49" fontId="0" fillId="8" borderId="13" xfId="0" applyNumberFormat="1" applyFill="1" applyBorder="1"/>
    <xf numFmtId="49" fontId="0" fillId="8" borderId="11" xfId="0" applyNumberFormat="1" applyFill="1" applyBorder="1"/>
    <xf numFmtId="49" fontId="0" fillId="8" borderId="23" xfId="0" applyNumberFormat="1" applyFill="1" applyBorder="1"/>
    <xf numFmtId="0" fontId="2" fillId="0" borderId="0" xfId="0" applyFont="1"/>
    <xf numFmtId="0" fontId="0" fillId="0" borderId="0" xfId="0" applyFont="1"/>
    <xf numFmtId="2" fontId="0" fillId="2" borderId="12" xfId="0" applyNumberFormat="1" applyFill="1" applyBorder="1" applyAlignment="1">
      <alignment vertical="top"/>
    </xf>
    <xf numFmtId="2" fontId="0" fillId="2" borderId="12" xfId="0" applyNumberFormat="1" applyFill="1" applyBorder="1"/>
    <xf numFmtId="0" fontId="1" fillId="2" borderId="12" xfId="0" applyFont="1" applyFill="1" applyBorder="1" applyAlignment="1">
      <alignment wrapText="1"/>
    </xf>
    <xf numFmtId="0" fontId="0" fillId="2" borderId="12" xfId="0" quotePrefix="1" applyFill="1" applyBorder="1"/>
    <xf numFmtId="0" fontId="0" fillId="2" borderId="12" xfId="0" applyFill="1" applyBorder="1" applyAlignment="1">
      <alignment horizontal="left"/>
    </xf>
    <xf numFmtId="0" fontId="0" fillId="2" borderId="12" xfId="0" applyFill="1" applyBorder="1" applyAlignment="1">
      <alignment wrapText="1"/>
    </xf>
    <xf numFmtId="0" fontId="1" fillId="2" borderId="12" xfId="0" applyFont="1" applyFill="1" applyBorder="1"/>
    <xf numFmtId="0" fontId="1" fillId="2" borderId="12" xfId="0" quotePrefix="1" applyFont="1" applyFill="1" applyBorder="1" applyAlignment="1">
      <alignment vertical="top" wrapText="1"/>
    </xf>
    <xf numFmtId="0" fontId="0" fillId="2" borderId="12" xfId="0" applyFill="1" applyBorder="1" applyAlignment="1">
      <alignment vertical="top"/>
    </xf>
    <xf numFmtId="0" fontId="0" fillId="2" borderId="12" xfId="0" applyFill="1" applyBorder="1" applyAlignment="1">
      <alignment horizontal="left" vertical="top"/>
    </xf>
    <xf numFmtId="0" fontId="0" fillId="2" borderId="12" xfId="0" quotePrefix="1" applyFill="1" applyBorder="1" applyAlignment="1">
      <alignment horizontal="left" vertical="top"/>
    </xf>
    <xf numFmtId="0" fontId="0" fillId="0" borderId="12" xfId="0" applyBorder="1"/>
    <xf numFmtId="0" fontId="1" fillId="0" borderId="12" xfId="0" applyFont="1" applyBorder="1"/>
    <xf numFmtId="0" fontId="1" fillId="4" borderId="12" xfId="0" applyFont="1" applyFill="1" applyBorder="1"/>
    <xf numFmtId="0" fontId="1" fillId="4" borderId="12" xfId="0" applyFont="1" applyFill="1" applyBorder="1" applyAlignment="1">
      <alignment wrapText="1"/>
    </xf>
    <xf numFmtId="0" fontId="1" fillId="6" borderId="12" xfId="0" applyFont="1" applyFill="1" applyBorder="1"/>
    <xf numFmtId="0" fontId="1" fillId="6" borderId="12" xfId="0" applyFont="1" applyFill="1" applyBorder="1" applyAlignment="1">
      <alignment wrapText="1"/>
    </xf>
    <xf numFmtId="0" fontId="1" fillId="5" borderId="12" xfId="0" applyFont="1" applyFill="1" applyBorder="1" applyAlignment="1"/>
    <xf numFmtId="1" fontId="0" fillId="5" borderId="12" xfId="0" applyNumberFormat="1" applyFill="1" applyBorder="1" applyAlignment="1">
      <alignment horizontal="center"/>
    </xf>
    <xf numFmtId="0" fontId="0" fillId="5" borderId="12" xfId="0" applyFill="1" applyBorder="1" applyAlignment="1"/>
    <xf numFmtId="0" fontId="0" fillId="5" borderId="12" xfId="0" applyFill="1" applyBorder="1" applyAlignment="1">
      <alignment horizontal="left"/>
    </xf>
    <xf numFmtId="0" fontId="0" fillId="5" borderId="12" xfId="0" applyFill="1" applyBorder="1" applyAlignment="1">
      <alignment horizontal="left" wrapText="1"/>
    </xf>
    <xf numFmtId="0" fontId="1" fillId="5" borderId="12" xfId="0" applyFont="1" applyFill="1" applyBorder="1" applyAlignment="1">
      <alignment wrapText="1"/>
    </xf>
    <xf numFmtId="0" fontId="1" fillId="0" borderId="12" xfId="0" applyFont="1" applyFill="1" applyBorder="1" applyAlignment="1">
      <alignment wrapText="1"/>
    </xf>
    <xf numFmtId="0" fontId="1" fillId="5" borderId="12" xfId="0" applyFont="1" applyFill="1" applyBorder="1"/>
    <xf numFmtId="0" fontId="0" fillId="5" borderId="12" xfId="0" applyFill="1" applyBorder="1"/>
    <xf numFmtId="0" fontId="0" fillId="5" borderId="12" xfId="0" quotePrefix="1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12" xfId="0" quotePrefix="1" applyNumberFormat="1" applyFill="1" applyBorder="1" applyAlignment="1">
      <alignment horizontal="right"/>
    </xf>
    <xf numFmtId="49" fontId="0" fillId="8" borderId="22" xfId="0" applyNumberFormat="1" applyFill="1" applyBorder="1" applyAlignment="1">
      <alignment horizontal="center" wrapText="1"/>
    </xf>
    <xf numFmtId="49" fontId="0" fillId="8" borderId="2" xfId="0" applyNumberFormat="1" applyFill="1" applyBorder="1" applyAlignment="1">
      <alignment horizontal="center" wrapText="1"/>
    </xf>
    <xf numFmtId="2" fontId="0" fillId="8" borderId="14" xfId="0" applyNumberFormat="1" applyFill="1" applyBorder="1"/>
    <xf numFmtId="2" fontId="0" fillId="8" borderId="2" xfId="0" applyNumberFormat="1" applyFill="1" applyBorder="1"/>
    <xf numFmtId="2" fontId="0" fillId="8" borderId="19" xfId="0" applyNumberFormat="1" applyFill="1" applyBorder="1"/>
    <xf numFmtId="49" fontId="0" fillId="2" borderId="12" xfId="0" quotePrefix="1" applyNumberFormat="1" applyFill="1" applyBorder="1"/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F8D5-33BB-44CC-BC50-56132F7F83F1}">
  <dimension ref="B1:E7"/>
  <sheetViews>
    <sheetView zoomScale="130" zoomScaleNormal="130" workbookViewId="0">
      <selection activeCell="E13" sqref="E13"/>
    </sheetView>
  </sheetViews>
  <sheetFormatPr defaultRowHeight="15" x14ac:dyDescent="0.25"/>
  <cols>
    <col min="2" max="2" width="21.85546875" bestFit="1" customWidth="1"/>
    <col min="3" max="3" width="12.42578125" customWidth="1"/>
    <col min="4" max="4" width="18.85546875" bestFit="1" customWidth="1"/>
    <col min="5" max="5" width="53.42578125" bestFit="1" customWidth="1"/>
  </cols>
  <sheetData>
    <row r="1" spans="2:5" ht="15.75" thickBot="1" x14ac:dyDescent="0.3"/>
    <row r="2" spans="2:5" ht="15.75" thickBot="1" x14ac:dyDescent="0.3">
      <c r="B2" s="24" t="s">
        <v>29</v>
      </c>
      <c r="C2" s="25" t="s">
        <v>30</v>
      </c>
      <c r="D2" s="27"/>
      <c r="E2" s="26" t="s">
        <v>10</v>
      </c>
    </row>
    <row r="3" spans="2:5" x14ac:dyDescent="0.25">
      <c r="B3" s="66" t="str">
        <f>DEC2HEX(870318080)</f>
        <v>33E00000</v>
      </c>
      <c r="C3" s="67" t="str">
        <f>DEC2HEX(870318083)</f>
        <v>33E00003</v>
      </c>
      <c r="D3" s="28"/>
      <c r="E3" s="18" t="s">
        <v>33</v>
      </c>
    </row>
    <row r="4" spans="2:5" x14ac:dyDescent="0.25">
      <c r="B4" s="68" t="str">
        <f>DEC2HEX(SUM(HEX2DEC(B3)+4))</f>
        <v>33E00004</v>
      </c>
      <c r="C4" s="68" t="str">
        <f>DEC2HEX(SUM(HEX2DEC(C3)+4))</f>
        <v>33E00007</v>
      </c>
      <c r="D4" s="29"/>
      <c r="E4" s="20" t="s">
        <v>34</v>
      </c>
    </row>
    <row r="5" spans="2:5" ht="15" customHeight="1" x14ac:dyDescent="0.25">
      <c r="B5" s="68" t="str">
        <f>DEC2HEX(SUM(HEX2DEC(B4)+4))</f>
        <v>33E00008</v>
      </c>
      <c r="C5" s="19" t="s">
        <v>56</v>
      </c>
      <c r="D5" s="64" t="s">
        <v>37</v>
      </c>
      <c r="E5" s="20" t="s">
        <v>35</v>
      </c>
    </row>
    <row r="6" spans="2:5" x14ac:dyDescent="0.25">
      <c r="B6" s="19" t="s">
        <v>57</v>
      </c>
      <c r="C6" s="19" t="s">
        <v>58</v>
      </c>
      <c r="D6" s="65"/>
      <c r="E6" s="20" t="s">
        <v>36</v>
      </c>
    </row>
    <row r="7" spans="2:5" ht="15.75" thickBot="1" x14ac:dyDescent="0.3">
      <c r="B7" s="21" t="s">
        <v>59</v>
      </c>
      <c r="C7" s="22" t="s">
        <v>31</v>
      </c>
      <c r="D7" s="30"/>
      <c r="E7" s="2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BC24-A4DA-4539-8C49-FA83EE38DD01}">
  <dimension ref="A3:B12"/>
  <sheetViews>
    <sheetView zoomScale="130" zoomScaleNormal="130" workbookViewId="0">
      <selection activeCell="A24" sqref="A24"/>
    </sheetView>
  </sheetViews>
  <sheetFormatPr defaultRowHeight="15" x14ac:dyDescent="0.25"/>
  <cols>
    <col min="1" max="1" width="88.42578125" customWidth="1"/>
    <col min="2" max="2" width="40.28515625" bestFit="1" customWidth="1"/>
  </cols>
  <sheetData>
    <row r="3" spans="1:2" x14ac:dyDescent="0.25">
      <c r="A3" s="31" t="s">
        <v>38</v>
      </c>
      <c r="B3" s="31"/>
    </row>
    <row r="4" spans="1:2" x14ac:dyDescent="0.25">
      <c r="A4" s="32" t="s">
        <v>40</v>
      </c>
      <c r="B4" s="31"/>
    </row>
    <row r="5" spans="1:2" x14ac:dyDescent="0.25">
      <c r="A5" s="31"/>
      <c r="B5" s="31"/>
    </row>
    <row r="6" spans="1:2" x14ac:dyDescent="0.25">
      <c r="A6" s="2" t="s">
        <v>39</v>
      </c>
    </row>
    <row r="7" spans="1:2" x14ac:dyDescent="0.25">
      <c r="A7" t="str">
        <f>rfeDft_cutOffFrequecuency!G9</f>
        <v>0</v>
      </c>
      <c r="B7" t="str">
        <f>rfeDft_cutOffFrequecuency!B1</f>
        <v>rfeDft_cutOffFrequecuency</v>
      </c>
    </row>
    <row r="8" spans="1:2" x14ac:dyDescent="0.25">
      <c r="A8" t="str">
        <f>rfeDft_BOI!G9</f>
        <v>0x000010??</v>
      </c>
      <c r="B8" t="str">
        <f>rfeDft_BOI!B1</f>
        <v>rfeDft_BOI</v>
      </c>
    </row>
    <row r="9" spans="1:2" x14ac:dyDescent="0.25">
      <c r="A9" t="str">
        <f>rfeDft_dutyCycle!G9</f>
        <v>0x00001040</v>
      </c>
      <c r="B9" t="str">
        <f>rfeDft_dutyCycle!B1</f>
        <v>rfeDft_dutyCycle</v>
      </c>
    </row>
    <row r="10" spans="1:2" x14ac:dyDescent="0.25">
      <c r="A10" t="str">
        <f>'rfeDft_Noise Slope'!G9</f>
        <v>0x00001004</v>
      </c>
      <c r="B10" t="str">
        <f>'rfeDft_Noise Slope'!B1</f>
        <v>rfeDft_Noise Slope</v>
      </c>
    </row>
    <row r="11" spans="1:2" x14ac:dyDescent="0.25">
      <c r="A11" t="str">
        <f>rfeDft_NTF_STF!G9</f>
        <v>0x00001001</v>
      </c>
      <c r="B11" t="str">
        <f>rfeDft_NTF_STF!B1</f>
        <v>rfeDft_NTF/STF</v>
      </c>
    </row>
    <row r="12" spans="1:2" x14ac:dyDescent="0.25">
      <c r="A12" t="str">
        <f>rfeDft_SNR!G9</f>
        <v>0x00001002</v>
      </c>
      <c r="B12" t="str">
        <f>rfeDft_SNR!B1</f>
        <v>rfeDft_SNR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4ABF-3FAF-416A-8EE9-A5A2C2C935DF}">
  <dimension ref="B6:C11"/>
  <sheetViews>
    <sheetView zoomScale="115" zoomScaleNormal="115" workbookViewId="0">
      <selection activeCell="C17" sqref="C17"/>
    </sheetView>
  </sheetViews>
  <sheetFormatPr defaultRowHeight="15" x14ac:dyDescent="0.25"/>
  <cols>
    <col min="2" max="2" width="10" bestFit="1" customWidth="1"/>
    <col min="3" max="3" width="33.42578125" bestFit="1" customWidth="1"/>
  </cols>
  <sheetData>
    <row r="6" spans="2:3" ht="15.75" thickBot="1" x14ac:dyDescent="0.3"/>
    <row r="7" spans="2:3" ht="15.75" thickBot="1" x14ac:dyDescent="0.3">
      <c r="B7" s="10" t="s">
        <v>27</v>
      </c>
      <c r="C7" s="11" t="s">
        <v>28</v>
      </c>
    </row>
    <row r="8" spans="2:3" x14ac:dyDescent="0.25">
      <c r="B8" s="12">
        <v>0</v>
      </c>
      <c r="C8" s="13" t="s">
        <v>24</v>
      </c>
    </row>
    <row r="9" spans="2:3" x14ac:dyDescent="0.25">
      <c r="B9" s="14">
        <v>1</v>
      </c>
      <c r="C9" s="15" t="s">
        <v>25</v>
      </c>
    </row>
    <row r="10" spans="2:3" x14ac:dyDescent="0.25">
      <c r="B10" s="14">
        <v>2</v>
      </c>
      <c r="C10" s="15" t="s">
        <v>26</v>
      </c>
    </row>
    <row r="11" spans="2:3" ht="15.75" thickBot="1" x14ac:dyDescent="0.3">
      <c r="B11" s="16">
        <v>3</v>
      </c>
      <c r="C11" s="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3F8A-CBCE-4621-8284-93237F9331CB}">
  <dimension ref="A1:O19"/>
  <sheetViews>
    <sheetView workbookViewId="0">
      <selection activeCell="H13" sqref="H13"/>
    </sheetView>
  </sheetViews>
  <sheetFormatPr defaultRowHeight="15" x14ac:dyDescent="0.25"/>
  <cols>
    <col min="1" max="1" width="25.28515625" style="2" customWidth="1"/>
    <col min="2" max="2" width="27.140625" bestFit="1" customWidth="1"/>
    <col min="3" max="3" width="35.7109375" customWidth="1"/>
    <col min="5" max="5" width="10.7109375" bestFit="1" customWidth="1"/>
    <col min="6" max="6" width="48" bestFit="1" customWidth="1"/>
    <col min="7" max="7" width="11.28515625" bestFit="1" customWidth="1"/>
  </cols>
  <sheetData>
    <row r="1" spans="1:15" x14ac:dyDescent="0.25">
      <c r="A1" s="45" t="s">
        <v>43</v>
      </c>
      <c r="B1" s="44" t="s">
        <v>47</v>
      </c>
      <c r="C1" s="70" t="s">
        <v>48</v>
      </c>
      <c r="D1" s="71"/>
      <c r="E1" s="71"/>
      <c r="F1" s="71"/>
      <c r="G1" s="71"/>
      <c r="H1" s="71"/>
      <c r="I1" s="71"/>
      <c r="J1" s="71"/>
      <c r="K1" s="71"/>
    </row>
    <row r="2" spans="1:15" x14ac:dyDescent="0.25">
      <c r="A2" s="2" t="s">
        <v>42</v>
      </c>
      <c r="B2" s="44"/>
      <c r="C2" s="61"/>
      <c r="D2" s="62"/>
      <c r="E2" s="62"/>
      <c r="F2" s="62"/>
      <c r="G2" s="62"/>
      <c r="H2" s="62"/>
      <c r="I2" s="62"/>
      <c r="J2" s="62"/>
      <c r="K2" s="62"/>
    </row>
    <row r="3" spans="1:15" ht="32.25" customHeight="1" x14ac:dyDescent="0.25">
      <c r="A3" s="46"/>
      <c r="B3" s="46" t="s">
        <v>5</v>
      </c>
      <c r="C3" s="46" t="s">
        <v>10</v>
      </c>
      <c r="D3" s="46" t="s">
        <v>3</v>
      </c>
      <c r="E3" s="47" t="s">
        <v>9</v>
      </c>
      <c r="F3" s="46" t="s">
        <v>4</v>
      </c>
      <c r="G3" s="46" t="s">
        <v>8</v>
      </c>
      <c r="I3" s="60"/>
      <c r="J3" s="60"/>
      <c r="K3" s="60"/>
      <c r="L3" s="60"/>
      <c r="M3" s="60"/>
      <c r="N3" s="60"/>
      <c r="O3" s="60"/>
    </row>
    <row r="4" spans="1:15" x14ac:dyDescent="0.25">
      <c r="A4" s="35" t="s">
        <v>17</v>
      </c>
      <c r="B4" s="34" t="str">
        <f>DEC2HEX(870318088)</f>
        <v>33E00008</v>
      </c>
      <c r="C4" s="36"/>
      <c r="D4" s="37" t="s">
        <v>1</v>
      </c>
      <c r="E4" s="37"/>
      <c r="F4" s="38"/>
      <c r="G4" s="1">
        <v>1</v>
      </c>
      <c r="I4" t="s">
        <v>19</v>
      </c>
    </row>
    <row r="5" spans="1:15" x14ac:dyDescent="0.25">
      <c r="A5" s="35" t="s">
        <v>17</v>
      </c>
      <c r="B5" s="34" t="str">
        <f>DEC2HEX(870318088)</f>
        <v>33E00008</v>
      </c>
      <c r="C5" s="36"/>
      <c r="D5" s="37" t="s">
        <v>1</v>
      </c>
      <c r="E5" s="37"/>
      <c r="F5" s="38"/>
      <c r="G5" s="1">
        <v>0</v>
      </c>
    </row>
    <row r="6" spans="1:15" x14ac:dyDescent="0.25">
      <c r="A6" s="39" t="s">
        <v>16</v>
      </c>
      <c r="B6" s="33" t="str">
        <f>DEC2HEX(SUM(HEX2DEC(B9)+4))</f>
        <v>33E00010</v>
      </c>
      <c r="C6" s="1" t="s">
        <v>7</v>
      </c>
      <c r="D6" s="1"/>
      <c r="E6" s="1"/>
      <c r="F6" s="1"/>
      <c r="G6" s="1">
        <f>ROWS(A5:A8)-1</f>
        <v>3</v>
      </c>
      <c r="I6" s="60"/>
      <c r="J6" s="60"/>
      <c r="K6" s="60"/>
      <c r="L6" s="60"/>
      <c r="M6" s="60"/>
      <c r="N6" s="60"/>
      <c r="O6" s="60"/>
    </row>
    <row r="7" spans="1:15" x14ac:dyDescent="0.25">
      <c r="A7" s="40" t="s">
        <v>22</v>
      </c>
      <c r="B7" s="33" t="str">
        <f t="shared" ref="B7" si="0">DEC2HEX(SUM(HEX2DEC(B6)+4))</f>
        <v>33E00014</v>
      </c>
      <c r="C7" s="41" t="s">
        <v>44</v>
      </c>
      <c r="D7" s="42" t="s">
        <v>2</v>
      </c>
      <c r="E7" s="43"/>
      <c r="F7" s="38"/>
      <c r="G7" s="44"/>
      <c r="I7" s="60"/>
      <c r="J7" s="60"/>
      <c r="K7" s="60"/>
      <c r="L7" s="60"/>
      <c r="M7" s="60"/>
      <c r="N7" s="60"/>
      <c r="O7" s="60"/>
    </row>
    <row r="8" spans="1:15" ht="45" x14ac:dyDescent="0.25">
      <c r="A8" s="35" t="s">
        <v>23</v>
      </c>
      <c r="B8" s="34" t="str">
        <f>DEC2HEX(SUM(HEX2DEC(B7)+4))</f>
        <v>33E00018</v>
      </c>
      <c r="C8" s="36" t="s">
        <v>46</v>
      </c>
      <c r="D8" s="37" t="s">
        <v>1</v>
      </c>
      <c r="E8" s="37"/>
      <c r="F8" s="38"/>
      <c r="G8" s="44"/>
      <c r="I8" s="60"/>
      <c r="J8" s="60"/>
      <c r="K8" s="60"/>
      <c r="L8" s="60"/>
      <c r="M8" s="60"/>
      <c r="N8" s="60"/>
      <c r="O8" s="60"/>
    </row>
    <row r="9" spans="1:15" x14ac:dyDescent="0.25">
      <c r="A9" s="39" t="s">
        <v>0</v>
      </c>
      <c r="B9" s="34" t="str">
        <f>DEC2HEX(SUM(HEX2DEC(B5)+4))</f>
        <v>33E0000C</v>
      </c>
      <c r="C9" s="1" t="s">
        <v>6</v>
      </c>
      <c r="D9" s="1"/>
      <c r="E9" s="1"/>
      <c r="F9" s="1"/>
      <c r="G9" s="69" t="s">
        <v>49</v>
      </c>
      <c r="I9" s="60"/>
      <c r="J9" s="60"/>
      <c r="K9" s="60"/>
      <c r="L9" s="60"/>
      <c r="M9" s="60"/>
      <c r="N9" s="60"/>
      <c r="O9" s="60"/>
    </row>
    <row r="10" spans="1:15" x14ac:dyDescent="0.25">
      <c r="A10" s="3"/>
      <c r="B10" s="4"/>
      <c r="C10" s="5"/>
      <c r="D10" s="6"/>
      <c r="E10" s="6"/>
      <c r="F10" s="7"/>
      <c r="G10" s="8"/>
    </row>
    <row r="11" spans="1:15" x14ac:dyDescent="0.25">
      <c r="A11" s="9" t="s">
        <v>21</v>
      </c>
      <c r="B11" s="4"/>
      <c r="C11" s="5" t="s">
        <v>50</v>
      </c>
      <c r="D11" s="6"/>
      <c r="E11" s="6"/>
      <c r="F11" s="7"/>
      <c r="G11" s="8"/>
    </row>
    <row r="12" spans="1:15" x14ac:dyDescent="0.25">
      <c r="A12" s="3"/>
      <c r="B12" s="4"/>
      <c r="C12" s="5"/>
      <c r="D12" s="6"/>
      <c r="E12" s="6"/>
      <c r="F12" s="7"/>
      <c r="G12" s="8"/>
    </row>
    <row r="14" spans="1:15" x14ac:dyDescent="0.25">
      <c r="A14" s="2" t="s">
        <v>41</v>
      </c>
    </row>
    <row r="15" spans="1:15" ht="30" x14ac:dyDescent="0.25">
      <c r="A15" s="48"/>
      <c r="B15" s="48" t="s">
        <v>5</v>
      </c>
      <c r="C15" s="48" t="s">
        <v>10</v>
      </c>
      <c r="D15" s="48" t="s">
        <v>3</v>
      </c>
      <c r="E15" s="49" t="s">
        <v>9</v>
      </c>
      <c r="F15" s="48" t="s">
        <v>4</v>
      </c>
      <c r="G15" s="48" t="s">
        <v>8</v>
      </c>
    </row>
    <row r="16" spans="1:15" ht="30" x14ac:dyDescent="0.25">
      <c r="A16" s="50" t="s">
        <v>17</v>
      </c>
      <c r="B16" s="51" t="str">
        <f>'Global shared memory map'!B6</f>
        <v>33E00108</v>
      </c>
      <c r="C16" s="52"/>
      <c r="D16" s="52"/>
      <c r="E16" s="53" t="s">
        <v>2</v>
      </c>
      <c r="F16" s="54" t="s">
        <v>18</v>
      </c>
      <c r="G16" s="55">
        <v>1</v>
      </c>
    </row>
    <row r="17" spans="1:7" ht="60" x14ac:dyDescent="0.25">
      <c r="A17" s="50" t="s">
        <v>11</v>
      </c>
      <c r="B17" s="51" t="str">
        <f>DEC2HEX(SUM(HEX2DEC(B16)+4))</f>
        <v>33E0010C</v>
      </c>
      <c r="C17" s="52"/>
      <c r="D17" s="52"/>
      <c r="E17" s="53" t="s">
        <v>2</v>
      </c>
      <c r="F17" s="54" t="s">
        <v>12</v>
      </c>
      <c r="G17" s="56"/>
    </row>
    <row r="18" spans="1:7" x14ac:dyDescent="0.25">
      <c r="A18" s="57" t="s">
        <v>15</v>
      </c>
      <c r="B18" s="51" t="str">
        <f t="shared" ref="B18:B19" si="1">DEC2HEX(SUM(HEX2DEC(B17)+4))</f>
        <v>33E00110</v>
      </c>
      <c r="C18" s="58"/>
      <c r="D18" s="58" t="s">
        <v>14</v>
      </c>
      <c r="E18" s="53" t="s">
        <v>2</v>
      </c>
      <c r="F18" s="59"/>
      <c r="G18" s="58">
        <v>0</v>
      </c>
    </row>
    <row r="19" spans="1:7" ht="45" x14ac:dyDescent="0.25">
      <c r="A19" s="57" t="s">
        <v>13</v>
      </c>
      <c r="B19" s="51" t="str">
        <f t="shared" si="1"/>
        <v>33E00114</v>
      </c>
      <c r="C19" s="58"/>
      <c r="D19" s="58"/>
      <c r="E19" s="53" t="s">
        <v>2</v>
      </c>
      <c r="F19" s="59" t="s">
        <v>20</v>
      </c>
      <c r="G19" s="58" t="str">
        <f>G9</f>
        <v>0</v>
      </c>
    </row>
  </sheetData>
  <mergeCells count="1">
    <mergeCell ref="C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B32E-2A17-4638-9B10-46C81F176420}">
  <dimension ref="A1:O19"/>
  <sheetViews>
    <sheetView workbookViewId="0">
      <selection activeCell="F26" sqref="F26"/>
    </sheetView>
  </sheetViews>
  <sheetFormatPr defaultRowHeight="15" x14ac:dyDescent="0.25"/>
  <cols>
    <col min="1" max="1" width="25.28515625" style="2" customWidth="1"/>
    <col min="2" max="2" width="27.140625" bestFit="1" customWidth="1"/>
    <col min="3" max="3" width="35.7109375" customWidth="1"/>
    <col min="5" max="5" width="10.7109375" bestFit="1" customWidth="1"/>
    <col min="6" max="6" width="48" bestFit="1" customWidth="1"/>
    <col min="7" max="7" width="11.28515625" bestFit="1" customWidth="1"/>
  </cols>
  <sheetData>
    <row r="1" spans="1:15" x14ac:dyDescent="0.25">
      <c r="A1" s="45" t="s">
        <v>43</v>
      </c>
      <c r="B1" s="44" t="s">
        <v>51</v>
      </c>
      <c r="C1" s="70" t="s">
        <v>48</v>
      </c>
      <c r="D1" s="71"/>
      <c r="E1" s="71"/>
      <c r="F1" s="71"/>
      <c r="G1" s="71"/>
      <c r="H1" s="71"/>
      <c r="I1" s="71"/>
      <c r="J1" s="71"/>
      <c r="K1" s="71"/>
    </row>
    <row r="2" spans="1:15" x14ac:dyDescent="0.25">
      <c r="A2" s="2" t="s">
        <v>42</v>
      </c>
      <c r="B2" s="44"/>
      <c r="C2" s="61"/>
      <c r="D2" s="62"/>
      <c r="E2" s="62"/>
      <c r="F2" s="62"/>
      <c r="G2" s="62"/>
      <c r="H2" s="62"/>
      <c r="I2" s="62"/>
      <c r="J2" s="62"/>
      <c r="K2" s="62"/>
    </row>
    <row r="3" spans="1:15" ht="32.25" customHeight="1" x14ac:dyDescent="0.25">
      <c r="A3" s="46"/>
      <c r="B3" s="46" t="s">
        <v>5</v>
      </c>
      <c r="C3" s="46" t="s">
        <v>10</v>
      </c>
      <c r="D3" s="46" t="s">
        <v>3</v>
      </c>
      <c r="E3" s="47" t="s">
        <v>9</v>
      </c>
      <c r="F3" s="46" t="s">
        <v>4</v>
      </c>
      <c r="G3" s="46" t="s">
        <v>8</v>
      </c>
      <c r="I3" s="60"/>
      <c r="J3" s="60"/>
      <c r="K3" s="60"/>
      <c r="L3" s="60"/>
      <c r="M3" s="60"/>
      <c r="N3" s="60"/>
      <c r="O3" s="60"/>
    </row>
    <row r="4" spans="1:15" x14ac:dyDescent="0.25">
      <c r="A4" s="35" t="s">
        <v>17</v>
      </c>
      <c r="B4" s="34" t="str">
        <f>DEC2HEX(870318088)</f>
        <v>33E00008</v>
      </c>
      <c r="C4" s="36"/>
      <c r="D4" s="37" t="s">
        <v>1</v>
      </c>
      <c r="E4" s="37"/>
      <c r="F4" s="38"/>
      <c r="G4" s="1">
        <v>1</v>
      </c>
      <c r="I4" t="s">
        <v>19</v>
      </c>
    </row>
    <row r="5" spans="1:15" x14ac:dyDescent="0.25">
      <c r="A5" s="35" t="s">
        <v>17</v>
      </c>
      <c r="B5" s="34" t="str">
        <f>DEC2HEX(870318088)</f>
        <v>33E00008</v>
      </c>
      <c r="C5" s="36"/>
      <c r="D5" s="37" t="s">
        <v>1</v>
      </c>
      <c r="E5" s="37"/>
      <c r="F5" s="38"/>
      <c r="G5" s="1">
        <v>0</v>
      </c>
    </row>
    <row r="6" spans="1:15" x14ac:dyDescent="0.25">
      <c r="A6" s="39" t="s">
        <v>16</v>
      </c>
      <c r="B6" s="33" t="str">
        <f>DEC2HEX(SUM(HEX2DEC(B9)+4))</f>
        <v>33E00010</v>
      </c>
      <c r="C6" s="1" t="s">
        <v>7</v>
      </c>
      <c r="D6" s="1"/>
      <c r="E6" s="1"/>
      <c r="F6" s="1"/>
      <c r="G6" s="1">
        <f>ROWS(A5:A8)-1</f>
        <v>3</v>
      </c>
      <c r="I6" s="60"/>
      <c r="J6" s="60"/>
      <c r="K6" s="60"/>
      <c r="L6" s="60"/>
      <c r="M6" s="60"/>
      <c r="N6" s="60"/>
      <c r="O6" s="60"/>
    </row>
    <row r="7" spans="1:15" x14ac:dyDescent="0.25">
      <c r="A7" s="40" t="s">
        <v>22</v>
      </c>
      <c r="B7" s="33" t="str">
        <f t="shared" ref="B7:B8" si="0">DEC2HEX(SUM(HEX2DEC(B6)+4))</f>
        <v>33E00014</v>
      </c>
      <c r="C7" s="41" t="s">
        <v>44</v>
      </c>
      <c r="D7" s="42" t="s">
        <v>2</v>
      </c>
      <c r="E7" s="43"/>
      <c r="F7" s="38"/>
      <c r="G7" s="44"/>
      <c r="I7" s="60"/>
      <c r="J7" s="60"/>
      <c r="K7" s="60"/>
      <c r="L7" s="60"/>
      <c r="M7" s="60"/>
      <c r="N7" s="60"/>
      <c r="O7" s="60"/>
    </row>
    <row r="8" spans="1:15" ht="45" x14ac:dyDescent="0.25">
      <c r="A8" s="35" t="s">
        <v>23</v>
      </c>
      <c r="B8" s="34" t="str">
        <f t="shared" si="0"/>
        <v>33E00018</v>
      </c>
      <c r="C8" s="36" t="s">
        <v>46</v>
      </c>
      <c r="D8" s="37" t="s">
        <v>1</v>
      </c>
      <c r="E8" s="37"/>
      <c r="F8" s="38"/>
      <c r="G8" s="44"/>
      <c r="I8" s="60"/>
      <c r="J8" s="60"/>
      <c r="K8" s="60"/>
      <c r="L8" s="60"/>
      <c r="M8" s="60"/>
      <c r="N8" s="60"/>
      <c r="O8" s="60"/>
    </row>
    <row r="9" spans="1:15" x14ac:dyDescent="0.25">
      <c r="A9" s="39" t="s">
        <v>0</v>
      </c>
      <c r="B9" s="34" t="str">
        <f>DEC2HEX(SUM(HEX2DEC(B5)+4))</f>
        <v>33E0000C</v>
      </c>
      <c r="C9" s="1" t="s">
        <v>6</v>
      </c>
      <c r="D9" s="1"/>
      <c r="E9" s="1"/>
      <c r="F9" s="1"/>
      <c r="G9" s="63" t="s">
        <v>60</v>
      </c>
      <c r="I9" s="60"/>
      <c r="J9" s="60"/>
      <c r="K9" s="60"/>
      <c r="L9" s="60"/>
      <c r="M9" s="60"/>
      <c r="N9" s="60"/>
      <c r="O9" s="60"/>
    </row>
    <row r="10" spans="1:15" x14ac:dyDescent="0.25">
      <c r="A10" s="3"/>
      <c r="B10" s="4"/>
      <c r="C10" s="5"/>
      <c r="D10" s="6"/>
      <c r="E10" s="6"/>
      <c r="F10" s="7"/>
      <c r="G10" s="8"/>
    </row>
    <row r="11" spans="1:15" x14ac:dyDescent="0.25">
      <c r="A11" s="9" t="s">
        <v>21</v>
      </c>
      <c r="B11" s="4"/>
      <c r="C11" s="5" t="s">
        <v>50</v>
      </c>
      <c r="D11" s="6"/>
      <c r="E11" s="6"/>
      <c r="F11" s="7"/>
      <c r="G11" s="8"/>
    </row>
    <row r="12" spans="1:15" x14ac:dyDescent="0.25">
      <c r="A12" s="3"/>
      <c r="B12" s="4"/>
      <c r="C12" s="5"/>
      <c r="D12" s="6"/>
      <c r="E12" s="6"/>
      <c r="F12" s="7"/>
      <c r="G12" s="8"/>
    </row>
    <row r="14" spans="1:15" x14ac:dyDescent="0.25">
      <c r="A14" s="2" t="s">
        <v>41</v>
      </c>
    </row>
    <row r="15" spans="1:15" ht="30" x14ac:dyDescent="0.25">
      <c r="A15" s="48"/>
      <c r="B15" s="48" t="s">
        <v>5</v>
      </c>
      <c r="C15" s="48" t="s">
        <v>10</v>
      </c>
      <c r="D15" s="48" t="s">
        <v>3</v>
      </c>
      <c r="E15" s="49" t="s">
        <v>9</v>
      </c>
      <c r="F15" s="48" t="s">
        <v>4</v>
      </c>
      <c r="G15" s="48" t="s">
        <v>8</v>
      </c>
    </row>
    <row r="16" spans="1:15" ht="30" x14ac:dyDescent="0.25">
      <c r="A16" s="50" t="s">
        <v>17</v>
      </c>
      <c r="B16" s="51" t="str">
        <f>'Global shared memory map'!B6</f>
        <v>33E00108</v>
      </c>
      <c r="C16" s="52"/>
      <c r="D16" s="52"/>
      <c r="E16" s="53" t="s">
        <v>2</v>
      </c>
      <c r="F16" s="54" t="s">
        <v>18</v>
      </c>
      <c r="G16" s="55">
        <v>1</v>
      </c>
    </row>
    <row r="17" spans="1:7" ht="60" x14ac:dyDescent="0.25">
      <c r="A17" s="50" t="s">
        <v>11</v>
      </c>
      <c r="B17" s="51" t="str">
        <f>DEC2HEX(SUM(HEX2DEC(B16)+4))</f>
        <v>33E0010C</v>
      </c>
      <c r="C17" s="52"/>
      <c r="D17" s="52"/>
      <c r="E17" s="53" t="s">
        <v>2</v>
      </c>
      <c r="F17" s="54" t="s">
        <v>12</v>
      </c>
      <c r="G17" s="56"/>
    </row>
    <row r="18" spans="1:7" x14ac:dyDescent="0.25">
      <c r="A18" s="57" t="s">
        <v>15</v>
      </c>
      <c r="B18" s="51" t="str">
        <f t="shared" ref="B18:B19" si="1">DEC2HEX(SUM(HEX2DEC(B17)+4))</f>
        <v>33E00110</v>
      </c>
      <c r="C18" s="58"/>
      <c r="D18" s="58" t="s">
        <v>14</v>
      </c>
      <c r="E18" s="53" t="s">
        <v>2</v>
      </c>
      <c r="F18" s="59"/>
      <c r="G18" s="58">
        <v>0</v>
      </c>
    </row>
    <row r="19" spans="1:7" ht="45" x14ac:dyDescent="0.25">
      <c r="A19" s="57" t="s">
        <v>13</v>
      </c>
      <c r="B19" s="51" t="str">
        <f t="shared" si="1"/>
        <v>33E00114</v>
      </c>
      <c r="C19" s="58"/>
      <c r="D19" s="58"/>
      <c r="E19" s="53" t="s">
        <v>2</v>
      </c>
      <c r="F19" s="59" t="s">
        <v>20</v>
      </c>
      <c r="G19" s="58" t="str">
        <f>G9</f>
        <v>0x000010??</v>
      </c>
    </row>
  </sheetData>
  <mergeCells count="1">
    <mergeCell ref="C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2301-412B-4671-8A97-412851746285}">
  <dimension ref="A1:O19"/>
  <sheetViews>
    <sheetView tabSelected="1" workbookViewId="0">
      <selection activeCell="J16" sqref="J16"/>
    </sheetView>
  </sheetViews>
  <sheetFormatPr defaultRowHeight="15" x14ac:dyDescent="0.25"/>
  <cols>
    <col min="1" max="1" width="25.28515625" style="2" customWidth="1"/>
    <col min="2" max="2" width="27.140625" bestFit="1" customWidth="1"/>
    <col min="3" max="3" width="35.7109375" customWidth="1"/>
    <col min="5" max="5" width="10.7109375" bestFit="1" customWidth="1"/>
    <col min="6" max="6" width="48" bestFit="1" customWidth="1"/>
    <col min="7" max="7" width="11.28515625" bestFit="1" customWidth="1"/>
  </cols>
  <sheetData>
    <row r="1" spans="1:15" x14ac:dyDescent="0.25">
      <c r="A1" s="45" t="s">
        <v>43</v>
      </c>
      <c r="B1" s="44" t="s">
        <v>52</v>
      </c>
      <c r="C1" s="70" t="s">
        <v>48</v>
      </c>
      <c r="D1" s="71"/>
      <c r="E1" s="71"/>
      <c r="F1" s="71"/>
      <c r="G1" s="71"/>
      <c r="H1" s="71"/>
      <c r="I1" s="71"/>
      <c r="J1" s="71"/>
      <c r="K1" s="71"/>
    </row>
    <row r="2" spans="1:15" x14ac:dyDescent="0.25">
      <c r="A2" s="2" t="s">
        <v>42</v>
      </c>
      <c r="B2" s="44"/>
      <c r="C2" s="61"/>
      <c r="D2" s="62"/>
      <c r="E2" s="62"/>
      <c r="F2" s="62"/>
      <c r="G2" s="62"/>
      <c r="H2" s="62"/>
      <c r="I2" s="62"/>
      <c r="J2" s="62"/>
      <c r="K2" s="62"/>
    </row>
    <row r="3" spans="1:15" ht="32.25" customHeight="1" x14ac:dyDescent="0.25">
      <c r="A3" s="46"/>
      <c r="B3" s="46" t="s">
        <v>5</v>
      </c>
      <c r="C3" s="46" t="s">
        <v>10</v>
      </c>
      <c r="D3" s="46" t="s">
        <v>3</v>
      </c>
      <c r="E3" s="47" t="s">
        <v>9</v>
      </c>
      <c r="F3" s="46" t="s">
        <v>4</v>
      </c>
      <c r="G3" s="46" t="s">
        <v>8</v>
      </c>
      <c r="I3" s="60"/>
      <c r="J3" s="60"/>
      <c r="K3" s="60"/>
      <c r="L3" s="60"/>
      <c r="M3" s="60"/>
      <c r="N3" s="60"/>
      <c r="O3" s="60"/>
    </row>
    <row r="4" spans="1:15" x14ac:dyDescent="0.25">
      <c r="A4" s="35" t="s">
        <v>17</v>
      </c>
      <c r="B4" s="34" t="str">
        <f>DEC2HEX(870318088)</f>
        <v>33E00008</v>
      </c>
      <c r="C4" s="36"/>
      <c r="D4" s="37" t="s">
        <v>1</v>
      </c>
      <c r="E4" s="37"/>
      <c r="F4" s="38"/>
      <c r="G4" s="1">
        <v>1</v>
      </c>
      <c r="I4" t="s">
        <v>19</v>
      </c>
    </row>
    <row r="5" spans="1:15" x14ac:dyDescent="0.25">
      <c r="A5" s="35" t="s">
        <v>17</v>
      </c>
      <c r="B5" s="34" t="str">
        <f>DEC2HEX(870318088)</f>
        <v>33E00008</v>
      </c>
      <c r="C5" s="36"/>
      <c r="D5" s="37" t="s">
        <v>1</v>
      </c>
      <c r="E5" s="37"/>
      <c r="F5" s="38"/>
      <c r="G5" s="1">
        <v>0</v>
      </c>
    </row>
    <row r="6" spans="1:15" x14ac:dyDescent="0.25">
      <c r="A6" s="39" t="s">
        <v>16</v>
      </c>
      <c r="B6" s="33" t="str">
        <f>DEC2HEX(SUM(HEX2DEC(B9)+4))</f>
        <v>33E00010</v>
      </c>
      <c r="C6" s="1" t="s">
        <v>7</v>
      </c>
      <c r="D6" s="1"/>
      <c r="E6" s="1"/>
      <c r="F6" s="1"/>
      <c r="G6" s="1">
        <f>ROWS(A5:A8)-1</f>
        <v>3</v>
      </c>
      <c r="I6" s="60"/>
      <c r="J6" s="60"/>
      <c r="K6" s="60"/>
      <c r="L6" s="60"/>
      <c r="M6" s="60"/>
      <c r="N6" s="60"/>
      <c r="O6" s="60"/>
    </row>
    <row r="7" spans="1:15" x14ac:dyDescent="0.25">
      <c r="A7" s="40" t="s">
        <v>22</v>
      </c>
      <c r="B7" s="33" t="str">
        <f t="shared" ref="B7:B8" si="0">DEC2HEX(SUM(HEX2DEC(B6)+4))</f>
        <v>33E00014</v>
      </c>
      <c r="C7" s="41" t="s">
        <v>44</v>
      </c>
      <c r="D7" s="42" t="s">
        <v>2</v>
      </c>
      <c r="E7" s="43"/>
      <c r="F7" s="38"/>
      <c r="G7" s="44"/>
      <c r="I7" s="60"/>
      <c r="J7" s="60"/>
      <c r="K7" s="60"/>
      <c r="L7" s="60"/>
      <c r="M7" s="60"/>
      <c r="N7" s="60"/>
      <c r="O7" s="60"/>
    </row>
    <row r="8" spans="1:15" ht="45" x14ac:dyDescent="0.25">
      <c r="A8" s="35" t="s">
        <v>23</v>
      </c>
      <c r="B8" s="34" t="str">
        <f t="shared" si="0"/>
        <v>33E00018</v>
      </c>
      <c r="C8" s="36" t="s">
        <v>46</v>
      </c>
      <c r="D8" s="37" t="s">
        <v>1</v>
      </c>
      <c r="E8" s="37"/>
      <c r="F8" s="38"/>
      <c r="G8" s="44"/>
      <c r="I8" s="60"/>
      <c r="J8" s="60"/>
      <c r="K8" s="60"/>
      <c r="L8" s="60"/>
      <c r="M8" s="60"/>
      <c r="N8" s="60"/>
      <c r="O8" s="60"/>
    </row>
    <row r="9" spans="1:15" x14ac:dyDescent="0.25">
      <c r="A9" s="39" t="s">
        <v>0</v>
      </c>
      <c r="B9" s="34" t="str">
        <f>DEC2HEX(SUM(HEX2DEC(B5)+4))</f>
        <v>33E0000C</v>
      </c>
      <c r="C9" s="1" t="s">
        <v>6</v>
      </c>
      <c r="D9" s="1"/>
      <c r="E9" s="1"/>
      <c r="F9" s="1"/>
      <c r="G9" s="63" t="s">
        <v>64</v>
      </c>
      <c r="I9" s="60"/>
      <c r="J9" s="60"/>
      <c r="K9" s="60"/>
      <c r="L9" s="60"/>
      <c r="M9" s="60"/>
      <c r="N9" s="60"/>
      <c r="O9" s="60"/>
    </row>
    <row r="10" spans="1:15" x14ac:dyDescent="0.25">
      <c r="A10" s="3"/>
      <c r="B10" s="4"/>
      <c r="C10" s="5"/>
      <c r="D10" s="6"/>
      <c r="E10" s="6"/>
      <c r="F10" s="7"/>
      <c r="G10" s="8"/>
    </row>
    <row r="11" spans="1:15" x14ac:dyDescent="0.25">
      <c r="A11" s="9" t="s">
        <v>21</v>
      </c>
      <c r="B11" s="4"/>
      <c r="C11" s="5" t="s">
        <v>50</v>
      </c>
      <c r="D11" s="6"/>
      <c r="E11" s="6"/>
      <c r="F11" s="7"/>
      <c r="G11" s="8"/>
    </row>
    <row r="12" spans="1:15" x14ac:dyDescent="0.25">
      <c r="A12" s="3"/>
      <c r="B12" s="4"/>
      <c r="C12" s="5"/>
      <c r="D12" s="6"/>
      <c r="E12" s="6"/>
      <c r="F12" s="7"/>
      <c r="G12" s="8"/>
    </row>
    <row r="14" spans="1:15" x14ac:dyDescent="0.25">
      <c r="A14" s="2" t="s">
        <v>41</v>
      </c>
    </row>
    <row r="15" spans="1:15" ht="30" x14ac:dyDescent="0.25">
      <c r="A15" s="48"/>
      <c r="B15" s="48" t="s">
        <v>5</v>
      </c>
      <c r="C15" s="48" t="s">
        <v>10</v>
      </c>
      <c r="D15" s="48" t="s">
        <v>3</v>
      </c>
      <c r="E15" s="49" t="s">
        <v>9</v>
      </c>
      <c r="F15" s="48" t="s">
        <v>4</v>
      </c>
      <c r="G15" s="48" t="s">
        <v>8</v>
      </c>
    </row>
    <row r="16" spans="1:15" ht="30" x14ac:dyDescent="0.25">
      <c r="A16" s="50" t="s">
        <v>17</v>
      </c>
      <c r="B16" s="51" t="str">
        <f>'Global shared memory map'!B6</f>
        <v>33E00108</v>
      </c>
      <c r="C16" s="52"/>
      <c r="D16" s="52"/>
      <c r="E16" s="53" t="s">
        <v>2</v>
      </c>
      <c r="F16" s="54" t="s">
        <v>18</v>
      </c>
      <c r="G16" s="55">
        <v>1</v>
      </c>
    </row>
    <row r="17" spans="1:7" ht="60" x14ac:dyDescent="0.25">
      <c r="A17" s="50" t="s">
        <v>11</v>
      </c>
      <c r="B17" s="51" t="str">
        <f>DEC2HEX(SUM(HEX2DEC(B16)+4))</f>
        <v>33E0010C</v>
      </c>
      <c r="C17" s="52"/>
      <c r="D17" s="52"/>
      <c r="E17" s="53" t="s">
        <v>2</v>
      </c>
      <c r="F17" s="54" t="s">
        <v>12</v>
      </c>
      <c r="G17" s="56"/>
    </row>
    <row r="18" spans="1:7" x14ac:dyDescent="0.25">
      <c r="A18" s="57" t="s">
        <v>15</v>
      </c>
      <c r="B18" s="51" t="str">
        <f t="shared" ref="B18:B19" si="1">DEC2HEX(SUM(HEX2DEC(B17)+4))</f>
        <v>33E00110</v>
      </c>
      <c r="C18" s="58"/>
      <c r="D18" s="58" t="s">
        <v>14</v>
      </c>
      <c r="E18" s="53" t="s">
        <v>2</v>
      </c>
      <c r="F18" s="59"/>
      <c r="G18" s="58">
        <v>0</v>
      </c>
    </row>
    <row r="19" spans="1:7" ht="45" x14ac:dyDescent="0.25">
      <c r="A19" s="57" t="s">
        <v>13</v>
      </c>
      <c r="B19" s="51" t="str">
        <f t="shared" si="1"/>
        <v>33E00114</v>
      </c>
      <c r="C19" s="58"/>
      <c r="D19" s="58"/>
      <c r="E19" s="53" t="s">
        <v>2</v>
      </c>
      <c r="F19" s="59" t="s">
        <v>20</v>
      </c>
      <c r="G19" s="58" t="str">
        <f>G9</f>
        <v>0x00001040</v>
      </c>
    </row>
  </sheetData>
  <mergeCells count="1">
    <mergeCell ref="C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0BAC-2641-4CCD-8EE8-F7E254A7B75C}">
  <dimension ref="A1:O19"/>
  <sheetViews>
    <sheetView workbookViewId="0">
      <selection activeCell="G9" sqref="G9"/>
    </sheetView>
  </sheetViews>
  <sheetFormatPr defaultRowHeight="15" x14ac:dyDescent="0.25"/>
  <cols>
    <col min="1" max="1" width="25.28515625" style="2" customWidth="1"/>
    <col min="2" max="2" width="27.140625" bestFit="1" customWidth="1"/>
    <col min="3" max="3" width="35.7109375" customWidth="1"/>
    <col min="5" max="5" width="10.7109375" bestFit="1" customWidth="1"/>
    <col min="6" max="6" width="48" bestFit="1" customWidth="1"/>
    <col min="7" max="7" width="11.28515625" bestFit="1" customWidth="1"/>
  </cols>
  <sheetData>
    <row r="1" spans="1:15" x14ac:dyDescent="0.25">
      <c r="A1" s="45" t="s">
        <v>43</v>
      </c>
      <c r="B1" s="44" t="s">
        <v>53</v>
      </c>
      <c r="C1" s="70" t="s">
        <v>48</v>
      </c>
      <c r="D1" s="71"/>
      <c r="E1" s="71"/>
      <c r="F1" s="71"/>
      <c r="G1" s="71"/>
      <c r="H1" s="71"/>
      <c r="I1" s="71"/>
      <c r="J1" s="71"/>
      <c r="K1" s="71"/>
    </row>
    <row r="2" spans="1:15" x14ac:dyDescent="0.25">
      <c r="A2" s="2" t="s">
        <v>42</v>
      </c>
      <c r="B2" s="44"/>
      <c r="C2" s="61"/>
      <c r="D2" s="62"/>
      <c r="E2" s="62"/>
      <c r="F2" s="62"/>
      <c r="G2" s="62"/>
      <c r="H2" s="62"/>
      <c r="I2" s="62"/>
      <c r="J2" s="62"/>
      <c r="K2" s="62"/>
    </row>
    <row r="3" spans="1:15" ht="32.25" customHeight="1" x14ac:dyDescent="0.25">
      <c r="A3" s="46"/>
      <c r="B3" s="46" t="s">
        <v>5</v>
      </c>
      <c r="C3" s="46" t="s">
        <v>10</v>
      </c>
      <c r="D3" s="46" t="s">
        <v>3</v>
      </c>
      <c r="E3" s="47" t="s">
        <v>9</v>
      </c>
      <c r="F3" s="46" t="s">
        <v>4</v>
      </c>
      <c r="G3" s="46" t="s">
        <v>8</v>
      </c>
      <c r="I3" s="60"/>
      <c r="J3" s="60"/>
      <c r="K3" s="60"/>
      <c r="L3" s="60"/>
      <c r="M3" s="60"/>
      <c r="N3" s="60"/>
      <c r="O3" s="60"/>
    </row>
    <row r="4" spans="1:15" x14ac:dyDescent="0.25">
      <c r="A4" s="35" t="s">
        <v>17</v>
      </c>
      <c r="B4" s="34" t="str">
        <f>DEC2HEX(870318088)</f>
        <v>33E00008</v>
      </c>
      <c r="C4" s="36"/>
      <c r="D4" s="37" t="s">
        <v>1</v>
      </c>
      <c r="E4" s="37"/>
      <c r="F4" s="38"/>
      <c r="G4" s="1">
        <v>1</v>
      </c>
      <c r="I4" t="s">
        <v>19</v>
      </c>
    </row>
    <row r="5" spans="1:15" x14ac:dyDescent="0.25">
      <c r="A5" s="35" t="s">
        <v>17</v>
      </c>
      <c r="B5" s="34" t="str">
        <f>DEC2HEX(870318088)</f>
        <v>33E00008</v>
      </c>
      <c r="C5" s="36"/>
      <c r="D5" s="37" t="s">
        <v>1</v>
      </c>
      <c r="E5" s="37"/>
      <c r="F5" s="38"/>
      <c r="G5" s="1">
        <v>0</v>
      </c>
    </row>
    <row r="6" spans="1:15" x14ac:dyDescent="0.25">
      <c r="A6" s="39" t="s">
        <v>16</v>
      </c>
      <c r="B6" s="33" t="str">
        <f>DEC2HEX(SUM(HEX2DEC(B9)+4))</f>
        <v>33E00010</v>
      </c>
      <c r="C6" s="1" t="s">
        <v>7</v>
      </c>
      <c r="D6" s="1"/>
      <c r="E6" s="1"/>
      <c r="F6" s="1"/>
      <c r="G6" s="1">
        <f>ROWS(A5:A8)-1</f>
        <v>3</v>
      </c>
      <c r="I6" s="60"/>
      <c r="J6" s="60"/>
      <c r="K6" s="60"/>
      <c r="L6" s="60"/>
      <c r="M6" s="60"/>
      <c r="N6" s="60"/>
      <c r="O6" s="60"/>
    </row>
    <row r="7" spans="1:15" x14ac:dyDescent="0.25">
      <c r="A7" s="40" t="s">
        <v>22</v>
      </c>
      <c r="B7" s="33" t="str">
        <f t="shared" ref="B7:B8" si="0">DEC2HEX(SUM(HEX2DEC(B6)+4))</f>
        <v>33E00014</v>
      </c>
      <c r="C7" s="41" t="s">
        <v>44</v>
      </c>
      <c r="D7" s="42" t="s">
        <v>2</v>
      </c>
      <c r="E7" s="43"/>
      <c r="F7" s="38"/>
      <c r="G7" s="44"/>
      <c r="I7" s="60"/>
      <c r="J7" s="60"/>
      <c r="K7" s="60"/>
      <c r="L7" s="60"/>
      <c r="M7" s="60"/>
      <c r="N7" s="60"/>
      <c r="O7" s="60"/>
    </row>
    <row r="8" spans="1:15" ht="45" x14ac:dyDescent="0.25">
      <c r="A8" s="35" t="s">
        <v>23</v>
      </c>
      <c r="B8" s="34" t="str">
        <f t="shared" si="0"/>
        <v>33E00018</v>
      </c>
      <c r="C8" s="36" t="s">
        <v>46</v>
      </c>
      <c r="D8" s="37" t="s">
        <v>1</v>
      </c>
      <c r="E8" s="37"/>
      <c r="F8" s="38"/>
      <c r="G8" s="44"/>
      <c r="I8" s="60"/>
      <c r="J8" s="60"/>
      <c r="K8" s="60"/>
      <c r="L8" s="60"/>
      <c r="M8" s="60"/>
      <c r="N8" s="60"/>
      <c r="O8" s="60"/>
    </row>
    <row r="9" spans="1:15" x14ac:dyDescent="0.25">
      <c r="A9" s="39" t="s">
        <v>0</v>
      </c>
      <c r="B9" s="34" t="str">
        <f>DEC2HEX(SUM(HEX2DEC(B5)+4))</f>
        <v>33E0000C</v>
      </c>
      <c r="C9" s="1" t="s">
        <v>6</v>
      </c>
      <c r="D9" s="1"/>
      <c r="E9" s="1"/>
      <c r="F9" s="1"/>
      <c r="G9" s="63" t="s">
        <v>61</v>
      </c>
      <c r="I9" s="60"/>
      <c r="J9" s="60"/>
      <c r="K9" s="60"/>
      <c r="L9" s="60"/>
      <c r="M9" s="60"/>
      <c r="N9" s="60"/>
      <c r="O9" s="60"/>
    </row>
    <row r="10" spans="1:15" x14ac:dyDescent="0.25">
      <c r="A10" s="3"/>
      <c r="B10" s="4"/>
      <c r="C10" s="5"/>
      <c r="D10" s="6"/>
      <c r="E10" s="6"/>
      <c r="F10" s="7"/>
      <c r="G10" s="8"/>
    </row>
    <row r="11" spans="1:15" x14ac:dyDescent="0.25">
      <c r="A11" s="9" t="s">
        <v>21</v>
      </c>
      <c r="B11" s="4"/>
      <c r="C11" s="5" t="s">
        <v>50</v>
      </c>
      <c r="D11" s="6"/>
      <c r="E11" s="6"/>
      <c r="F11" s="7"/>
      <c r="G11" s="8"/>
    </row>
    <row r="12" spans="1:15" x14ac:dyDescent="0.25">
      <c r="A12" s="3"/>
      <c r="B12" s="4"/>
      <c r="C12" s="5"/>
      <c r="D12" s="6"/>
      <c r="E12" s="6"/>
      <c r="F12" s="7"/>
      <c r="G12" s="8"/>
    </row>
    <row r="14" spans="1:15" x14ac:dyDescent="0.25">
      <c r="A14" s="2" t="s">
        <v>41</v>
      </c>
    </row>
    <row r="15" spans="1:15" ht="30" x14ac:dyDescent="0.25">
      <c r="A15" s="48"/>
      <c r="B15" s="48" t="s">
        <v>5</v>
      </c>
      <c r="C15" s="48" t="s">
        <v>10</v>
      </c>
      <c r="D15" s="48" t="s">
        <v>3</v>
      </c>
      <c r="E15" s="49" t="s">
        <v>9</v>
      </c>
      <c r="F15" s="48" t="s">
        <v>4</v>
      </c>
      <c r="G15" s="48" t="s">
        <v>8</v>
      </c>
    </row>
    <row r="16" spans="1:15" ht="30" x14ac:dyDescent="0.25">
      <c r="A16" s="50" t="s">
        <v>17</v>
      </c>
      <c r="B16" s="51" t="str">
        <f>'Global shared memory map'!B6</f>
        <v>33E00108</v>
      </c>
      <c r="C16" s="52"/>
      <c r="D16" s="52"/>
      <c r="E16" s="53" t="s">
        <v>2</v>
      </c>
      <c r="F16" s="54" t="s">
        <v>18</v>
      </c>
      <c r="G16" s="55">
        <v>1</v>
      </c>
    </row>
    <row r="17" spans="1:7" ht="60" x14ac:dyDescent="0.25">
      <c r="A17" s="50" t="s">
        <v>11</v>
      </c>
      <c r="B17" s="51" t="str">
        <f>DEC2HEX(SUM(HEX2DEC(B16)+4))</f>
        <v>33E0010C</v>
      </c>
      <c r="C17" s="52"/>
      <c r="D17" s="52"/>
      <c r="E17" s="53" t="s">
        <v>2</v>
      </c>
      <c r="F17" s="54" t="s">
        <v>12</v>
      </c>
      <c r="G17" s="56"/>
    </row>
    <row r="18" spans="1:7" x14ac:dyDescent="0.25">
      <c r="A18" s="57" t="s">
        <v>15</v>
      </c>
      <c r="B18" s="51" t="str">
        <f t="shared" ref="B18:B19" si="1">DEC2HEX(SUM(HEX2DEC(B17)+4))</f>
        <v>33E00110</v>
      </c>
      <c r="C18" s="58"/>
      <c r="D18" s="58" t="s">
        <v>14</v>
      </c>
      <c r="E18" s="53" t="s">
        <v>2</v>
      </c>
      <c r="F18" s="59"/>
      <c r="G18" s="58">
        <v>0</v>
      </c>
    </row>
    <row r="19" spans="1:7" ht="45" x14ac:dyDescent="0.25">
      <c r="A19" s="57" t="s">
        <v>13</v>
      </c>
      <c r="B19" s="51" t="str">
        <f t="shared" si="1"/>
        <v>33E00114</v>
      </c>
      <c r="C19" s="58"/>
      <c r="D19" s="58"/>
      <c r="E19" s="53" t="s">
        <v>2</v>
      </c>
      <c r="F19" s="59" t="s">
        <v>20</v>
      </c>
      <c r="G19" s="58" t="str">
        <f>G9</f>
        <v>0x00001004</v>
      </c>
    </row>
  </sheetData>
  <mergeCells count="1">
    <mergeCell ref="C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8546-4CF0-4A66-ADAA-1C1B2A3B6384}">
  <dimension ref="A1:O19"/>
  <sheetViews>
    <sheetView workbookViewId="0">
      <selection activeCell="G9" sqref="G9"/>
    </sheetView>
  </sheetViews>
  <sheetFormatPr defaultRowHeight="15" x14ac:dyDescent="0.25"/>
  <cols>
    <col min="1" max="1" width="25.28515625" style="2" customWidth="1"/>
    <col min="2" max="2" width="27.140625" bestFit="1" customWidth="1"/>
    <col min="3" max="3" width="35.7109375" customWidth="1"/>
    <col min="5" max="5" width="10.7109375" bestFit="1" customWidth="1"/>
    <col min="6" max="6" width="48" bestFit="1" customWidth="1"/>
    <col min="7" max="7" width="11.28515625" bestFit="1" customWidth="1"/>
  </cols>
  <sheetData>
    <row r="1" spans="1:15" x14ac:dyDescent="0.25">
      <c r="A1" s="45" t="s">
        <v>43</v>
      </c>
      <c r="B1" s="44" t="s">
        <v>54</v>
      </c>
      <c r="C1" s="70" t="s">
        <v>48</v>
      </c>
      <c r="D1" s="71"/>
      <c r="E1" s="71"/>
      <c r="F1" s="71"/>
      <c r="G1" s="71"/>
      <c r="H1" s="71"/>
      <c r="I1" s="71"/>
      <c r="J1" s="71"/>
      <c r="K1" s="71"/>
    </row>
    <row r="2" spans="1:15" x14ac:dyDescent="0.25">
      <c r="A2" s="2" t="s">
        <v>42</v>
      </c>
      <c r="B2" s="44"/>
      <c r="C2" s="61"/>
      <c r="D2" s="62"/>
      <c r="E2" s="62"/>
      <c r="F2" s="62"/>
      <c r="G2" s="62"/>
      <c r="H2" s="62"/>
      <c r="I2" s="62"/>
      <c r="J2" s="62"/>
      <c r="K2" s="62"/>
    </row>
    <row r="3" spans="1:15" ht="32.25" customHeight="1" x14ac:dyDescent="0.25">
      <c r="A3" s="46"/>
      <c r="B3" s="46" t="s">
        <v>5</v>
      </c>
      <c r="C3" s="46" t="s">
        <v>10</v>
      </c>
      <c r="D3" s="46" t="s">
        <v>3</v>
      </c>
      <c r="E3" s="47" t="s">
        <v>9</v>
      </c>
      <c r="F3" s="46" t="s">
        <v>4</v>
      </c>
      <c r="G3" s="46" t="s">
        <v>8</v>
      </c>
      <c r="I3" s="60"/>
      <c r="J3" s="60"/>
      <c r="K3" s="60"/>
      <c r="L3" s="60"/>
      <c r="M3" s="60"/>
      <c r="N3" s="60"/>
      <c r="O3" s="60"/>
    </row>
    <row r="4" spans="1:15" x14ac:dyDescent="0.25">
      <c r="A4" s="35" t="s">
        <v>17</v>
      </c>
      <c r="B4" s="34" t="str">
        <f>DEC2HEX(870318088)</f>
        <v>33E00008</v>
      </c>
      <c r="C4" s="36"/>
      <c r="D4" s="37" t="s">
        <v>1</v>
      </c>
      <c r="E4" s="37"/>
      <c r="F4" s="38"/>
      <c r="G4" s="1">
        <v>1</v>
      </c>
      <c r="I4" t="s">
        <v>19</v>
      </c>
    </row>
    <row r="5" spans="1:15" x14ac:dyDescent="0.25">
      <c r="A5" s="35" t="s">
        <v>17</v>
      </c>
      <c r="B5" s="34" t="str">
        <f>DEC2HEX(870318088)</f>
        <v>33E00008</v>
      </c>
      <c r="C5" s="36"/>
      <c r="D5" s="37" t="s">
        <v>1</v>
      </c>
      <c r="E5" s="37"/>
      <c r="F5" s="38"/>
      <c r="G5" s="1">
        <v>0</v>
      </c>
    </row>
    <row r="6" spans="1:15" x14ac:dyDescent="0.25">
      <c r="A6" s="39" t="s">
        <v>16</v>
      </c>
      <c r="B6" s="33" t="str">
        <f>DEC2HEX(SUM(HEX2DEC(B9)+4))</f>
        <v>33E00010</v>
      </c>
      <c r="C6" s="1" t="s">
        <v>7</v>
      </c>
      <c r="D6" s="1"/>
      <c r="E6" s="1"/>
      <c r="F6" s="1"/>
      <c r="G6" s="1">
        <f>ROWS(A5:A8)-1</f>
        <v>3</v>
      </c>
      <c r="I6" s="60"/>
      <c r="J6" s="60"/>
      <c r="K6" s="60"/>
      <c r="L6" s="60"/>
      <c r="M6" s="60"/>
      <c r="N6" s="60"/>
      <c r="O6" s="60"/>
    </row>
    <row r="7" spans="1:15" x14ac:dyDescent="0.25">
      <c r="A7" s="40" t="s">
        <v>22</v>
      </c>
      <c r="B7" s="33" t="str">
        <f t="shared" ref="B7:B8" si="0">DEC2HEX(SUM(HEX2DEC(B6)+4))</f>
        <v>33E00014</v>
      </c>
      <c r="C7" s="41" t="s">
        <v>44</v>
      </c>
      <c r="D7" s="42" t="s">
        <v>2</v>
      </c>
      <c r="E7" s="43"/>
      <c r="F7" s="38"/>
      <c r="G7" s="44"/>
      <c r="I7" s="60"/>
      <c r="J7" s="60"/>
      <c r="K7" s="60"/>
      <c r="L7" s="60"/>
      <c r="M7" s="60"/>
      <c r="N7" s="60"/>
      <c r="O7" s="60"/>
    </row>
    <row r="8" spans="1:15" ht="45" x14ac:dyDescent="0.25">
      <c r="A8" s="35" t="s">
        <v>23</v>
      </c>
      <c r="B8" s="34" t="str">
        <f t="shared" si="0"/>
        <v>33E00018</v>
      </c>
      <c r="C8" s="36" t="s">
        <v>46</v>
      </c>
      <c r="D8" s="37" t="s">
        <v>1</v>
      </c>
      <c r="E8" s="37"/>
      <c r="F8" s="38"/>
      <c r="G8" s="44"/>
      <c r="I8" s="60"/>
      <c r="J8" s="60"/>
      <c r="K8" s="60"/>
      <c r="L8" s="60"/>
      <c r="M8" s="60"/>
      <c r="N8" s="60"/>
      <c r="O8" s="60"/>
    </row>
    <row r="9" spans="1:15" x14ac:dyDescent="0.25">
      <c r="A9" s="39" t="s">
        <v>0</v>
      </c>
      <c r="B9" s="34" t="str">
        <f>DEC2HEX(SUM(HEX2DEC(B5)+4))</f>
        <v>33E0000C</v>
      </c>
      <c r="C9" s="1" t="s">
        <v>6</v>
      </c>
      <c r="D9" s="1"/>
      <c r="E9" s="1"/>
      <c r="F9" s="1"/>
      <c r="G9" s="63" t="s">
        <v>62</v>
      </c>
      <c r="I9" s="60"/>
      <c r="J9" s="60"/>
      <c r="K9" s="60"/>
      <c r="L9" s="60"/>
      <c r="M9" s="60"/>
      <c r="N9" s="60"/>
      <c r="O9" s="60"/>
    </row>
    <row r="10" spans="1:15" x14ac:dyDescent="0.25">
      <c r="A10" s="3"/>
      <c r="B10" s="4"/>
      <c r="C10" s="5"/>
      <c r="D10" s="6"/>
      <c r="E10" s="6"/>
      <c r="F10" s="7"/>
      <c r="G10" s="8"/>
    </row>
    <row r="11" spans="1:15" x14ac:dyDescent="0.25">
      <c r="A11" s="9" t="s">
        <v>21</v>
      </c>
      <c r="B11" s="4"/>
      <c r="C11" s="5" t="s">
        <v>50</v>
      </c>
      <c r="D11" s="6"/>
      <c r="E11" s="6"/>
      <c r="F11" s="7"/>
      <c r="G11" s="8"/>
    </row>
    <row r="12" spans="1:15" x14ac:dyDescent="0.25">
      <c r="A12" s="3"/>
      <c r="B12" s="4"/>
      <c r="C12" s="5"/>
      <c r="D12" s="6"/>
      <c r="E12" s="6"/>
      <c r="F12" s="7"/>
      <c r="G12" s="8"/>
    </row>
    <row r="14" spans="1:15" x14ac:dyDescent="0.25">
      <c r="A14" s="2" t="s">
        <v>41</v>
      </c>
    </row>
    <row r="15" spans="1:15" ht="30" x14ac:dyDescent="0.25">
      <c r="A15" s="48"/>
      <c r="B15" s="48" t="s">
        <v>5</v>
      </c>
      <c r="C15" s="48" t="s">
        <v>10</v>
      </c>
      <c r="D15" s="48" t="s">
        <v>3</v>
      </c>
      <c r="E15" s="49" t="s">
        <v>9</v>
      </c>
      <c r="F15" s="48" t="s">
        <v>4</v>
      </c>
      <c r="G15" s="48" t="s">
        <v>8</v>
      </c>
    </row>
    <row r="16" spans="1:15" ht="30" x14ac:dyDescent="0.25">
      <c r="A16" s="50" t="s">
        <v>17</v>
      </c>
      <c r="B16" s="51" t="str">
        <f>'Global shared memory map'!B6</f>
        <v>33E00108</v>
      </c>
      <c r="C16" s="52"/>
      <c r="D16" s="52"/>
      <c r="E16" s="53" t="s">
        <v>2</v>
      </c>
      <c r="F16" s="54" t="s">
        <v>18</v>
      </c>
      <c r="G16" s="55">
        <v>1</v>
      </c>
    </row>
    <row r="17" spans="1:7" ht="60" x14ac:dyDescent="0.25">
      <c r="A17" s="50" t="s">
        <v>11</v>
      </c>
      <c r="B17" s="51" t="str">
        <f>DEC2HEX(SUM(HEX2DEC(B16)+4))</f>
        <v>33E0010C</v>
      </c>
      <c r="C17" s="52"/>
      <c r="D17" s="52"/>
      <c r="E17" s="53" t="s">
        <v>2</v>
      </c>
      <c r="F17" s="54" t="s">
        <v>12</v>
      </c>
      <c r="G17" s="56"/>
    </row>
    <row r="18" spans="1:7" x14ac:dyDescent="0.25">
      <c r="A18" s="57" t="s">
        <v>15</v>
      </c>
      <c r="B18" s="51" t="str">
        <f t="shared" ref="B18:B19" si="1">DEC2HEX(SUM(HEX2DEC(B17)+4))</f>
        <v>33E00110</v>
      </c>
      <c r="C18" s="58"/>
      <c r="D18" s="58" t="s">
        <v>14</v>
      </c>
      <c r="E18" s="53" t="s">
        <v>2</v>
      </c>
      <c r="F18" s="59"/>
      <c r="G18" s="58">
        <v>0</v>
      </c>
    </row>
    <row r="19" spans="1:7" ht="45" x14ac:dyDescent="0.25">
      <c r="A19" s="57" t="s">
        <v>13</v>
      </c>
      <c r="B19" s="51" t="str">
        <f t="shared" si="1"/>
        <v>33E00114</v>
      </c>
      <c r="C19" s="58"/>
      <c r="D19" s="58"/>
      <c r="E19" s="53" t="s">
        <v>2</v>
      </c>
      <c r="F19" s="59" t="s">
        <v>20</v>
      </c>
      <c r="G19" s="58" t="str">
        <f>G9</f>
        <v>0x00001001</v>
      </c>
    </row>
  </sheetData>
  <mergeCells count="1">
    <mergeCell ref="C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8EEE-CB2C-476A-9E24-4065E0D55278}">
  <dimension ref="A1:O19"/>
  <sheetViews>
    <sheetView workbookViewId="0">
      <selection activeCell="N14" sqref="N14"/>
    </sheetView>
  </sheetViews>
  <sheetFormatPr defaultRowHeight="15" x14ac:dyDescent="0.25"/>
  <cols>
    <col min="1" max="1" width="25.28515625" style="2" customWidth="1"/>
    <col min="2" max="2" width="27.140625" bestFit="1" customWidth="1"/>
    <col min="3" max="3" width="35.7109375" customWidth="1"/>
    <col min="5" max="5" width="10.7109375" bestFit="1" customWidth="1"/>
    <col min="6" max="6" width="48" bestFit="1" customWidth="1"/>
    <col min="7" max="7" width="11.28515625" bestFit="1" customWidth="1"/>
  </cols>
  <sheetData>
    <row r="1" spans="1:15" x14ac:dyDescent="0.25">
      <c r="A1" s="45" t="s">
        <v>43</v>
      </c>
      <c r="B1" s="44" t="s">
        <v>55</v>
      </c>
      <c r="C1" s="70" t="s">
        <v>48</v>
      </c>
      <c r="D1" s="71"/>
      <c r="E1" s="71"/>
      <c r="F1" s="71"/>
      <c r="G1" s="71"/>
      <c r="H1" s="71"/>
      <c r="I1" s="71"/>
      <c r="J1" s="71"/>
      <c r="K1" s="71"/>
    </row>
    <row r="2" spans="1:15" x14ac:dyDescent="0.25">
      <c r="A2" s="2" t="s">
        <v>42</v>
      </c>
      <c r="B2" s="44"/>
      <c r="C2" s="61"/>
      <c r="D2" s="62"/>
      <c r="E2" s="62"/>
      <c r="F2" s="62"/>
      <c r="G2" s="62"/>
      <c r="H2" s="62"/>
      <c r="I2" s="62"/>
      <c r="J2" s="62"/>
      <c r="K2" s="62"/>
    </row>
    <row r="3" spans="1:15" ht="32.25" customHeight="1" x14ac:dyDescent="0.25">
      <c r="A3" s="46"/>
      <c r="B3" s="46" t="s">
        <v>5</v>
      </c>
      <c r="C3" s="46" t="s">
        <v>10</v>
      </c>
      <c r="D3" s="46" t="s">
        <v>3</v>
      </c>
      <c r="E3" s="47" t="s">
        <v>9</v>
      </c>
      <c r="F3" s="46" t="s">
        <v>4</v>
      </c>
      <c r="G3" s="46" t="s">
        <v>8</v>
      </c>
      <c r="I3" s="60"/>
      <c r="J3" s="60"/>
      <c r="K3" s="60"/>
      <c r="L3" s="60"/>
      <c r="M3" s="60"/>
      <c r="N3" s="60"/>
      <c r="O3" s="60"/>
    </row>
    <row r="4" spans="1:15" x14ac:dyDescent="0.25">
      <c r="A4" s="35" t="s">
        <v>17</v>
      </c>
      <c r="B4" s="34" t="str">
        <f>DEC2HEX(870318088)</f>
        <v>33E00008</v>
      </c>
      <c r="C4" s="36"/>
      <c r="D4" s="37" t="s">
        <v>1</v>
      </c>
      <c r="E4" s="37"/>
      <c r="F4" s="38"/>
      <c r="G4" s="1">
        <v>1</v>
      </c>
      <c r="I4" t="s">
        <v>19</v>
      </c>
    </row>
    <row r="5" spans="1:15" x14ac:dyDescent="0.25">
      <c r="A5" s="35" t="s">
        <v>17</v>
      </c>
      <c r="B5" s="34" t="str">
        <f>DEC2HEX(870318088)</f>
        <v>33E00008</v>
      </c>
      <c r="C5" s="36"/>
      <c r="D5" s="37" t="s">
        <v>1</v>
      </c>
      <c r="E5" s="37"/>
      <c r="F5" s="38"/>
      <c r="G5" s="1">
        <v>0</v>
      </c>
    </row>
    <row r="6" spans="1:15" x14ac:dyDescent="0.25">
      <c r="A6" s="39" t="s">
        <v>16</v>
      </c>
      <c r="B6" s="33" t="str">
        <f>DEC2HEX(SUM(HEX2DEC(B9)+4))</f>
        <v>33E00010</v>
      </c>
      <c r="C6" s="1" t="s">
        <v>7</v>
      </c>
      <c r="D6" s="1"/>
      <c r="E6" s="1"/>
      <c r="F6" s="1"/>
      <c r="G6" s="1">
        <f>ROWS(A5:A8)-1</f>
        <v>3</v>
      </c>
      <c r="I6" s="60"/>
      <c r="J6" s="60"/>
      <c r="K6" s="60"/>
      <c r="L6" s="60"/>
      <c r="M6" s="60"/>
      <c r="N6" s="60"/>
      <c r="O6" s="60"/>
    </row>
    <row r="7" spans="1:15" x14ac:dyDescent="0.25">
      <c r="A7" s="40" t="s">
        <v>22</v>
      </c>
      <c r="B7" s="33" t="str">
        <f t="shared" ref="B7:B8" si="0">DEC2HEX(SUM(HEX2DEC(B6)+4))</f>
        <v>33E00014</v>
      </c>
      <c r="C7" s="41" t="s">
        <v>44</v>
      </c>
      <c r="D7" s="42" t="s">
        <v>2</v>
      </c>
      <c r="E7" s="43"/>
      <c r="F7" s="38"/>
      <c r="G7" s="44"/>
      <c r="I7" s="60"/>
      <c r="J7" s="60"/>
      <c r="K7" s="60"/>
      <c r="L7" s="60"/>
      <c r="M7" s="60"/>
      <c r="N7" s="60"/>
      <c r="O7" s="60"/>
    </row>
    <row r="8" spans="1:15" ht="45" x14ac:dyDescent="0.25">
      <c r="A8" s="35" t="s">
        <v>23</v>
      </c>
      <c r="B8" s="34" t="str">
        <f t="shared" si="0"/>
        <v>33E00018</v>
      </c>
      <c r="C8" s="36" t="s">
        <v>46</v>
      </c>
      <c r="D8" s="37" t="s">
        <v>1</v>
      </c>
      <c r="E8" s="37"/>
      <c r="F8" s="38"/>
      <c r="G8" s="44"/>
      <c r="I8" s="60"/>
      <c r="J8" s="60"/>
      <c r="K8" s="60"/>
      <c r="L8" s="60"/>
      <c r="M8" s="60"/>
      <c r="N8" s="60"/>
      <c r="O8" s="60"/>
    </row>
    <row r="9" spans="1:15" x14ac:dyDescent="0.25">
      <c r="A9" s="39" t="s">
        <v>0</v>
      </c>
      <c r="B9" s="34" t="str">
        <f>DEC2HEX(SUM(HEX2DEC(B5)+4))</f>
        <v>33E0000C</v>
      </c>
      <c r="C9" s="1" t="s">
        <v>6</v>
      </c>
      <c r="D9" s="1"/>
      <c r="E9" s="1"/>
      <c r="F9" s="1"/>
      <c r="G9" s="63" t="s">
        <v>63</v>
      </c>
      <c r="I9" s="60"/>
      <c r="J9" s="60"/>
      <c r="K9" s="60"/>
      <c r="L9" s="60"/>
      <c r="M9" s="60"/>
      <c r="N9" s="60"/>
      <c r="O9" s="60"/>
    </row>
    <row r="10" spans="1:15" x14ac:dyDescent="0.25">
      <c r="A10" s="3"/>
      <c r="B10" s="4"/>
      <c r="C10" s="5"/>
      <c r="D10" s="6"/>
      <c r="E10" s="6"/>
      <c r="F10" s="7"/>
      <c r="G10" s="8"/>
    </row>
    <row r="11" spans="1:15" x14ac:dyDescent="0.25">
      <c r="A11" s="9" t="s">
        <v>21</v>
      </c>
      <c r="B11" s="4"/>
      <c r="C11" s="5" t="s">
        <v>50</v>
      </c>
      <c r="D11" s="6"/>
      <c r="E11" s="6"/>
      <c r="F11" s="7"/>
      <c r="G11" s="8"/>
    </row>
    <row r="12" spans="1:15" x14ac:dyDescent="0.25">
      <c r="A12" s="3"/>
      <c r="B12" s="4"/>
      <c r="C12" s="5"/>
      <c r="D12" s="6"/>
      <c r="E12" s="6"/>
      <c r="F12" s="7"/>
      <c r="G12" s="8"/>
    </row>
    <row r="14" spans="1:15" x14ac:dyDescent="0.25">
      <c r="A14" s="2" t="s">
        <v>41</v>
      </c>
    </row>
    <row r="15" spans="1:15" ht="30" x14ac:dyDescent="0.25">
      <c r="A15" s="48"/>
      <c r="B15" s="48" t="s">
        <v>5</v>
      </c>
      <c r="C15" s="48" t="s">
        <v>10</v>
      </c>
      <c r="D15" s="48" t="s">
        <v>3</v>
      </c>
      <c r="E15" s="49" t="s">
        <v>9</v>
      </c>
      <c r="F15" s="48" t="s">
        <v>4</v>
      </c>
      <c r="G15" s="48" t="s">
        <v>8</v>
      </c>
    </row>
    <row r="16" spans="1:15" ht="30" x14ac:dyDescent="0.25">
      <c r="A16" s="50" t="s">
        <v>17</v>
      </c>
      <c r="B16" s="51" t="str">
        <f>'Global shared memory map'!B6</f>
        <v>33E00108</v>
      </c>
      <c r="C16" s="52"/>
      <c r="D16" s="52"/>
      <c r="E16" s="53" t="s">
        <v>2</v>
      </c>
      <c r="F16" s="54" t="s">
        <v>18</v>
      </c>
      <c r="G16" s="55">
        <v>1</v>
      </c>
    </row>
    <row r="17" spans="1:7" ht="60" x14ac:dyDescent="0.25">
      <c r="A17" s="50" t="s">
        <v>11</v>
      </c>
      <c r="B17" s="51" t="str">
        <f>DEC2HEX(SUM(HEX2DEC(B16)+4))</f>
        <v>33E0010C</v>
      </c>
      <c r="C17" s="52"/>
      <c r="D17" s="52"/>
      <c r="E17" s="53" t="s">
        <v>2</v>
      </c>
      <c r="F17" s="54" t="s">
        <v>12</v>
      </c>
      <c r="G17" s="56"/>
    </row>
    <row r="18" spans="1:7" x14ac:dyDescent="0.25">
      <c r="A18" s="57" t="s">
        <v>15</v>
      </c>
      <c r="B18" s="51" t="str">
        <f t="shared" ref="B18:B19" si="1">DEC2HEX(SUM(HEX2DEC(B17)+4))</f>
        <v>33E00110</v>
      </c>
      <c r="C18" s="58"/>
      <c r="D18" s="58" t="s">
        <v>14</v>
      </c>
      <c r="E18" s="53" t="s">
        <v>2</v>
      </c>
      <c r="F18" s="59"/>
      <c r="G18" s="58">
        <v>0</v>
      </c>
    </row>
    <row r="19" spans="1:7" ht="45" x14ac:dyDescent="0.25">
      <c r="A19" s="57" t="s">
        <v>13</v>
      </c>
      <c r="B19" s="51" t="str">
        <f t="shared" si="1"/>
        <v>33E00114</v>
      </c>
      <c r="C19" s="58"/>
      <c r="D19" s="58"/>
      <c r="E19" s="53" t="s">
        <v>2</v>
      </c>
      <c r="F19" s="59" t="s">
        <v>20</v>
      </c>
      <c r="G19" s="58" t="str">
        <f>G9</f>
        <v>0x00001002</v>
      </c>
    </row>
  </sheetData>
  <mergeCells count="1"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Global shared memory map</vt:lpstr>
      <vt:lpstr>Function overview</vt:lpstr>
      <vt:lpstr>Error codes</vt:lpstr>
      <vt:lpstr>rfeDft_cutOffFrequecuency</vt:lpstr>
      <vt:lpstr>rfeDft_BOI</vt:lpstr>
      <vt:lpstr>rfeDft_dutyCycle</vt:lpstr>
      <vt:lpstr>rfeDft_Noise Slope</vt:lpstr>
      <vt:lpstr>rfeDft_NTF_STF</vt:lpstr>
      <vt:lpstr>rfeDft_SNR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Gossner</dc:creator>
  <cp:lastModifiedBy>Javier Cuadros Linde</cp:lastModifiedBy>
  <dcterms:created xsi:type="dcterms:W3CDTF">2021-01-27T21:06:15Z</dcterms:created>
  <dcterms:modified xsi:type="dcterms:W3CDTF">2021-03-09T15:18:00Z</dcterms:modified>
</cp:coreProperties>
</file>