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7f26e6ce5914f21c/Documents/"/>
    </mc:Choice>
  </mc:AlternateContent>
  <xr:revisionPtr revIDLastSave="1200" documentId="8_{BAA99C7F-3810-4394-A38E-3C75FFD33E9F}" xr6:coauthVersionLast="47" xr6:coauthVersionMax="47" xr10:uidLastSave="{E4755FCB-E3FB-49CE-BFDD-AAE16051BF08}"/>
  <bookViews>
    <workbookView xWindow="-108" yWindow="-108" windowWidth="23256" windowHeight="12456" tabRatio="884" activeTab="1" xr2:uid="{0BAB59B6-9BE8-49FD-89F0-15FF9880A210}"/>
  </bookViews>
  <sheets>
    <sheet name="Team Performance Dashboard" sheetId="10" r:id="rId1"/>
    <sheet name="Player Performance Dashboard" sheetId="11" r:id="rId2"/>
    <sheet name="Team Summary" sheetId="8" r:id="rId3"/>
    <sheet name="Player summary" sheetId="9" r:id="rId4"/>
    <sheet name="fact_player" sheetId="6" r:id="rId5"/>
    <sheet name="fact_match" sheetId="5" r:id="rId6"/>
    <sheet name="dim_venue" sheetId="4" r:id="rId7"/>
    <sheet name="dim_team" sheetId="3" r:id="rId8"/>
    <sheet name="dim_player" sheetId="2" r:id="rId9"/>
  </sheets>
  <definedNames>
    <definedName name="_xlcn.WorksheetConnection_IPL2025WORK.xlsxdim_player1" hidden="1">dim_player[]</definedName>
    <definedName name="_xlcn.WorksheetConnection_IPL2025WORK.xlsxdim_team1" hidden="1">dim_team[]</definedName>
    <definedName name="_xlcn.WorksheetConnection_IPL2025WORK.xlsxdim_venue1" hidden="1">dim_venue[]</definedName>
    <definedName name="_xlcn.WorksheetConnection_IPL2025WORK.xlsxfact_match1" hidden="1">fact_match[]</definedName>
    <definedName name="_xlcn.WorksheetConnection_IPL2025WORK.xlsxfact_player1"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5" hidden="1">fact_match!$A$1:$N$61</definedName>
    <definedName name="ExternalData_5" localSheetId="4" hidden="1">fact_player!$A$1:$K$202</definedName>
    <definedName name="Slicer_Team_Name">#N/A</definedName>
    <definedName name="Slicer_Venue_Name">#N/A</definedName>
  </definedNames>
  <calcPr calcId="191029"/>
  <pivotCaches>
    <pivotCache cacheId="2206" r:id="rId10"/>
    <pivotCache cacheId="2209" r:id="rId11"/>
    <pivotCache cacheId="2212" r:id="rId12"/>
    <pivotCache cacheId="2215" r:id="rId13"/>
    <pivotCache cacheId="2218" r:id="rId14"/>
    <pivotCache cacheId="2221" r:id="rId15"/>
    <pivotCache cacheId="2224" r:id="rId16"/>
    <pivotCache cacheId="2227" r:id="rId17"/>
    <pivotCache cacheId="2230" r:id="rId18"/>
    <pivotCache cacheId="2233" r:id="rId19"/>
  </pivotCaches>
  <extLst>
    <ext xmlns:x14="http://schemas.microsoft.com/office/spreadsheetml/2009/9/main" uri="{876F7934-8845-4945-9796-88D515C7AA90}">
      <x14:pivotCaches>
        <pivotCache cacheId="6"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IPL 2025 WORK.xlsx!fact_player"/>
          <x15:modelTable id="fact_match" name="fact_match" connection="WorksheetConnection_IPL 2025 WORK.xlsx!fact_match"/>
          <x15:modelTable id="dim_venue" name="dim_venue" connection="WorksheetConnection_IPL 2025 WORK.xlsx!dim_venue"/>
          <x15:modelTable id="dim_team" name="dim_team" connection="WorksheetConnection_IPL 2025 WORK.xlsx!dim_team"/>
          <x15:modelTable id="dim_player" name="dim_player" connection="WorksheetConnection_IPL 2025 WORK.xlsx!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Venue_ID" toTable="dim_venue" toColumn="Venue_ID"/>
          <x15:modelRelationship fromTable="fact_match" fromColumn="Team1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1" l="1"/>
  <c r="I5" i="8"/>
  <c r="M4" i="10" s="1"/>
  <c r="R4" i="11"/>
  <c r="N4" i="11"/>
  <c r="F4" i="11"/>
  <c r="H4" i="10"/>
  <c r="G16" i="8"/>
  <c r="W4" i="10"/>
  <c r="R4"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699CC2-BE1E-410B-9EA4-C9131776311C}"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8E626EE3-F885-402A-877D-3A4E2786E5E1}"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8EB9DF39-69CC-4ECA-9342-EFB9B4C20C34}"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C5E0503F-D517-4DFD-89AF-9EED73F1B618}"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84F638A2-3FB5-466A-9EFE-A760ADAF309C}"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002091AC-1D0E-4816-8DC8-5002480FBC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337A426-7A4E-422B-A459-537C37D206E9}" name="WorksheetConnection_IPL 2025 WORK.xlsx!dim_player" type="102" refreshedVersion="8" minRefreshableVersion="5">
    <extLst>
      <ext xmlns:x15="http://schemas.microsoft.com/office/spreadsheetml/2010/11/main" uri="{DE250136-89BD-433C-8126-D09CA5730AF9}">
        <x15:connection id="dim_player">
          <x15:rangePr sourceName="_xlcn.WorksheetConnection_IPL2025WORK.xlsxdim_player1"/>
        </x15:connection>
      </ext>
    </extLst>
  </connection>
  <connection id="8" xr16:uid="{892C6A50-45C9-44F5-B6E8-349BFF6BE423}" name="WorksheetConnection_IPL 2025 WORK.xlsx!dim_team" type="102" refreshedVersion="8" minRefreshableVersion="5">
    <extLst>
      <ext xmlns:x15="http://schemas.microsoft.com/office/spreadsheetml/2010/11/main" uri="{DE250136-89BD-433C-8126-D09CA5730AF9}">
        <x15:connection id="dim_team">
          <x15:rangePr sourceName="_xlcn.WorksheetConnection_IPL2025WORK.xlsxdim_team1"/>
        </x15:connection>
      </ext>
    </extLst>
  </connection>
  <connection id="9" xr16:uid="{5E8A21A1-0F0E-44CF-A106-4EBB5641BD7C}" name="WorksheetConnection_IPL 2025 WORK.xlsx!dim_venue" type="102" refreshedVersion="8" minRefreshableVersion="5">
    <extLst>
      <ext xmlns:x15="http://schemas.microsoft.com/office/spreadsheetml/2010/11/main" uri="{DE250136-89BD-433C-8126-D09CA5730AF9}">
        <x15:connection id="dim_venue">
          <x15:rangePr sourceName="_xlcn.WorksheetConnection_IPL2025WORK.xlsxdim_venue1"/>
        </x15:connection>
      </ext>
    </extLst>
  </connection>
  <connection id="10" xr16:uid="{FA5D6082-26FA-4756-8A0B-661A61F0A3C4}" name="WorksheetConnection_IPL 2025 WORK.xlsx!fact_match" type="102" refreshedVersion="8" minRefreshableVersion="5">
    <extLst>
      <ext xmlns:x15="http://schemas.microsoft.com/office/spreadsheetml/2010/11/main" uri="{DE250136-89BD-433C-8126-D09CA5730AF9}">
        <x15:connection id="fact_match">
          <x15:rangePr sourceName="_xlcn.WorksheetConnection_IPL2025WORK.xlsxfact_match1"/>
        </x15:connection>
      </ext>
    </extLst>
  </connection>
  <connection id="11" xr16:uid="{173CA0A0-67F5-4C2D-9937-C832EAA2782C}" name="WorksheetConnection_IPL 2025 WORK.xlsx!fact_player" type="102" refreshedVersion="8" minRefreshableVersion="5">
    <extLst>
      <ext xmlns:x15="http://schemas.microsoft.com/office/spreadsheetml/2010/11/main" uri="{DE250136-89BD-433C-8126-D09CA5730AF9}">
        <x15:connection id="fact_player">
          <x15:rangePr sourceName="_xlcn.WorksheetConnection_IPL2025WORK.xlsxfact_player1"/>
        </x15:connection>
      </ext>
    </extLst>
  </connection>
</connections>
</file>

<file path=xl/sharedStrings.xml><?xml version="1.0" encoding="utf-8"?>
<sst xmlns="http://schemas.openxmlformats.org/spreadsheetml/2006/main" count="1676" uniqueCount="361">
  <si>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</si>
  <si>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</si>
  <si>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</si>
  <si>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</si>
  <si>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</si>
  <si>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</si>
  <si>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</si>
  <si>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</si>
  <si>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</si>
  <si>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</si>
  <si>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</si>
  <si>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</si>
  <si>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</si>
  <si>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</si>
  <si>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</si>
  <si>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</si>
  <si>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</si>
  <si>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</si>
  <si>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</si>
  <si>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</si>
  <si>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</si>
  <si>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</si>
  <si>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</si>
  <si>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</si>
  <si>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</si>
  <si>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</si>
  <si>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</si>
  <si>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</si>
  <si>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</si>
  <si>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</si>
  <si>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</si>
  <si>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</si>
  <si>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</si>
  <si>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</si>
  <si>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</si>
  <si>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</si>
  <si>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</si>
  <si>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</si>
  <si>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</si>
  <si>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</si>
  <si>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</si>
  <si>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</si>
  <si>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</si>
  <si>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</si>
  <si>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</si>
  <si>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</si>
  <si>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</si>
  <si>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</si>
  <si>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</si>
  <si>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</si>
  <si>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</si>
  <si>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</si>
  <si>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</si>
  <si>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</si>
  <si>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</si>
  <si>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</si>
  <si>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</si>
  <si>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</si>
  <si>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</si>
  <si>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</si>
  <si>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</si>
  <si>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</si>
  <si>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</si>
  <si>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</si>
  <si>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</si>
  <si>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</si>
  <si>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</si>
  <si>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</si>
  <si>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</si>
  <si>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</si>
  <si>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</si>
  <si>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</si>
  <si>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</si>
  <si>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</si>
  <si>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</si>
  <si>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</si>
  <si>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</si>
  <si>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</si>
  <si>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</si>
  <si>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</si>
  <si>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</si>
  <si>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</si>
  <si>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</si>
  <si>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</si>
  <si>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</si>
  <si>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</si>
  <si>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</si>
  <si>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</si>
  <si>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</si>
  <si>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</si>
  <si>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</si>
  <si>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</si>
  <si>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</si>
  <si>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</si>
  <si>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</si>
  <si>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</si>
  <si>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</si>
  <si>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</si>
  <si>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</si>
  <si>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</si>
  <si>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</si>
  <si>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</si>
  <si>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</si>
  <si>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</si>
  <si>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</si>
  <si>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</si>
  <si>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</si>
  <si>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</si>
  <si>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</si>
  <si>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</si>
  <si>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</si>
  <si>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</si>
  <si>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</si>
  <si>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</si>
  <si>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</si>
  <si>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</si>
  <si>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</si>
  <si>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</si>
  <si>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</si>
  <si>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</si>
  <si>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</si>
  <si>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</si>
  <si>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</si>
  <si>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</si>
  <si>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</si>
  <si>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</si>
  <si>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</si>
  <si>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</si>
  <si>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</si>
  <si>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</si>
  <si>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</si>
  <si>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</si>
  <si>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</si>
  <si>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</si>
  <si>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</si>
  <si>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</si>
  <si>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</si>
  <si>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</si>
  <si>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</si>
  <si>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</si>
  <si>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</si>
  <si>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</si>
  <si>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</si>
  <si>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</si>
  <si>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</si>
  <si>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</si>
  <si>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</si>
  <si>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</si>
  <si>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</si>
  <si>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</si>
  <si>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</si>
  <si>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</si>
  <si>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</si>
  <si>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</si>
  <si>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</si>
  <si>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</si>
  <si>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</si>
  <si>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</si>
  <si>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</si>
  <si>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</si>
  <si>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</si>
  <si>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</si>
  <si>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</si>
  <si>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</si>
  <si>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</si>
  <si>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</si>
  <si>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</si>
  <si>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</si>
  <si>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</si>
  <si>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</si>
  <si>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</si>
  <si>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</si>
  <si>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</si>
  <si>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</si>
  <si>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</si>
  <si>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</si>
  <si>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</si>
  <si>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</si>
  <si>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</si>
  <si>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</si>
  <si>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</si>
  <si>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</si>
  <si>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</si>
  <si>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</si>
  <si>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</si>
  <si>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</si>
  <si>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</si>
  <si>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</si>
  <si>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</si>
  <si>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</si>
  <si>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</si>
  <si>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</si>
  <si>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</si>
  <si>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</si>
  <si>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</si>
  <si>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</si>
  <si>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</si>
  <si>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</si>
  <si>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</si>
  <si>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</si>
  <si>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</si>
  <si>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</si>
  <si>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</si>
  <si>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</si>
  <si>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</si>
  <si>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</si>
  <si>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</si>
  <si>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</si>
  <si>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</si>
  <si>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</si>
  <si>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</si>
  <si>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</si>
  <si>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</si>
  <si>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</si>
  <si>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</si>
  <si>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</si>
  <si>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</si>
  <si>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</si>
  <si>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</si>
  <si>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</si>
  <si>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</si>
  <si>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</si>
  <si>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</si>
  <si>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</si>
  <si>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</si>
  <si>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</si>
  <si>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</si>
  <si>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</si>
  <si>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</si>
  <si>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</si>
  <si>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</si>
  <si>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</si>
  <si>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</si>
  <si>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</si>
  <si>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</si>
  <si>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</si>
  <si>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</si>
  <si>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</si>
  <si>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</si>
  <si>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</si>
  <si>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</si>
  <si>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</si>
  <si>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</si>
  <si>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</si>
  <si>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</si>
  <si>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</si>
  <si>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</si>
  <si>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</si>
  <si>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</si>
  <si>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</si>
  <si>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</si>
  <si>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</si>
  <si>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</si>
  <si>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</si>
  <si>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</si>
  <si>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</si>
  <si>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</si>
  <si>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</si>
  <si>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</si>
  <si>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</si>
  <si>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</si>
  <si>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</si>
  <si>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</si>
  <si>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</si>
  <si>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</si>
  <si>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</si>
  <si>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</si>
  <si>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</si>
  <si>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</si>
  <si>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</si>
  <si>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</si>
  <si>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</si>
  <si>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</si>
  <si>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</si>
  <si>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</si>
  <si>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</si>
  <si>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</si>
  <si>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</si>
  <si>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</si>
  <si>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</si>
  <si>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</si>
  <si>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</si>
  <si>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</si>
  <si>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</si>
  <si>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</si>
  <si>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</si>
  <si>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</si>
  <si>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</si>
  <si>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</si>
  <si>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</si>
  <si>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</si>
  <si>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</si>
  <si>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</si>
  <si>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</si>
  <si>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</si>
  <si>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</si>
  <si>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</si>
  <si>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</si>
  <si>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</si>
  <si>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</si>
  <si>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</si>
  <si>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</si>
  <si>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</si>
  <si>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</si>
  <si>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</si>
  <si>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</si>
  <si>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</si>
  <si>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</si>
  <si>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</si>
  <si>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</si>
  <si>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</si>
  <si>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</si>
  <si>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</si>
  <si>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</si>
  <si>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</si>
  <si>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</si>
  <si>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</si>
  <si>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</si>
  <si>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</si>
  <si>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</si>
  <si>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</si>
  <si>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</si>
  <si>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</si>
  <si>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</si>
  <si>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</si>
  <si>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</si>
  <si>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</si>
  <si>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</si>
  <si>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</si>
  <si>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</si>
  <si>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</si>
  <si>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</si>
  <si>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</si>
  <si>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</si>
  <si>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</si>
  <si>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</si>
  <si>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</si>
  <si>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</si>
  <si>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Row Labels</t>
  </si>
  <si>
    <t>(blank)</t>
  </si>
  <si>
    <t>Grand Total</t>
  </si>
  <si>
    <t>Total Runs</t>
  </si>
  <si>
    <t>Total Wickets</t>
  </si>
  <si>
    <t>Team Match</t>
  </si>
  <si>
    <t>Total Win</t>
  </si>
  <si>
    <t>Player | Team |Role Names</t>
  </si>
  <si>
    <t>Economy Rate</t>
  </si>
  <si>
    <t>Win by Runs</t>
  </si>
  <si>
    <t>Win by Wickets</t>
  </si>
  <si>
    <t>Win Type</t>
  </si>
  <si>
    <t>Sum of Total</t>
  </si>
  <si>
    <t>Count of Team_ID</t>
  </si>
  <si>
    <t>Total Matches</t>
  </si>
  <si>
    <t>Total Teams</t>
  </si>
  <si>
    <t>Player  Names</t>
  </si>
  <si>
    <t>Total  Wickets</t>
  </si>
  <si>
    <t>PlayerAverageStrikeRate</t>
  </si>
  <si>
    <t>Sum of Economy</t>
  </si>
  <si>
    <t>Strike Rate</t>
  </si>
  <si>
    <t>Total run</t>
  </si>
  <si>
    <t>total wicket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</si>
</sst>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0" tint="-4.9989318521683403E-2"/>
      <name val="Aptos Narrow"/>
      <family val="2"/>
      <scheme val="minor"/>
    </font>
    <font>
      <b/>
      <sz val="36"/>
      <color theme="2" tint="-9.9978637043366805E-2"/>
      <name val="Aptos Narrow"/>
      <family val="2"/>
      <scheme val="minor"/>
    </font>
    <font>
      <b/>
      <sz val="36"/>
      <color theme="2"/>
      <name val="Aptos Narrow"/>
      <family val="2"/>
      <scheme val="minor"/>
    </font>
    <font>
      <b/>
      <sz val="36"/>
      <color theme="0" tint="-4.9989318521683403E-2"/>
      <name val="Aptos Narrow"/>
      <family val="2"/>
      <scheme val="minor"/>
    </font>
    <font>
      <b/>
      <sz val="26"/>
      <color theme="3" tint="0.89999084444715716"/>
      <name val="Algerian"/>
      <family val="5"/>
    </font>
    <font>
      <sz val="11"/>
      <color theme="2"/>
      <name val="Aptos Narrow"/>
      <family val="2"/>
      <scheme val="minor"/>
    </font>
    <font>
      <b/>
      <sz val="20"/>
      <color theme="2"/>
      <name val="Algerian"/>
      <family val="5"/>
    </font>
    <font>
      <b/>
      <sz val="22"/>
      <color theme="2"/>
      <name val="Aptos Narrow"/>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2"/>
        <bgColor indexed="64"/>
      </patternFill>
    </fill>
    <fill>
      <patternFill patternType="solid">
        <fgColor theme="7" tint="-0.249977111117893"/>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xf numFmtId="0" fontId="0" fillId="2" borderId="0" xfId="0" applyFill="1"/>
    <xf numFmtId="0" fontId="0" fillId="3" borderId="0" xfId="0" applyFill="1"/>
    <xf numFmtId="0" fontId="0" fillId="0" borderId="0" xfId="0" applyNumberFormat="1"/>
    <xf numFmtId="4" fontId="0" fillId="0" borderId="0" xfId="0" applyNumberFormat="1"/>
    <xf numFmtId="0" fontId="6" fillId="0" borderId="0" xfId="0" applyFont="1"/>
    <xf numFmtId="0" fontId="0" fillId="4" borderId="0" xfId="0" applyFill="1"/>
    <xf numFmtId="4" fontId="8" fillId="5" borderId="0" xfId="0" applyNumberFormat="1" applyFont="1" applyFill="1" applyAlignment="1">
      <alignment horizontal="center" vertical="center"/>
    </xf>
    <xf numFmtId="0" fontId="8" fillId="5" borderId="0" xfId="0" applyFont="1" applyFill="1" applyAlignment="1">
      <alignment horizontal="center" vertical="center"/>
    </xf>
    <xf numFmtId="0" fontId="8" fillId="5" borderId="0" xfId="0" applyNumberFormat="1" applyFont="1" applyFill="1" applyAlignment="1">
      <alignment horizontal="center" vertical="center"/>
    </xf>
    <xf numFmtId="0" fontId="2" fillId="5" borderId="0" xfId="0" applyFont="1" applyFill="1" applyAlignment="1">
      <alignment horizontal="center" vertical="center"/>
    </xf>
    <xf numFmtId="0" fontId="3" fillId="5" borderId="0" xfId="0" applyFont="1" applyFill="1" applyAlignment="1">
      <alignment horizontal="center" vertical="center"/>
    </xf>
    <xf numFmtId="0" fontId="4" fillId="5" borderId="0" xfId="0" applyFont="1" applyFill="1" applyAlignment="1">
      <alignment horizontal="center" vertical="center"/>
    </xf>
    <xf numFmtId="0" fontId="5" fillId="6" borderId="0" xfId="0" applyFont="1" applyFill="1" applyAlignment="1">
      <alignment horizontal="center" vertical="center"/>
    </xf>
    <xf numFmtId="0" fontId="7" fillId="6" borderId="0" xfId="0" applyFont="1" applyFill="1" applyAlignment="1">
      <alignment horizontal="center" vertical="center"/>
    </xf>
    <xf numFmtId="0" fontId="6" fillId="6" borderId="0" xfId="0" applyFont="1" applyFill="1" applyAlignment="1">
      <alignment horizontal="center" vertic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WORK.xlsx]Team Summary!PivotTable3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Team Vs Wins</a:t>
            </a:r>
          </a:p>
        </c:rich>
      </c:tx>
      <c:layout>
        <c:manualLayout>
          <c:xMode val="edge"/>
          <c:yMode val="edge"/>
          <c:x val="0.38399303702796561"/>
          <c:y val="5.91644593157053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002690288713915"/>
          <c:y val="0.21698855351414403"/>
          <c:w val="0.32894050743657044"/>
          <c:h val="0.67598242927967345"/>
        </c:manualLayout>
      </c:layout>
      <c:bar3DChart>
        <c:barDir val="bar"/>
        <c:grouping val="clustered"/>
        <c:varyColors val="0"/>
        <c:ser>
          <c:idx val="0"/>
          <c:order val="0"/>
          <c:tx>
            <c:strRef>
              <c:f>'Team Summary'!$B$15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'Team Summary'!$A$16:$A$25</c:f>
              <c:strCache>
                <c:ptCount val="9"/>
                <c:pt idx="0">
                  <c:v>(blank)</c:v>
                </c:pt>
                <c:pt idx="1">
                  <c:v>Chennai Super Kings (CSK)</c:v>
                </c:pt>
                <c:pt idx="2">
                  <c:v>Delhi Capitals (DC)</c:v>
                </c:pt>
                <c:pt idx="3">
                  <c:v>Kolkata Knight Riders (KKR)</c:v>
                </c:pt>
                <c:pt idx="4">
                  <c:v>Mumbai Indians (MI)</c:v>
                </c:pt>
                <c:pt idx="5">
                  <c:v>Punjab Kings (PBKS)</c:v>
                </c:pt>
                <c:pt idx="6">
                  <c:v>Rajasthan Royals (RR)</c:v>
                </c:pt>
                <c:pt idx="7">
                  <c:v>Royal Challengers Bengaluru (RCB)</c:v>
                </c:pt>
                <c:pt idx="8">
                  <c:v>Sunrisers Hyderabad (SRH)</c:v>
                </c:pt>
              </c:strCache>
            </c:strRef>
          </c:cat>
          <c:val>
            <c:numRef>
              <c:f>'Team Summary'!$B$16:$B$25</c:f>
              <c:numCache>
                <c:formatCode>General</c:formatCode>
                <c:ptCount val="9"/>
                <c:pt idx="0">
                  <c:v>0</c:v>
                </c:pt>
                <c:pt idx="1">
                  <c:v>5</c:v>
                </c:pt>
                <c:pt idx="2">
                  <c:v>2</c:v>
                </c:pt>
                <c:pt idx="3">
                  <c:v>4</c:v>
                </c:pt>
                <c:pt idx="4">
                  <c:v>4</c:v>
                </c:pt>
                <c:pt idx="5">
                  <c:v>2</c:v>
                </c:pt>
                <c:pt idx="6">
                  <c:v>4</c:v>
                </c:pt>
                <c:pt idx="7">
                  <c:v>4</c:v>
                </c:pt>
                <c:pt idx="8">
                  <c:v>5</c:v>
                </c:pt>
              </c:numCache>
            </c:numRef>
          </c:val>
          <c:extLst>
            <c:ext xmlns:c16="http://schemas.microsoft.com/office/drawing/2014/chart" uri="{C3380CC4-5D6E-409C-BE32-E72D297353CC}">
              <c16:uniqueId val="{00000000-09CD-48D3-AECF-78D7256F0B49}"/>
            </c:ext>
          </c:extLst>
        </c:ser>
        <c:dLbls>
          <c:showLegendKey val="0"/>
          <c:showVal val="1"/>
          <c:showCatName val="0"/>
          <c:showSerName val="0"/>
          <c:showPercent val="0"/>
          <c:showBubbleSize val="0"/>
        </c:dLbls>
        <c:gapWidth val="150"/>
        <c:shape val="box"/>
        <c:axId val="735265856"/>
        <c:axId val="735266816"/>
        <c:axId val="0"/>
      </c:bar3DChart>
      <c:catAx>
        <c:axId val="73526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266816"/>
        <c:crosses val="autoZero"/>
        <c:auto val="1"/>
        <c:lblAlgn val="ctr"/>
        <c:lblOffset val="100"/>
        <c:noMultiLvlLbl val="0"/>
      </c:catAx>
      <c:valAx>
        <c:axId val="7352668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526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WORK.xlsx]Team Summary!PivotTable6</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Summary'!$B$27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'Team Summary'!$A$28:$A$37</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'Team Summary'!$B$28:$B$37</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0-4C93-4E82-ABBA-ED8A9F95AFF8}"/>
            </c:ext>
          </c:extLst>
        </c:ser>
        <c:dLbls>
          <c:showLegendKey val="0"/>
          <c:showVal val="1"/>
          <c:showCatName val="0"/>
          <c:showSerName val="0"/>
          <c:showPercent val="0"/>
          <c:showBubbleSize val="0"/>
        </c:dLbls>
        <c:gapWidth val="150"/>
        <c:shape val="box"/>
        <c:axId val="1960064768"/>
        <c:axId val="1960067648"/>
        <c:axId val="0"/>
      </c:bar3DChart>
      <c:catAx>
        <c:axId val="196006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067648"/>
        <c:crosses val="autoZero"/>
        <c:auto val="1"/>
        <c:lblAlgn val="ctr"/>
        <c:lblOffset val="100"/>
        <c:noMultiLvlLbl val="0"/>
      </c:catAx>
      <c:valAx>
        <c:axId val="196006764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0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WORK.xlsx]Team Summary!PivotTable5</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'Team Summary'!$J$19</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9E-4FC7-B5C7-57816E1D6F1D}"/>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9E-4FC7-B5C7-57816E1D6F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 Summary'!$I$20:$I$22</c:f>
              <c:strCache>
                <c:ptCount val="2"/>
                <c:pt idx="0">
                  <c:v>Win by Runs</c:v>
                </c:pt>
                <c:pt idx="1">
                  <c:v>Win by Wickets</c:v>
                </c:pt>
              </c:strCache>
            </c:strRef>
          </c:cat>
          <c:val>
            <c:numRef>
              <c:f>'Team Summary'!$J$20:$J$22</c:f>
              <c:numCache>
                <c:formatCode>General</c:formatCode>
                <c:ptCount val="2"/>
                <c:pt idx="0">
                  <c:v>13297</c:v>
                </c:pt>
                <c:pt idx="1">
                  <c:v>7647</c:v>
                </c:pt>
              </c:numCache>
            </c:numRef>
          </c:val>
          <c:extLst>
            <c:ext xmlns:c16="http://schemas.microsoft.com/office/drawing/2014/chart" uri="{C3380CC4-5D6E-409C-BE32-E72D297353CC}">
              <c16:uniqueId val="{00000004-6984-4D98-9871-C208401D527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WORK.xlsx]Team Summary!PivotTable4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Team Vs Runs</a:t>
            </a:r>
          </a:p>
        </c:rich>
      </c:tx>
      <c:layout>
        <c:manualLayout>
          <c:xMode val="edge"/>
          <c:yMode val="edge"/>
          <c:x val="0.3856111111111110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224810287835361"/>
          <c:y val="0.31826472141432766"/>
          <c:w val="0.75088954505686789"/>
          <c:h val="0.18036599591717706"/>
        </c:manualLayout>
      </c:layout>
      <c:bar3DChart>
        <c:barDir val="col"/>
        <c:grouping val="clustered"/>
        <c:varyColors val="0"/>
        <c:ser>
          <c:idx val="0"/>
          <c:order val="0"/>
          <c:tx>
            <c:strRef>
              <c:f>'Team Summary'!$H$3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'Team Summary'!$G$4:$G$12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Summary'!$H$4:$H$12</c:f>
              <c:numCache>
                <c:formatCode>General</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F338-466F-8F6F-0FE3D14D6AFC}"/>
            </c:ext>
          </c:extLst>
        </c:ser>
        <c:dLbls>
          <c:showLegendKey val="0"/>
          <c:showVal val="1"/>
          <c:showCatName val="0"/>
          <c:showSerName val="0"/>
          <c:showPercent val="0"/>
          <c:showBubbleSize val="0"/>
        </c:dLbls>
        <c:gapWidth val="150"/>
        <c:shape val="box"/>
        <c:axId val="1635652736"/>
        <c:axId val="1635651296"/>
        <c:axId val="0"/>
      </c:bar3DChart>
      <c:catAx>
        <c:axId val="163565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651296"/>
        <c:crosses val="autoZero"/>
        <c:auto val="1"/>
        <c:lblAlgn val="ctr"/>
        <c:lblOffset val="100"/>
        <c:noMultiLvlLbl val="0"/>
      </c:catAx>
      <c:valAx>
        <c:axId val="163565129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5652736"/>
        <c:crosses val="autoZero"/>
        <c:crossBetween val="between"/>
      </c:valAx>
      <c:spPr>
        <a:noFill/>
        <a:ln>
          <a:noFill/>
        </a:ln>
        <a:effectLst/>
      </c:spPr>
    </c:plotArea>
    <c:legend>
      <c:legendPos val="r"/>
      <c:layout>
        <c:manualLayout>
          <c:xMode val="edge"/>
          <c:yMode val="edge"/>
          <c:x val="0.79761830241931053"/>
          <c:y val="9.0540540540540532E-2"/>
          <c:w val="6.8656997856014187E-2"/>
          <c:h val="7.55485682868077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WORK.xlsx]Player summary!PivotTable5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Player Economy</a:t>
            </a:r>
          </a:p>
        </c:rich>
      </c:tx>
      <c:layout>
        <c:manualLayout>
          <c:xMode val="edge"/>
          <c:yMode val="edge"/>
          <c:x val="0.36243472468849558"/>
          <c:y val="8.18422257315872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4">
                  <a:shade val="34000"/>
                  <a:satMod val="103000"/>
                  <a:lumMod val="102000"/>
                  <a:tint val="94000"/>
                </a:schemeClr>
              </a:gs>
              <a:gs pos="50000">
                <a:schemeClr val="accent4">
                  <a:shade val="34000"/>
                  <a:satMod val="110000"/>
                  <a:lumMod val="100000"/>
                  <a:shade val="100000"/>
                </a:schemeClr>
              </a:gs>
              <a:gs pos="100000">
                <a:schemeClr val="accent4">
                  <a:shade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4">
                  <a:shade val="38000"/>
                  <a:satMod val="103000"/>
                  <a:lumMod val="102000"/>
                  <a:tint val="94000"/>
                </a:schemeClr>
              </a:gs>
              <a:gs pos="50000">
                <a:schemeClr val="accent4">
                  <a:shade val="38000"/>
                  <a:satMod val="110000"/>
                  <a:lumMod val="100000"/>
                  <a:shade val="100000"/>
                </a:schemeClr>
              </a:gs>
              <a:gs pos="100000">
                <a:schemeClr val="accent4">
                  <a:shade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4">
                  <a:shade val="42000"/>
                  <a:satMod val="103000"/>
                  <a:lumMod val="102000"/>
                  <a:tint val="94000"/>
                </a:schemeClr>
              </a:gs>
              <a:gs pos="50000">
                <a:schemeClr val="accent4">
                  <a:shade val="42000"/>
                  <a:satMod val="110000"/>
                  <a:lumMod val="100000"/>
                  <a:shade val="100000"/>
                </a:schemeClr>
              </a:gs>
              <a:gs pos="100000">
                <a:schemeClr val="accent4">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hade val="46000"/>
                  <a:satMod val="103000"/>
                  <a:lumMod val="102000"/>
                  <a:tint val="94000"/>
                </a:schemeClr>
              </a:gs>
              <a:gs pos="50000">
                <a:schemeClr val="accent4">
                  <a:shade val="46000"/>
                  <a:satMod val="110000"/>
                  <a:lumMod val="100000"/>
                  <a:shade val="100000"/>
                </a:schemeClr>
              </a:gs>
              <a:gs pos="100000">
                <a:schemeClr val="accent4">
                  <a:shade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4">
                  <a:shade val="50000"/>
                  <a:satMod val="103000"/>
                  <a:lumMod val="102000"/>
                  <a:tint val="94000"/>
                </a:schemeClr>
              </a:gs>
              <a:gs pos="50000">
                <a:schemeClr val="accent4">
                  <a:shade val="50000"/>
                  <a:satMod val="110000"/>
                  <a:lumMod val="100000"/>
                  <a:shade val="100000"/>
                </a:schemeClr>
              </a:gs>
              <a:gs pos="100000">
                <a:schemeClr val="accent4">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4">
                  <a:shade val="54000"/>
                  <a:satMod val="103000"/>
                  <a:lumMod val="102000"/>
                  <a:tint val="94000"/>
                </a:schemeClr>
              </a:gs>
              <a:gs pos="50000">
                <a:schemeClr val="accent4">
                  <a:shade val="54000"/>
                  <a:satMod val="110000"/>
                  <a:lumMod val="100000"/>
                  <a:shade val="100000"/>
                </a:schemeClr>
              </a:gs>
              <a:gs pos="100000">
                <a:schemeClr val="accent4">
                  <a:shade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4">
                  <a:shade val="62000"/>
                  <a:satMod val="103000"/>
                  <a:lumMod val="102000"/>
                  <a:tint val="94000"/>
                </a:schemeClr>
              </a:gs>
              <a:gs pos="50000">
                <a:schemeClr val="accent4">
                  <a:shade val="62000"/>
                  <a:satMod val="110000"/>
                  <a:lumMod val="100000"/>
                  <a:shade val="100000"/>
                </a:schemeClr>
              </a:gs>
              <a:gs pos="100000">
                <a:schemeClr val="accent4">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4">
                  <a:shade val="67000"/>
                  <a:satMod val="103000"/>
                  <a:lumMod val="102000"/>
                  <a:tint val="94000"/>
                </a:schemeClr>
              </a:gs>
              <a:gs pos="50000">
                <a:schemeClr val="accent4">
                  <a:shade val="67000"/>
                  <a:satMod val="110000"/>
                  <a:lumMod val="100000"/>
                  <a:shade val="100000"/>
                </a:schemeClr>
              </a:gs>
              <a:gs pos="100000">
                <a:schemeClr val="accent4">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shade val="71000"/>
                  <a:satMod val="103000"/>
                  <a:lumMod val="102000"/>
                  <a:tint val="94000"/>
                </a:schemeClr>
              </a:gs>
              <a:gs pos="50000">
                <a:schemeClr val="accent4">
                  <a:shade val="71000"/>
                  <a:satMod val="110000"/>
                  <a:lumMod val="100000"/>
                  <a:shade val="100000"/>
                </a:schemeClr>
              </a:gs>
              <a:gs pos="100000">
                <a:schemeClr val="accent4">
                  <a:shade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4">
                  <a:shade val="75000"/>
                  <a:satMod val="103000"/>
                  <a:lumMod val="102000"/>
                  <a:tint val="94000"/>
                </a:schemeClr>
              </a:gs>
              <a:gs pos="50000">
                <a:schemeClr val="accent4">
                  <a:shade val="75000"/>
                  <a:satMod val="110000"/>
                  <a:lumMod val="100000"/>
                  <a:shade val="100000"/>
                </a:schemeClr>
              </a:gs>
              <a:gs pos="100000">
                <a:schemeClr val="accent4">
                  <a:shade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4">
                  <a:shade val="79000"/>
                  <a:satMod val="103000"/>
                  <a:lumMod val="102000"/>
                  <a:tint val="94000"/>
                </a:schemeClr>
              </a:gs>
              <a:gs pos="50000">
                <a:schemeClr val="accent4">
                  <a:shade val="79000"/>
                  <a:satMod val="110000"/>
                  <a:lumMod val="100000"/>
                  <a:shade val="100000"/>
                </a:schemeClr>
              </a:gs>
              <a:gs pos="100000">
                <a:schemeClr val="accent4">
                  <a:shade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4">
                  <a:shade val="83000"/>
                  <a:satMod val="103000"/>
                  <a:lumMod val="102000"/>
                  <a:tint val="94000"/>
                </a:schemeClr>
              </a:gs>
              <a:gs pos="50000">
                <a:schemeClr val="accent4">
                  <a:shade val="83000"/>
                  <a:satMod val="110000"/>
                  <a:lumMod val="100000"/>
                  <a:shade val="100000"/>
                </a:schemeClr>
              </a:gs>
              <a:gs pos="100000">
                <a:schemeClr val="accent4">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4">
                  <a:shade val="87000"/>
                  <a:satMod val="103000"/>
                  <a:lumMod val="102000"/>
                  <a:tint val="94000"/>
                </a:schemeClr>
              </a:gs>
              <a:gs pos="50000">
                <a:schemeClr val="accent4">
                  <a:shade val="87000"/>
                  <a:satMod val="110000"/>
                  <a:lumMod val="100000"/>
                  <a:shade val="100000"/>
                </a:schemeClr>
              </a:gs>
              <a:gs pos="100000">
                <a:schemeClr val="accent4">
                  <a:shade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4">
                  <a:shade val="91000"/>
                  <a:satMod val="103000"/>
                  <a:lumMod val="102000"/>
                  <a:tint val="94000"/>
                </a:schemeClr>
              </a:gs>
              <a:gs pos="50000">
                <a:schemeClr val="accent4">
                  <a:shade val="91000"/>
                  <a:satMod val="110000"/>
                  <a:lumMod val="100000"/>
                  <a:shade val="100000"/>
                </a:schemeClr>
              </a:gs>
              <a:gs pos="100000">
                <a:schemeClr val="accent4">
                  <a:shade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4">
                  <a:shade val="95000"/>
                  <a:satMod val="103000"/>
                  <a:lumMod val="102000"/>
                  <a:tint val="94000"/>
                </a:schemeClr>
              </a:gs>
              <a:gs pos="50000">
                <a:schemeClr val="accent4">
                  <a:shade val="95000"/>
                  <a:satMod val="110000"/>
                  <a:lumMod val="100000"/>
                  <a:shade val="100000"/>
                </a:schemeClr>
              </a:gs>
              <a:gs pos="100000">
                <a:schemeClr val="accent4">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4">
                  <a:tint val="96000"/>
                  <a:satMod val="103000"/>
                  <a:lumMod val="102000"/>
                  <a:tint val="94000"/>
                </a:schemeClr>
              </a:gs>
              <a:gs pos="50000">
                <a:schemeClr val="accent4">
                  <a:tint val="96000"/>
                  <a:satMod val="110000"/>
                  <a:lumMod val="100000"/>
                  <a:shade val="100000"/>
                </a:schemeClr>
              </a:gs>
              <a:gs pos="100000">
                <a:schemeClr val="accent4">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4">
                  <a:tint val="92000"/>
                  <a:satMod val="103000"/>
                  <a:lumMod val="102000"/>
                  <a:tint val="94000"/>
                </a:schemeClr>
              </a:gs>
              <a:gs pos="50000">
                <a:schemeClr val="accent4">
                  <a:tint val="92000"/>
                  <a:satMod val="110000"/>
                  <a:lumMod val="100000"/>
                  <a:shade val="100000"/>
                </a:schemeClr>
              </a:gs>
              <a:gs pos="100000">
                <a:schemeClr val="accent4">
                  <a:tint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4">
                  <a:tint val="88000"/>
                  <a:satMod val="103000"/>
                  <a:lumMod val="102000"/>
                  <a:tint val="94000"/>
                </a:schemeClr>
              </a:gs>
              <a:gs pos="50000">
                <a:schemeClr val="accent4">
                  <a:tint val="88000"/>
                  <a:satMod val="110000"/>
                  <a:lumMod val="100000"/>
                  <a:shade val="100000"/>
                </a:schemeClr>
              </a:gs>
              <a:gs pos="100000">
                <a:schemeClr val="accent4">
                  <a:tint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4">
                  <a:tint val="84000"/>
                  <a:satMod val="103000"/>
                  <a:lumMod val="102000"/>
                  <a:tint val="94000"/>
                </a:schemeClr>
              </a:gs>
              <a:gs pos="50000">
                <a:schemeClr val="accent4">
                  <a:tint val="84000"/>
                  <a:satMod val="110000"/>
                  <a:lumMod val="100000"/>
                  <a:shade val="100000"/>
                </a:schemeClr>
              </a:gs>
              <a:gs pos="100000">
                <a:schemeClr val="accent4">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4">
                  <a:tint val="80000"/>
                  <a:satMod val="103000"/>
                  <a:lumMod val="102000"/>
                  <a:tint val="94000"/>
                </a:schemeClr>
              </a:gs>
              <a:gs pos="50000">
                <a:schemeClr val="accent4">
                  <a:tint val="80000"/>
                  <a:satMod val="110000"/>
                  <a:lumMod val="100000"/>
                  <a:shade val="100000"/>
                </a:schemeClr>
              </a:gs>
              <a:gs pos="100000">
                <a:schemeClr val="accent4">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4">
                  <a:tint val="76000"/>
                  <a:satMod val="103000"/>
                  <a:lumMod val="102000"/>
                  <a:tint val="94000"/>
                </a:schemeClr>
              </a:gs>
              <a:gs pos="50000">
                <a:schemeClr val="accent4">
                  <a:tint val="76000"/>
                  <a:satMod val="110000"/>
                  <a:lumMod val="100000"/>
                  <a:shade val="100000"/>
                </a:schemeClr>
              </a:gs>
              <a:gs pos="100000">
                <a:schemeClr val="accent4">
                  <a:tint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4">
                  <a:tint val="68000"/>
                  <a:satMod val="103000"/>
                  <a:lumMod val="102000"/>
                  <a:tint val="94000"/>
                </a:schemeClr>
              </a:gs>
              <a:gs pos="50000">
                <a:schemeClr val="accent4">
                  <a:tint val="68000"/>
                  <a:satMod val="110000"/>
                  <a:lumMod val="100000"/>
                  <a:shade val="100000"/>
                </a:schemeClr>
              </a:gs>
              <a:gs pos="100000">
                <a:schemeClr val="accent4">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4">
                  <a:tint val="63000"/>
                  <a:satMod val="103000"/>
                  <a:lumMod val="102000"/>
                  <a:tint val="94000"/>
                </a:schemeClr>
              </a:gs>
              <a:gs pos="50000">
                <a:schemeClr val="accent4">
                  <a:tint val="63000"/>
                  <a:satMod val="110000"/>
                  <a:lumMod val="100000"/>
                  <a:shade val="100000"/>
                </a:schemeClr>
              </a:gs>
              <a:gs pos="100000">
                <a:schemeClr val="accent4">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4">
                  <a:tint val="59000"/>
                  <a:satMod val="103000"/>
                  <a:lumMod val="102000"/>
                  <a:tint val="94000"/>
                </a:schemeClr>
              </a:gs>
              <a:gs pos="50000">
                <a:schemeClr val="accent4">
                  <a:tint val="59000"/>
                  <a:satMod val="110000"/>
                  <a:lumMod val="100000"/>
                  <a:shade val="100000"/>
                </a:schemeClr>
              </a:gs>
              <a:gs pos="100000">
                <a:schemeClr val="accent4">
                  <a:tint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4">
                  <a:tint val="55000"/>
                  <a:satMod val="103000"/>
                  <a:lumMod val="102000"/>
                  <a:tint val="94000"/>
                </a:schemeClr>
              </a:gs>
              <a:gs pos="50000">
                <a:schemeClr val="accent4">
                  <a:tint val="55000"/>
                  <a:satMod val="110000"/>
                  <a:lumMod val="100000"/>
                  <a:shade val="100000"/>
                </a:schemeClr>
              </a:gs>
              <a:gs pos="100000">
                <a:schemeClr val="accent4">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4">
                  <a:tint val="51000"/>
                  <a:satMod val="103000"/>
                  <a:lumMod val="102000"/>
                  <a:tint val="94000"/>
                </a:schemeClr>
              </a:gs>
              <a:gs pos="50000">
                <a:schemeClr val="accent4">
                  <a:tint val="51000"/>
                  <a:satMod val="110000"/>
                  <a:lumMod val="100000"/>
                  <a:shade val="100000"/>
                </a:schemeClr>
              </a:gs>
              <a:gs pos="100000">
                <a:schemeClr val="accent4">
                  <a:tint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4">
                  <a:tint val="47000"/>
                  <a:satMod val="103000"/>
                  <a:lumMod val="102000"/>
                  <a:tint val="94000"/>
                </a:schemeClr>
              </a:gs>
              <a:gs pos="50000">
                <a:schemeClr val="accent4">
                  <a:tint val="47000"/>
                  <a:satMod val="110000"/>
                  <a:lumMod val="100000"/>
                  <a:shade val="100000"/>
                </a:schemeClr>
              </a:gs>
              <a:gs pos="100000">
                <a:schemeClr val="accent4">
                  <a:tint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4">
                  <a:tint val="43000"/>
                  <a:satMod val="103000"/>
                  <a:lumMod val="102000"/>
                  <a:tint val="94000"/>
                </a:schemeClr>
              </a:gs>
              <a:gs pos="50000">
                <a:schemeClr val="accent4">
                  <a:tint val="43000"/>
                  <a:satMod val="110000"/>
                  <a:lumMod val="100000"/>
                  <a:shade val="100000"/>
                </a:schemeClr>
              </a:gs>
              <a:gs pos="100000">
                <a:schemeClr val="accent4">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4">
                  <a:tint val="39000"/>
                  <a:satMod val="103000"/>
                  <a:lumMod val="102000"/>
                  <a:tint val="94000"/>
                </a:schemeClr>
              </a:gs>
              <a:gs pos="50000">
                <a:schemeClr val="accent4">
                  <a:tint val="39000"/>
                  <a:satMod val="110000"/>
                  <a:lumMod val="100000"/>
                  <a:shade val="100000"/>
                </a:schemeClr>
              </a:gs>
              <a:gs pos="100000">
                <a:schemeClr val="accent4">
                  <a:tint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4">
                  <a:tint val="35000"/>
                  <a:satMod val="103000"/>
                  <a:lumMod val="102000"/>
                  <a:tint val="94000"/>
                </a:schemeClr>
              </a:gs>
              <a:gs pos="50000">
                <a:schemeClr val="accent4">
                  <a:tint val="35000"/>
                  <a:satMod val="110000"/>
                  <a:lumMod val="100000"/>
                  <a:shade val="100000"/>
                </a:schemeClr>
              </a:gs>
              <a:gs pos="100000">
                <a:schemeClr val="accent4">
                  <a:tint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'Player summary'!$M$3</c:f>
              <c:strCache>
                <c:ptCount val="1"/>
                <c:pt idx="0">
                  <c:v>Total</c:v>
                </c:pt>
              </c:strCache>
            </c:strRef>
          </c:tx>
          <c:dPt>
            <c:idx val="0"/>
            <c:bubble3D val="0"/>
            <c:spPr>
              <a:gradFill rotWithShape="1">
                <a:gsLst>
                  <a:gs pos="0">
                    <a:schemeClr val="accent4">
                      <a:shade val="34000"/>
                      <a:satMod val="103000"/>
                      <a:lumMod val="102000"/>
                      <a:tint val="94000"/>
                    </a:schemeClr>
                  </a:gs>
                  <a:gs pos="50000">
                    <a:schemeClr val="accent4">
                      <a:shade val="34000"/>
                      <a:satMod val="110000"/>
                      <a:lumMod val="100000"/>
                      <a:shade val="100000"/>
                    </a:schemeClr>
                  </a:gs>
                  <a:gs pos="100000">
                    <a:schemeClr val="accent4">
                      <a:shade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38000"/>
                      <a:satMod val="103000"/>
                      <a:lumMod val="102000"/>
                      <a:tint val="94000"/>
                    </a:schemeClr>
                  </a:gs>
                  <a:gs pos="50000">
                    <a:schemeClr val="accent4">
                      <a:shade val="38000"/>
                      <a:satMod val="110000"/>
                      <a:lumMod val="100000"/>
                      <a:shade val="100000"/>
                    </a:schemeClr>
                  </a:gs>
                  <a:gs pos="100000">
                    <a:schemeClr val="accent4">
                      <a:shade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42000"/>
                      <a:satMod val="103000"/>
                      <a:lumMod val="102000"/>
                      <a:tint val="94000"/>
                    </a:schemeClr>
                  </a:gs>
                  <a:gs pos="50000">
                    <a:schemeClr val="accent4">
                      <a:shade val="42000"/>
                      <a:satMod val="110000"/>
                      <a:lumMod val="100000"/>
                      <a:shade val="100000"/>
                    </a:schemeClr>
                  </a:gs>
                  <a:gs pos="100000">
                    <a:schemeClr val="accent4">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hade val="46000"/>
                      <a:satMod val="103000"/>
                      <a:lumMod val="102000"/>
                      <a:tint val="94000"/>
                    </a:schemeClr>
                  </a:gs>
                  <a:gs pos="50000">
                    <a:schemeClr val="accent4">
                      <a:shade val="46000"/>
                      <a:satMod val="110000"/>
                      <a:lumMod val="100000"/>
                      <a:shade val="100000"/>
                    </a:schemeClr>
                  </a:gs>
                  <a:gs pos="100000">
                    <a:schemeClr val="accent4">
                      <a:shade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shade val="50000"/>
                      <a:satMod val="103000"/>
                      <a:lumMod val="102000"/>
                      <a:tint val="94000"/>
                    </a:schemeClr>
                  </a:gs>
                  <a:gs pos="50000">
                    <a:schemeClr val="accent4">
                      <a:shade val="50000"/>
                      <a:satMod val="110000"/>
                      <a:lumMod val="100000"/>
                      <a:shade val="100000"/>
                    </a:schemeClr>
                  </a:gs>
                  <a:gs pos="100000">
                    <a:schemeClr val="accent4">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shade val="54000"/>
                      <a:satMod val="103000"/>
                      <a:lumMod val="102000"/>
                      <a:tint val="94000"/>
                    </a:schemeClr>
                  </a:gs>
                  <a:gs pos="50000">
                    <a:schemeClr val="accent4">
                      <a:shade val="54000"/>
                      <a:satMod val="110000"/>
                      <a:lumMod val="100000"/>
                      <a:shade val="100000"/>
                    </a:schemeClr>
                  </a:gs>
                  <a:gs pos="100000">
                    <a:schemeClr val="accent4">
                      <a:shade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shade val="62000"/>
                      <a:satMod val="103000"/>
                      <a:lumMod val="102000"/>
                      <a:tint val="94000"/>
                    </a:schemeClr>
                  </a:gs>
                  <a:gs pos="50000">
                    <a:schemeClr val="accent4">
                      <a:shade val="62000"/>
                      <a:satMod val="110000"/>
                      <a:lumMod val="100000"/>
                      <a:shade val="100000"/>
                    </a:schemeClr>
                  </a:gs>
                  <a:gs pos="100000">
                    <a:schemeClr val="accent4">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4">
                      <a:shade val="67000"/>
                      <a:satMod val="103000"/>
                      <a:lumMod val="102000"/>
                      <a:tint val="94000"/>
                    </a:schemeClr>
                  </a:gs>
                  <a:gs pos="50000">
                    <a:schemeClr val="accent4">
                      <a:shade val="67000"/>
                      <a:satMod val="110000"/>
                      <a:lumMod val="100000"/>
                      <a:shade val="100000"/>
                    </a:schemeClr>
                  </a:gs>
                  <a:gs pos="100000">
                    <a:schemeClr val="accent4">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shade val="71000"/>
                      <a:satMod val="103000"/>
                      <a:lumMod val="102000"/>
                      <a:tint val="94000"/>
                    </a:schemeClr>
                  </a:gs>
                  <a:gs pos="50000">
                    <a:schemeClr val="accent4">
                      <a:shade val="71000"/>
                      <a:satMod val="110000"/>
                      <a:lumMod val="100000"/>
                      <a:shade val="100000"/>
                    </a:schemeClr>
                  </a:gs>
                  <a:gs pos="100000">
                    <a:schemeClr val="accent4">
                      <a:shade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4">
                      <a:shade val="75000"/>
                      <a:satMod val="103000"/>
                      <a:lumMod val="102000"/>
                      <a:tint val="94000"/>
                    </a:schemeClr>
                  </a:gs>
                  <a:gs pos="50000">
                    <a:schemeClr val="accent4">
                      <a:shade val="75000"/>
                      <a:satMod val="110000"/>
                      <a:lumMod val="100000"/>
                      <a:shade val="100000"/>
                    </a:schemeClr>
                  </a:gs>
                  <a:gs pos="100000">
                    <a:schemeClr val="accent4">
                      <a:shade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4">
                      <a:shade val="79000"/>
                      <a:satMod val="103000"/>
                      <a:lumMod val="102000"/>
                      <a:tint val="94000"/>
                    </a:schemeClr>
                  </a:gs>
                  <a:gs pos="50000">
                    <a:schemeClr val="accent4">
                      <a:shade val="79000"/>
                      <a:satMod val="110000"/>
                      <a:lumMod val="100000"/>
                      <a:shade val="100000"/>
                    </a:schemeClr>
                  </a:gs>
                  <a:gs pos="100000">
                    <a:schemeClr val="accent4">
                      <a:shade val="79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4">
                      <a:shade val="83000"/>
                      <a:satMod val="103000"/>
                      <a:lumMod val="102000"/>
                      <a:tint val="94000"/>
                    </a:schemeClr>
                  </a:gs>
                  <a:gs pos="50000">
                    <a:schemeClr val="accent4">
                      <a:shade val="83000"/>
                      <a:satMod val="110000"/>
                      <a:lumMod val="100000"/>
                      <a:shade val="100000"/>
                    </a:schemeClr>
                  </a:gs>
                  <a:gs pos="100000">
                    <a:schemeClr val="accent4">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4">
                      <a:shade val="87000"/>
                      <a:satMod val="103000"/>
                      <a:lumMod val="102000"/>
                      <a:tint val="94000"/>
                    </a:schemeClr>
                  </a:gs>
                  <a:gs pos="50000">
                    <a:schemeClr val="accent4">
                      <a:shade val="87000"/>
                      <a:satMod val="110000"/>
                      <a:lumMod val="100000"/>
                      <a:shade val="100000"/>
                    </a:schemeClr>
                  </a:gs>
                  <a:gs pos="100000">
                    <a:schemeClr val="accent4">
                      <a:shade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4">
                      <a:shade val="91000"/>
                      <a:satMod val="103000"/>
                      <a:lumMod val="102000"/>
                      <a:tint val="94000"/>
                    </a:schemeClr>
                  </a:gs>
                  <a:gs pos="50000">
                    <a:schemeClr val="accent4">
                      <a:shade val="91000"/>
                      <a:satMod val="110000"/>
                      <a:lumMod val="100000"/>
                      <a:shade val="100000"/>
                    </a:schemeClr>
                  </a:gs>
                  <a:gs pos="100000">
                    <a:schemeClr val="accent4">
                      <a:shade val="9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shade val="95000"/>
                      <a:satMod val="103000"/>
                      <a:lumMod val="102000"/>
                      <a:tint val="94000"/>
                    </a:schemeClr>
                  </a:gs>
                  <a:gs pos="50000">
                    <a:schemeClr val="accent4">
                      <a:shade val="95000"/>
                      <a:satMod val="110000"/>
                      <a:lumMod val="100000"/>
                      <a:shade val="100000"/>
                    </a:schemeClr>
                  </a:gs>
                  <a:gs pos="100000">
                    <a:schemeClr val="accent4">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accent4">
                      <a:tint val="96000"/>
                      <a:satMod val="103000"/>
                      <a:lumMod val="102000"/>
                      <a:tint val="94000"/>
                    </a:schemeClr>
                  </a:gs>
                  <a:gs pos="50000">
                    <a:schemeClr val="accent4">
                      <a:tint val="96000"/>
                      <a:satMod val="110000"/>
                      <a:lumMod val="100000"/>
                      <a:shade val="100000"/>
                    </a:schemeClr>
                  </a:gs>
                  <a:gs pos="100000">
                    <a:schemeClr val="accent4">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accent4">
                      <a:tint val="92000"/>
                      <a:satMod val="103000"/>
                      <a:lumMod val="102000"/>
                      <a:tint val="94000"/>
                    </a:schemeClr>
                  </a:gs>
                  <a:gs pos="50000">
                    <a:schemeClr val="accent4">
                      <a:tint val="92000"/>
                      <a:satMod val="110000"/>
                      <a:lumMod val="100000"/>
                      <a:shade val="100000"/>
                    </a:schemeClr>
                  </a:gs>
                  <a:gs pos="100000">
                    <a:schemeClr val="accent4">
                      <a:tint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accent4">
                      <a:tint val="88000"/>
                      <a:satMod val="103000"/>
                      <a:lumMod val="102000"/>
                      <a:tint val="94000"/>
                    </a:schemeClr>
                  </a:gs>
                  <a:gs pos="50000">
                    <a:schemeClr val="accent4">
                      <a:tint val="88000"/>
                      <a:satMod val="110000"/>
                      <a:lumMod val="100000"/>
                      <a:shade val="100000"/>
                    </a:schemeClr>
                  </a:gs>
                  <a:gs pos="100000">
                    <a:schemeClr val="accent4">
                      <a:tint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accent4">
                      <a:tint val="84000"/>
                      <a:satMod val="103000"/>
                      <a:lumMod val="102000"/>
                      <a:tint val="94000"/>
                    </a:schemeClr>
                  </a:gs>
                  <a:gs pos="50000">
                    <a:schemeClr val="accent4">
                      <a:tint val="84000"/>
                      <a:satMod val="110000"/>
                      <a:lumMod val="100000"/>
                      <a:shade val="100000"/>
                    </a:schemeClr>
                  </a:gs>
                  <a:gs pos="100000">
                    <a:schemeClr val="accent4">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accent4">
                      <a:tint val="80000"/>
                      <a:satMod val="103000"/>
                      <a:lumMod val="102000"/>
                      <a:tint val="94000"/>
                    </a:schemeClr>
                  </a:gs>
                  <a:gs pos="50000">
                    <a:schemeClr val="accent4">
                      <a:tint val="80000"/>
                      <a:satMod val="110000"/>
                      <a:lumMod val="100000"/>
                      <a:shade val="100000"/>
                    </a:schemeClr>
                  </a:gs>
                  <a:gs pos="100000">
                    <a:schemeClr val="accent4">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accent4">
                      <a:tint val="76000"/>
                      <a:satMod val="103000"/>
                      <a:lumMod val="102000"/>
                      <a:tint val="94000"/>
                    </a:schemeClr>
                  </a:gs>
                  <a:gs pos="50000">
                    <a:schemeClr val="accent4">
                      <a:tint val="76000"/>
                      <a:satMod val="110000"/>
                      <a:lumMod val="100000"/>
                      <a:shade val="100000"/>
                    </a:schemeClr>
                  </a:gs>
                  <a:gs pos="100000">
                    <a:schemeClr val="accent4">
                      <a:tint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accent4">
                      <a:tint val="68000"/>
                      <a:satMod val="103000"/>
                      <a:lumMod val="102000"/>
                      <a:tint val="94000"/>
                    </a:schemeClr>
                  </a:gs>
                  <a:gs pos="50000">
                    <a:schemeClr val="accent4">
                      <a:tint val="68000"/>
                      <a:satMod val="110000"/>
                      <a:lumMod val="100000"/>
                      <a:shade val="100000"/>
                    </a:schemeClr>
                  </a:gs>
                  <a:gs pos="100000">
                    <a:schemeClr val="accent4">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accent4">
                      <a:tint val="63000"/>
                      <a:satMod val="103000"/>
                      <a:lumMod val="102000"/>
                      <a:tint val="94000"/>
                    </a:schemeClr>
                  </a:gs>
                  <a:gs pos="50000">
                    <a:schemeClr val="accent4">
                      <a:tint val="63000"/>
                      <a:satMod val="110000"/>
                      <a:lumMod val="100000"/>
                      <a:shade val="100000"/>
                    </a:schemeClr>
                  </a:gs>
                  <a:gs pos="100000">
                    <a:schemeClr val="accent4">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accent4">
                      <a:tint val="59000"/>
                      <a:satMod val="103000"/>
                      <a:lumMod val="102000"/>
                      <a:tint val="94000"/>
                    </a:schemeClr>
                  </a:gs>
                  <a:gs pos="50000">
                    <a:schemeClr val="accent4">
                      <a:tint val="59000"/>
                      <a:satMod val="110000"/>
                      <a:lumMod val="100000"/>
                      <a:shade val="100000"/>
                    </a:schemeClr>
                  </a:gs>
                  <a:gs pos="100000">
                    <a:schemeClr val="accent4">
                      <a:tint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accent4">
                      <a:tint val="55000"/>
                      <a:satMod val="103000"/>
                      <a:lumMod val="102000"/>
                      <a:tint val="94000"/>
                    </a:schemeClr>
                  </a:gs>
                  <a:gs pos="50000">
                    <a:schemeClr val="accent4">
                      <a:tint val="55000"/>
                      <a:satMod val="110000"/>
                      <a:lumMod val="100000"/>
                      <a:shade val="100000"/>
                    </a:schemeClr>
                  </a:gs>
                  <a:gs pos="100000">
                    <a:schemeClr val="accent4">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accent4">
                      <a:tint val="51000"/>
                      <a:satMod val="103000"/>
                      <a:lumMod val="102000"/>
                      <a:tint val="94000"/>
                    </a:schemeClr>
                  </a:gs>
                  <a:gs pos="50000">
                    <a:schemeClr val="accent4">
                      <a:tint val="51000"/>
                      <a:satMod val="110000"/>
                      <a:lumMod val="100000"/>
                      <a:shade val="100000"/>
                    </a:schemeClr>
                  </a:gs>
                  <a:gs pos="100000">
                    <a:schemeClr val="accent4">
                      <a:tint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accent4">
                      <a:tint val="47000"/>
                      <a:satMod val="103000"/>
                      <a:lumMod val="102000"/>
                      <a:tint val="94000"/>
                    </a:schemeClr>
                  </a:gs>
                  <a:gs pos="50000">
                    <a:schemeClr val="accent4">
                      <a:tint val="47000"/>
                      <a:satMod val="110000"/>
                      <a:lumMod val="100000"/>
                      <a:shade val="100000"/>
                    </a:schemeClr>
                  </a:gs>
                  <a:gs pos="100000">
                    <a:schemeClr val="accent4">
                      <a:tint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accent4">
                      <a:tint val="43000"/>
                      <a:satMod val="103000"/>
                      <a:lumMod val="102000"/>
                      <a:tint val="94000"/>
                    </a:schemeClr>
                  </a:gs>
                  <a:gs pos="50000">
                    <a:schemeClr val="accent4">
                      <a:tint val="43000"/>
                      <a:satMod val="110000"/>
                      <a:lumMod val="100000"/>
                      <a:shade val="100000"/>
                    </a:schemeClr>
                  </a:gs>
                  <a:gs pos="100000">
                    <a:schemeClr val="accent4">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accent4">
                      <a:tint val="39000"/>
                      <a:satMod val="103000"/>
                      <a:lumMod val="102000"/>
                      <a:tint val="94000"/>
                    </a:schemeClr>
                  </a:gs>
                  <a:gs pos="50000">
                    <a:schemeClr val="accent4">
                      <a:tint val="39000"/>
                      <a:satMod val="110000"/>
                      <a:lumMod val="100000"/>
                      <a:shade val="100000"/>
                    </a:schemeClr>
                  </a:gs>
                  <a:gs pos="100000">
                    <a:schemeClr val="accent4">
                      <a:tint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accent4">
                      <a:tint val="35000"/>
                      <a:satMod val="103000"/>
                      <a:lumMod val="102000"/>
                      <a:tint val="94000"/>
                    </a:schemeClr>
                  </a:gs>
                  <a:gs pos="50000">
                    <a:schemeClr val="accent4">
                      <a:tint val="35000"/>
                      <a:satMod val="110000"/>
                      <a:lumMod val="100000"/>
                      <a:shade val="100000"/>
                    </a:schemeClr>
                  </a:gs>
                  <a:gs pos="100000">
                    <a:schemeClr val="accent4">
                      <a:tint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'Player summary'!$L$4:$L$37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summary'!$M$4:$M$37</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47-A0A6-4BC0-AF15-4ACCCBA6B5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WORK.xlsx]Player summary!PivotTable1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Player Vs Total Runs</a:t>
            </a:r>
          </a:p>
        </c:rich>
      </c:tx>
      <c:layout>
        <c:manualLayout>
          <c:xMode val="edge"/>
          <c:yMode val="edge"/>
          <c:x val="0.27107633420822397"/>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'Player summary'!$J$3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5-FC42-46AF-B832-54BE8429A206}"/>
            </c:ext>
          </c:extLst>
        </c:ser>
        <c:dLbls>
          <c:showLegendKey val="0"/>
          <c:showVal val="0"/>
          <c:showCatName val="0"/>
          <c:showSerName val="0"/>
          <c:showPercent val="0"/>
          <c:showBubbleSize val="0"/>
        </c:dLbls>
        <c:marker val="1"/>
        <c:smooth val="0"/>
        <c:axId val="1953768432"/>
        <c:axId val="1953769392"/>
      </c:lineChart>
      <c:catAx>
        <c:axId val="19537684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69392"/>
        <c:crosses val="autoZero"/>
        <c:auto val="1"/>
        <c:lblAlgn val="ctr"/>
        <c:lblOffset val="100"/>
        <c:noMultiLvlLbl val="0"/>
      </c:catAx>
      <c:valAx>
        <c:axId val="195376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6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WORK.xlsx]Player summary!PivotTable3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Player Vs Total vicket</a:t>
            </a:r>
          </a:p>
        </c:rich>
      </c:tx>
      <c:layout>
        <c:manualLayout>
          <c:xMode val="edge"/>
          <c:yMode val="edge"/>
          <c:x val="0.32049788745918956"/>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summary'!$K$98</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'Player summary'!$J$99:$J$132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summary'!$K$99:$K$132</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5-94CA-43F3-A50D-450C2C776407}"/>
            </c:ext>
          </c:extLst>
        </c:ser>
        <c:dLbls>
          <c:dLblPos val="ctr"/>
          <c:showLegendKey val="0"/>
          <c:showVal val="0"/>
          <c:showCatName val="0"/>
          <c:showSerName val="0"/>
          <c:showPercent val="0"/>
          <c:showBubbleSize val="0"/>
        </c:dLbls>
        <c:marker val="1"/>
        <c:smooth val="0"/>
        <c:axId val="1953767952"/>
        <c:axId val="1994644576"/>
      </c:lineChart>
      <c:catAx>
        <c:axId val="1953767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644576"/>
        <c:crosses val="autoZero"/>
        <c:auto val="1"/>
        <c:lblAlgn val="ctr"/>
        <c:lblOffset val="100"/>
        <c:noMultiLvlLbl val="0"/>
      </c:catAx>
      <c:valAx>
        <c:axId val="19946445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7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2025 WORK.xlsx]Player summary!PivotTable4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Player Strike Rate</a:t>
            </a:r>
          </a:p>
        </c:rich>
      </c:tx>
      <c:layout>
        <c:manualLayout>
          <c:xMode val="edge"/>
          <c:yMode val="edge"/>
          <c:x val="0.29219444444444442"/>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summary'!$K$49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'Player summary'!$J$50:$J$83</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summary'!$K$50:$K$83</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smooth val="0"/>
          <c:extLst>
            <c:ext xmlns:c16="http://schemas.microsoft.com/office/drawing/2014/chart" uri="{C3380CC4-5D6E-409C-BE32-E72D297353CC}">
              <c16:uniqueId val="{00000006-4CA7-45FE-8870-1B0AB120ABBA}"/>
            </c:ext>
          </c:extLst>
        </c:ser>
        <c:dLbls>
          <c:dLblPos val="ctr"/>
          <c:showLegendKey val="0"/>
          <c:showVal val="0"/>
          <c:showCatName val="0"/>
          <c:showSerName val="0"/>
          <c:showPercent val="0"/>
          <c:showBubbleSize val="0"/>
        </c:dLbls>
        <c:marker val="1"/>
        <c:smooth val="0"/>
        <c:axId val="1849269904"/>
        <c:axId val="1849270384"/>
      </c:lineChart>
      <c:catAx>
        <c:axId val="18492699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270384"/>
        <c:crosses val="autoZero"/>
        <c:auto val="1"/>
        <c:lblAlgn val="ctr"/>
        <c:lblOffset val="100"/>
        <c:noMultiLvlLbl val="0"/>
      </c:catAx>
      <c:valAx>
        <c:axId val="18492703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26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[IPL 2025 WORK.xlsx]Team Summary!PivotTable3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a:t>
            </a:r>
            <a:r>
              <a:rPr lang="en-US" baseline="0"/>
              <a:t> Vs Wins</a:t>
            </a:r>
            <a:endParaRPr lang="en-US"/>
          </a:p>
        </c:rich>
      </c:tx>
      <c:layout>
        <c:manualLayout>
          <c:xMode val="edge"/>
          <c:yMode val="edge"/>
          <c:x val="0.38399303702796561"/>
          <c:y val="5.91644593157053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002690288713915"/>
          <c:y val="0.21698855351414403"/>
          <c:w val="0.32894050743657044"/>
          <c:h val="0.67598242927967345"/>
        </c:manualLayout>
      </c:layout>
      <c:bar3DChart>
        <c:barDir val="bar"/>
        <c:grouping val="clustered"/>
        <c:varyColors val="0"/>
        <c:ser>
          <c:idx val="0"/>
          <c:order val="0"/>
          <c:tx>
            <c:strRef>
              <c:f>'Team Summary'!$B$15</c:f>
              <c:strCache>
                <c:ptCount val="1"/>
                <c:pt idx="0">
                  <c:v>Total</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 Summary'!$A$16:$A$25</c:f>
              <c:strCache>
                <c:ptCount val="9"/>
                <c:pt idx="0">
                  <c:v>(blank)</c:v>
                </c:pt>
                <c:pt idx="1">
                  <c:v>Chennai Super Kings (CSK)</c:v>
                </c:pt>
                <c:pt idx="2">
                  <c:v>Delhi Capitals (DC)</c:v>
                </c:pt>
                <c:pt idx="3">
                  <c:v>Kolkata Knight Riders (KKR)</c:v>
                </c:pt>
                <c:pt idx="4">
                  <c:v>Mumbai Indians (MI)</c:v>
                </c:pt>
                <c:pt idx="5">
                  <c:v>Punjab Kings (PBKS)</c:v>
                </c:pt>
                <c:pt idx="6">
                  <c:v>Rajasthan Royals (RR)</c:v>
                </c:pt>
                <c:pt idx="7">
                  <c:v>Royal Challengers Bengaluru (RCB)</c:v>
                </c:pt>
                <c:pt idx="8">
                  <c:v>Sunrisers Hyderabad (SRH)</c:v>
                </c:pt>
              </c:strCache>
            </c:strRef>
          </c:cat>
          <c:val>
            <c:numRef>
              <c:f>'Team Summary'!$B$16:$B$25</c:f>
              <c:numCache>
                <c:formatCode>General</c:formatCode>
                <c:ptCount val="9"/>
                <c:pt idx="0">
                  <c:v>0</c:v>
                </c:pt>
                <c:pt idx="1">
                  <c:v>5</c:v>
                </c:pt>
                <c:pt idx="2">
                  <c:v>2</c:v>
                </c:pt>
                <c:pt idx="3">
                  <c:v>4</c:v>
                </c:pt>
                <c:pt idx="4">
                  <c:v>4</c:v>
                </c:pt>
                <c:pt idx="5">
                  <c:v>2</c:v>
                </c:pt>
                <c:pt idx="6">
                  <c:v>4</c:v>
                </c:pt>
                <c:pt idx="7">
                  <c:v>4</c:v>
                </c:pt>
                <c:pt idx="8">
                  <c:v>5</c:v>
                </c:pt>
              </c:numCache>
            </c:numRef>
          </c:val>
          <c:extLst>
            <c:ext xmlns:c16="http://schemas.microsoft.com/office/drawing/2014/chart" uri="{C3380CC4-5D6E-409C-BE32-E72D297353CC}">
              <c16:uniqueId val="{00000000-7110-478D-B91F-1E53F857C92D}"/>
            </c:ext>
          </c:extLst>
        </c:ser>
        <c:dLbls>
          <c:showLegendKey val="0"/>
          <c:showVal val="1"/>
          <c:showCatName val="0"/>
          <c:showSerName val="0"/>
          <c:showPercent val="0"/>
          <c:showBubbleSize val="0"/>
        </c:dLbls>
        <c:gapWidth val="65"/>
        <c:shape val="box"/>
        <c:axId val="735265856"/>
        <c:axId val="735266816"/>
        <c:axId val="0"/>
      </c:bar3DChart>
      <c:catAx>
        <c:axId val="7352658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5266816"/>
        <c:crosses val="autoZero"/>
        <c:auto val="1"/>
        <c:lblAlgn val="ctr"/>
        <c:lblOffset val="100"/>
        <c:noMultiLvlLbl val="0"/>
      </c:catAx>
      <c:valAx>
        <c:axId val="7352668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5265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[IPL 2025 WORK.xlsx]Team Summary!PivotTable4</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 Vs Runs</a:t>
            </a:r>
          </a:p>
        </c:rich>
      </c:tx>
      <c:layout>
        <c:manualLayout>
          <c:xMode val="edge"/>
          <c:yMode val="edge"/>
          <c:x val="0.38561111111111107"/>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15879265091865"/>
          <c:y val="0.23806138815981337"/>
          <c:w val="0.75088954505686789"/>
          <c:h val="0.18036599591717706"/>
        </c:manualLayout>
      </c:layout>
      <c:bar3DChart>
        <c:barDir val="col"/>
        <c:grouping val="clustered"/>
        <c:varyColors val="0"/>
        <c:ser>
          <c:idx val="0"/>
          <c:order val="0"/>
          <c:tx>
            <c:strRef>
              <c:f>'Team Summary'!$H$3</c:f>
              <c:strCache>
                <c:ptCount val="1"/>
                <c:pt idx="0">
                  <c:v>Total</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 Summary'!$G$4:$G$12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Summary'!$H$4:$H$12</c:f>
              <c:numCache>
                <c:formatCode>General</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EDFA-44F2-9EA0-4AAE641A4EE6}"/>
            </c:ext>
          </c:extLst>
        </c:ser>
        <c:dLbls>
          <c:showLegendKey val="0"/>
          <c:showVal val="1"/>
          <c:showCatName val="0"/>
          <c:showSerName val="0"/>
          <c:showPercent val="0"/>
          <c:showBubbleSize val="0"/>
        </c:dLbls>
        <c:gapWidth val="65"/>
        <c:shape val="box"/>
        <c:axId val="1635652736"/>
        <c:axId val="1635651296"/>
        <c:axId val="0"/>
      </c:bar3DChart>
      <c:catAx>
        <c:axId val="1635652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5651296"/>
        <c:crosses val="autoZero"/>
        <c:auto val="1"/>
        <c:lblAlgn val="ctr"/>
        <c:lblOffset val="100"/>
        <c:noMultiLvlLbl val="0"/>
      </c:catAx>
      <c:valAx>
        <c:axId val="16356512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35652736"/>
        <c:crosses val="autoZero"/>
        <c:crossBetween val="between"/>
      </c:valAx>
      <c:spPr>
        <a:noFill/>
        <a:ln>
          <a:noFill/>
        </a:ln>
        <a:effectLst/>
      </c:spPr>
    </c:plotArea>
    <c:legend>
      <c:legendPos val="r"/>
      <c:layout>
        <c:manualLayout>
          <c:xMode val="edge"/>
          <c:yMode val="edge"/>
          <c:x val="0.80807852143482051"/>
          <c:y val="7.0520559930008733E-2"/>
          <c:w val="0.10641046242403303"/>
          <c:h val="8.252929224105416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[IPL 2025 WORK.xlsx]Team Summary!PivotTable5</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254000" sx="102000" sy="102000" algn="ctr" rotWithShape="0">
              <a:prstClr val="black">
                <a:alpha val="20000"/>
              </a:prstClr>
            </a:outerShdw>
          </a:effectLst>
        </c:spPr>
      </c:pivotFmt>
      <c:pivotFmt>
        <c:idx val="2"/>
        <c:spPr>
          <a:solidFill>
            <a:schemeClr val="dk1">
              <a:tint val="885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'Team Summary'!$J$19</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22-4A2C-B112-4A9C7BA4BF3D}"/>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22-4A2C-B112-4A9C7BA4BF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'Team Summary'!$I$20:$I$22</c:f>
              <c:strCache>
                <c:ptCount val="2"/>
                <c:pt idx="0">
                  <c:v>Win by Runs</c:v>
                </c:pt>
                <c:pt idx="1">
                  <c:v>Win by Wickets</c:v>
                </c:pt>
              </c:strCache>
            </c:strRef>
          </c:cat>
          <c:val>
            <c:numRef>
              <c:f>'Team Summary'!$J$20:$J$22</c:f>
              <c:numCache>
                <c:formatCode>General</c:formatCode>
                <c:ptCount val="2"/>
                <c:pt idx="0">
                  <c:v>13297</c:v>
                </c:pt>
                <c:pt idx="1">
                  <c:v>7647</c:v>
                </c:pt>
              </c:numCache>
            </c:numRef>
          </c:val>
          <c:extLst>
            <c:ext xmlns:c16="http://schemas.microsoft.com/office/drawing/2014/chart" uri="{C3380CC4-5D6E-409C-BE32-E72D297353CC}">
              <c16:uniqueId val="{00000004-EEAD-47F9-B29A-76073FC96A6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[IPL 2025 WORK.xlsx]Team Summary!PivotTable6</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Summary'!$B$27</c:f>
              <c:strCache>
                <c:ptCount val="1"/>
                <c:pt idx="0">
                  <c:v>Total</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 Summary'!$A$28:$A$37</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'Team Summary'!$B$28:$B$37</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0-1BD6-442C-846E-5B7BB13F9229}"/>
            </c:ext>
          </c:extLst>
        </c:ser>
        <c:dLbls>
          <c:showLegendKey val="0"/>
          <c:showVal val="1"/>
          <c:showCatName val="0"/>
          <c:showSerName val="0"/>
          <c:showPercent val="0"/>
          <c:showBubbleSize val="0"/>
        </c:dLbls>
        <c:gapWidth val="65"/>
        <c:shape val="box"/>
        <c:axId val="1960064768"/>
        <c:axId val="1960067648"/>
        <c:axId val="0"/>
      </c:bar3DChart>
      <c:catAx>
        <c:axId val="19600647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0067648"/>
        <c:crosses val="autoZero"/>
        <c:auto val="1"/>
        <c:lblAlgn val="ctr"/>
        <c:lblOffset val="100"/>
        <c:noMultiLvlLbl val="0"/>
      </c:catAx>
      <c:valAx>
        <c:axId val="19600676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600647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WORK.xlsx]Player summary!PivotTable1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IN">
                <a:latin typeface="Algerian" panose="04020705040A02060702" pitchFamily="82" charset="0"/>
              </a:rPr>
              <a:t>Player</a:t>
            </a:r>
            <a:r>
              <a:rPr lang="en-IN" baseline="0">
                <a:latin typeface="Algerian" panose="04020705040A02060702" pitchFamily="82" charset="0"/>
              </a:rPr>
              <a:t> Vs Total Runs</a:t>
            </a:r>
            <a:endParaRPr lang="en-IN">
              <a:latin typeface="Algerian" panose="04020705040A02060702" pitchFamily="82" charset="0"/>
            </a:endParaRPr>
          </a:p>
        </c:rich>
      </c:tx>
      <c:layout>
        <c:manualLayout>
          <c:xMode val="edge"/>
          <c:yMode val="edge"/>
          <c:x val="0.27107633420822397"/>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'Player summary'!$J$3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5-47D2-4BB9-A480-C8526526747F}"/>
            </c:ext>
          </c:extLst>
        </c:ser>
        <c:dLbls>
          <c:showLegendKey val="0"/>
          <c:showVal val="0"/>
          <c:showCatName val="0"/>
          <c:showSerName val="0"/>
          <c:showPercent val="0"/>
          <c:showBubbleSize val="0"/>
        </c:dLbls>
        <c:marker val="1"/>
        <c:smooth val="0"/>
        <c:axId val="1953768432"/>
        <c:axId val="1953769392"/>
      </c:lineChart>
      <c:catAx>
        <c:axId val="195376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69392"/>
        <c:crosses val="autoZero"/>
        <c:auto val="1"/>
        <c:lblAlgn val="ctr"/>
        <c:lblOffset val="100"/>
        <c:noMultiLvlLbl val="0"/>
      </c:catAx>
      <c:valAx>
        <c:axId val="19537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6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WORK.xlsx]Player summary!PivotTable3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Algerian" panose="04020705040A02060702" pitchFamily="82" charset="0"/>
              </a:rPr>
              <a:t>Player Vs Total vicket</a:t>
            </a:r>
          </a:p>
        </c:rich>
      </c:tx>
      <c:layout>
        <c:manualLayout>
          <c:xMode val="edge"/>
          <c:yMode val="edge"/>
          <c:x val="0.32049788745918956"/>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summary'!$K$98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'Player summary'!$J$99:$J$132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summary'!$K$99:$K$132</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5-BDDC-4E6C-9E6F-9898E57406B0}"/>
            </c:ext>
          </c:extLst>
        </c:ser>
        <c:dLbls>
          <c:showLegendKey val="0"/>
          <c:showVal val="0"/>
          <c:showCatName val="0"/>
          <c:showSerName val="0"/>
          <c:showPercent val="0"/>
          <c:showBubbleSize val="0"/>
        </c:dLbls>
        <c:marker val="1"/>
        <c:smooth val="0"/>
        <c:axId val="1953767952"/>
        <c:axId val="1994644576"/>
      </c:lineChart>
      <c:catAx>
        <c:axId val="195376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644576"/>
        <c:crosses val="autoZero"/>
        <c:auto val="1"/>
        <c:lblAlgn val="ctr"/>
        <c:lblOffset val="100"/>
        <c:noMultiLvlLbl val="0"/>
      </c:catAx>
      <c:valAx>
        <c:axId val="199464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7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WORK.xlsx]Player summary!PivotTable4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lgerian" panose="04020705040A02060702" pitchFamily="82" charset="0"/>
              </a:rPr>
              <a:t>Player Strike Rate</a:t>
            </a:r>
          </a:p>
        </c:rich>
      </c:tx>
      <c:layout>
        <c:manualLayout>
          <c:xMode val="edge"/>
          <c:yMode val="edge"/>
          <c:x val="0.2921944444444444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summary'!$K$49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'Player summary'!$J$50:$J$83</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summary'!$K$50:$K$83</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smooth val="0"/>
          <c:extLst>
            <c:ext xmlns:c16="http://schemas.microsoft.com/office/drawing/2014/chart" uri="{C3380CC4-5D6E-409C-BE32-E72D297353CC}">
              <c16:uniqueId val="{00000005-3B1E-44EB-A7DA-64494AC4FD00}"/>
            </c:ext>
          </c:extLst>
        </c:ser>
        <c:dLbls>
          <c:showLegendKey val="0"/>
          <c:showVal val="0"/>
          <c:showCatName val="0"/>
          <c:showSerName val="0"/>
          <c:showPercent val="0"/>
          <c:showBubbleSize val="0"/>
        </c:dLbls>
        <c:marker val="1"/>
        <c:smooth val="0"/>
        <c:axId val="1849269904"/>
        <c:axId val="1849270384"/>
      </c:lineChart>
      <c:catAx>
        <c:axId val="18492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270384"/>
        <c:crosses val="autoZero"/>
        <c:auto val="1"/>
        <c:lblAlgn val="ctr"/>
        <c:lblOffset val="100"/>
        <c:noMultiLvlLbl val="0"/>
      </c:catAx>
      <c:valAx>
        <c:axId val="184927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26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WORK.xlsx]Player summary!PivotTable5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'Player summary'!$M$3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summary'!$L$4:$L$37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summary'!$M$4:$M$37</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5-20AF-4F0B-BB3D-0806F79C65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10</xdr:col>
      <xdr:colOff>308578</xdr:colOff>
      <xdr:row>26</xdr:row>
      <xdr:rowOff>18893</xdr:rowOff>
    </xdr:from>
    <xdr:to>
      <xdr:col>19</xdr:col>
      <xdr:colOff>43541</xdr:colOff>
      <xdr:row>42</xdr:row>
      <xdr:rowOff>75127</xdr:rowOff>
    </xdr:to>
    <xdr:graphicFrame macro="">
      <xdr:nvGraphicFramePr>
        <xdr:cNvPr id="2" name="Chart 1">
          <a:extLst>
            <a:ext uri="{FF2B5EF4-FFF2-40B4-BE49-F238E27FC236}">
              <a16:creationId xmlns:a16="http://schemas.microsoft.com/office/drawing/2014/main" id="{583B0EDD-30C0-40E7-85EB-0E5736C22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82378</xdr:rowOff>
    </xdr:from>
    <xdr:to>
      <xdr:col>10</xdr:col>
      <xdr:colOff>258535</xdr:colOff>
      <xdr:row>25</xdr:row>
      <xdr:rowOff>163286</xdr:rowOff>
    </xdr:to>
    <xdr:graphicFrame macro="">
      <xdr:nvGraphicFramePr>
        <xdr:cNvPr id="3" name="Chart 2">
          <a:extLst>
            <a:ext uri="{FF2B5EF4-FFF2-40B4-BE49-F238E27FC236}">
              <a16:creationId xmlns:a16="http://schemas.microsoft.com/office/drawing/2014/main" id="{B9D95ED0-879C-4A9B-AB02-9211FB25C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312963</xdr:colOff>
      <xdr:row>9</xdr:row>
      <xdr:rowOff>82378</xdr:rowOff>
    </xdr:from>
    <xdr:to>
      <xdr:col>19</xdr:col>
      <xdr:colOff>54428</xdr:colOff>
      <xdr:row>25</xdr:row>
      <xdr:rowOff>151140</xdr:rowOff>
    </xdr:to>
    <xdr:graphicFrame macro="">
      <xdr:nvGraphicFramePr>
        <xdr:cNvPr id="4" name="Chart 3">
          <a:extLst>
            <a:ext uri="{FF2B5EF4-FFF2-40B4-BE49-F238E27FC236}">
              <a16:creationId xmlns:a16="http://schemas.microsoft.com/office/drawing/2014/main" id="{CEDF94A6-22C9-451D-B0DC-3097F62C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31489</xdr:rowOff>
    </xdr:from>
    <xdr:to>
      <xdr:col>10</xdr:col>
      <xdr:colOff>244927</xdr:colOff>
      <xdr:row>42</xdr:row>
      <xdr:rowOff>75127</xdr:rowOff>
    </xdr:to>
    <xdr:graphicFrame macro="">
      <xdr:nvGraphicFramePr>
        <xdr:cNvPr id="5" name="Chart 4">
          <a:extLst>
            <a:ext uri="{FF2B5EF4-FFF2-40B4-BE49-F238E27FC236}">
              <a16:creationId xmlns:a16="http://schemas.microsoft.com/office/drawing/2014/main" id="{32DB7F58-9CCE-4887-BCF2-0DCABD743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152400</xdr:colOff>
      <xdr:row>25</xdr:row>
      <xdr:rowOff>168568</xdr:rowOff>
    </xdr:from>
    <xdr:to>
      <xdr:col>27</xdr:col>
      <xdr:colOff>23691</xdr:colOff>
      <xdr:row>42</xdr:row>
      <xdr:rowOff>75127</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67B20C93-6DA5-38AC-25B6-82A47DA885B1}"/>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1904372" y="5255723"/>
              <a:ext cx="4765263" cy="3008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7</xdr:col>
      <xdr:colOff>0</xdr:colOff>
      <xdr:row>9</xdr:row>
      <xdr:rowOff>10160</xdr:rowOff>
    </xdr:to>
    <xdr:pic>
      <xdr:nvPicPr>
        <xdr:cNvPr id="8" name="Picture 7">
          <a:extLst>
            <a:ext uri="{FF2B5EF4-FFF2-40B4-BE49-F238E27FC236}">
              <a16:creationId xmlns:a16="http://schemas.microsoft.com/office/drawing/2014/main" id="{B33861F4-20EF-6ED3-C1D6-9C181323F8C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4267200" cy="2184400"/>
        </a:xfrm>
        <a:prstGeom prst="rect">
          <a:avLst/>
        </a:prstGeom>
      </xdr:spPr>
    </xdr:pic>
    <xdr:clientData/>
  </xdr:twoCellAnchor>
  <xdr:twoCellAnchor editAs="oneCell">
    <xdr:from>
      <xdr:col>19</xdr:col>
      <xdr:colOff>122464</xdr:colOff>
      <xdr:row>9</xdr:row>
      <xdr:rowOff>86958</xdr:rowOff>
    </xdr:from>
    <xdr:to>
      <xdr:col>27</xdr:col>
      <xdr:colOff>27213</xdr:colOff>
      <xdr:row>25</xdr:row>
      <xdr:rowOff>81643</xdr:rowOff>
    </xdr:to>
    <mc:AlternateContent xmlns:mc="http://schemas.openxmlformats.org/markup-compatibility/2006" xmlns:a14="http://schemas.microsoft.com/office/drawing/2010/main">
      <mc:Choice Requires="a14">
        <xdr:graphicFrame macro="">
          <xdr:nvGraphicFramePr>
            <xdr:cNvPr id="9" name="Venue_Name">
              <a:extLst>
                <a:ext uri="{FF2B5EF4-FFF2-40B4-BE49-F238E27FC236}">
                  <a16:creationId xmlns:a16="http://schemas.microsoft.com/office/drawing/2014/main" id="{FF7A1CFD-7A0A-C10E-DF8D-1CDC98E3F509}"/>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1874436" y="2254902"/>
              <a:ext cx="4798721" cy="2913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589280</xdr:colOff>
      <xdr:row>0</xdr:row>
      <xdr:rowOff>0</xdr:rowOff>
    </xdr:from>
    <xdr:to>
      <xdr:col>12</xdr:col>
      <xdr:colOff>20320</xdr:colOff>
      <xdr:row>9</xdr:row>
      <xdr:rowOff>20320</xdr:rowOff>
    </xdr:to>
    <xdr:sp macro="" textlink="">
      <xdr:nvSpPr>
        <xdr:cNvPr id="10" name="Rectangle 9">
          <a:extLst>
            <a:ext uri="{FF2B5EF4-FFF2-40B4-BE49-F238E27FC236}">
              <a16:creationId xmlns:a16="http://schemas.microsoft.com/office/drawing/2014/main" id="{FDAB8D69-3AD1-82BD-5C9B-E95CF0871304}"/>
            </a:ext>
          </a:extLst>
        </xdr:cNvPr>
        <xdr:cNvSpPr/>
      </xdr:nvSpPr>
      <xdr:spPr>
        <a:xfrm>
          <a:off x="4246880" y="0"/>
          <a:ext cx="3220720" cy="21945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589280</xdr:colOff>
      <xdr:row>0</xdr:row>
      <xdr:rowOff>0</xdr:rowOff>
    </xdr:from>
    <xdr:to>
      <xdr:col>17</xdr:col>
      <xdr:colOff>20320</xdr:colOff>
      <xdr:row>9</xdr:row>
      <xdr:rowOff>20320</xdr:rowOff>
    </xdr:to>
    <xdr:sp macro="" textlink="">
      <xdr:nvSpPr>
        <xdr:cNvPr id="11" name="Rectangle 10">
          <a:extLst>
            <a:ext uri="{FF2B5EF4-FFF2-40B4-BE49-F238E27FC236}">
              <a16:creationId xmlns:a16="http://schemas.microsoft.com/office/drawing/2014/main" id="{EF2987B7-6EBE-4F50-A1EE-081F89079ABD}"/>
            </a:ext>
          </a:extLst>
        </xdr:cNvPr>
        <xdr:cNvSpPr/>
      </xdr:nvSpPr>
      <xdr:spPr>
        <a:xfrm>
          <a:off x="4246880" y="0"/>
          <a:ext cx="3220720" cy="21945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589280</xdr:colOff>
      <xdr:row>0</xdr:row>
      <xdr:rowOff>0</xdr:rowOff>
    </xdr:from>
    <xdr:to>
      <xdr:col>22</xdr:col>
      <xdr:colOff>20320</xdr:colOff>
      <xdr:row>9</xdr:row>
      <xdr:rowOff>20320</xdr:rowOff>
    </xdr:to>
    <xdr:sp macro="" textlink="">
      <xdr:nvSpPr>
        <xdr:cNvPr id="12" name="Rectangle 11">
          <a:extLst>
            <a:ext uri="{FF2B5EF4-FFF2-40B4-BE49-F238E27FC236}">
              <a16:creationId xmlns:a16="http://schemas.microsoft.com/office/drawing/2014/main" id="{77D54D35-AA74-4D6D-AB56-05D6F459655B}"/>
            </a:ext>
          </a:extLst>
        </xdr:cNvPr>
        <xdr:cNvSpPr/>
      </xdr:nvSpPr>
      <xdr:spPr>
        <a:xfrm>
          <a:off x="4246880" y="0"/>
          <a:ext cx="3220720" cy="21945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589280</xdr:colOff>
      <xdr:row>0</xdr:row>
      <xdr:rowOff>0</xdr:rowOff>
    </xdr:from>
    <xdr:to>
      <xdr:col>27</xdr:col>
      <xdr:colOff>20320</xdr:colOff>
      <xdr:row>9</xdr:row>
      <xdr:rowOff>20320</xdr:rowOff>
    </xdr:to>
    <xdr:sp macro="" textlink="">
      <xdr:nvSpPr>
        <xdr:cNvPr id="13" name="Rectangle 12">
          <a:extLst>
            <a:ext uri="{FF2B5EF4-FFF2-40B4-BE49-F238E27FC236}">
              <a16:creationId xmlns:a16="http://schemas.microsoft.com/office/drawing/2014/main" id="{0CF50614-794D-44EE-8326-1EE8BAF592D0}"/>
            </a:ext>
          </a:extLst>
        </xdr:cNvPr>
        <xdr:cNvSpPr/>
      </xdr:nvSpPr>
      <xdr:spPr>
        <a:xfrm>
          <a:off x="10474960" y="0"/>
          <a:ext cx="3088640" cy="21945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176561</xdr:colOff>
      <xdr:row>19</xdr:row>
      <xdr:rowOff>83633</xdr:rowOff>
    </xdr:from>
    <xdr:to>
      <xdr:col>21</xdr:col>
      <xdr:colOff>-1</xdr:colOff>
      <xdr:row>34</xdr:row>
      <xdr:rowOff>17518</xdr:rowOff>
    </xdr:to>
    <xdr:graphicFrame macro="">
      <xdr:nvGraphicFramePr>
        <xdr:cNvPr id="2" name="Chart 1">
          <a:extLst>
            <a:ext uri="{FF2B5EF4-FFF2-40B4-BE49-F238E27FC236}">
              <a16:creationId xmlns:a16="http://schemas.microsoft.com/office/drawing/2014/main" id="{E5E499A0-B739-4D15-A4DE-55E26A93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185854</xdr:colOff>
      <xdr:row>6</xdr:row>
      <xdr:rowOff>55756</xdr:rowOff>
    </xdr:from>
    <xdr:to>
      <xdr:col>21</xdr:col>
      <xdr:colOff>8659</xdr:colOff>
      <xdr:row>19</xdr:row>
      <xdr:rowOff>35273</xdr:rowOff>
    </xdr:to>
    <xdr:graphicFrame macro="">
      <xdr:nvGraphicFramePr>
        <xdr:cNvPr id="3" name="Chart 2">
          <a:extLst>
            <a:ext uri="{FF2B5EF4-FFF2-40B4-BE49-F238E27FC236}">
              <a16:creationId xmlns:a16="http://schemas.microsoft.com/office/drawing/2014/main" id="{22C4FDE3-E0BF-4F95-B8F7-9E71D0428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594732</xdr:colOff>
      <xdr:row>6</xdr:row>
      <xdr:rowOff>46464</xdr:rowOff>
    </xdr:from>
    <xdr:to>
      <xdr:col>13</xdr:col>
      <xdr:colOff>139389</xdr:colOff>
      <xdr:row>19</xdr:row>
      <xdr:rowOff>30892</xdr:rowOff>
    </xdr:to>
    <xdr:graphicFrame macro="">
      <xdr:nvGraphicFramePr>
        <xdr:cNvPr id="4" name="Chart 3">
          <a:extLst>
            <a:ext uri="{FF2B5EF4-FFF2-40B4-BE49-F238E27FC236}">
              <a16:creationId xmlns:a16="http://schemas.microsoft.com/office/drawing/2014/main" id="{30301545-4A08-4C3A-8F8F-2E9AE30F6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72081</xdr:rowOff>
    </xdr:from>
    <xdr:to>
      <xdr:col>13</xdr:col>
      <xdr:colOff>139390</xdr:colOff>
      <xdr:row>34</xdr:row>
      <xdr:rowOff>8759</xdr:rowOff>
    </xdr:to>
    <xdr:graphicFrame macro="">
      <xdr:nvGraphicFramePr>
        <xdr:cNvPr id="5" name="Chart 4">
          <a:extLst>
            <a:ext uri="{FF2B5EF4-FFF2-40B4-BE49-F238E27FC236}">
              <a16:creationId xmlns:a16="http://schemas.microsoft.com/office/drawing/2014/main" id="{083164EA-6870-4C40-8370-6653D7D02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590939</xdr:colOff>
      <xdr:row>5</xdr:row>
      <xdr:rowOff>178837</xdr:rowOff>
    </xdr:to>
    <xdr:pic>
      <xdr:nvPicPr>
        <xdr:cNvPr id="7" name="Picture 6">
          <a:extLst>
            <a:ext uri="{FF2B5EF4-FFF2-40B4-BE49-F238E27FC236}">
              <a16:creationId xmlns:a16="http://schemas.microsoft.com/office/drawing/2014/main" id="{9353FF81-DC12-4692-B1A4-77880F84FBD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3016898" cy="1111898"/>
        </a:xfrm>
        <a:prstGeom prst="rect">
          <a:avLst/>
        </a:prstGeom>
      </xdr:spPr>
    </xdr:pic>
    <xdr:clientData/>
  </xdr:twoCellAnchor>
  <xdr:twoCellAnchor editAs="oneCell">
    <xdr:from>
      <xdr:col>0</xdr:col>
      <xdr:colOff>19700</xdr:colOff>
      <xdr:row>6</xdr:row>
      <xdr:rowOff>2417</xdr:rowOff>
    </xdr:from>
    <xdr:to>
      <xdr:col>5</xdr:col>
      <xdr:colOff>9292</xdr:colOff>
      <xdr:row>19</xdr:row>
      <xdr:rowOff>18585</xdr:rowOff>
    </xdr:to>
    <mc:AlternateContent xmlns:mc="http://schemas.openxmlformats.org/markup-compatibility/2006">
      <mc:Choice xmlns:a14="http://schemas.microsoft.com/office/drawing/2010/main" Requires="a14">
        <xdr:graphicFrame macro="">
          <xdr:nvGraphicFramePr>
            <xdr:cNvPr id="10" name="Venue_Name 1">
              <a:extLst>
                <a:ext uri="{FF2B5EF4-FFF2-40B4-BE49-F238E27FC236}">
                  <a16:creationId xmlns:a16="http://schemas.microsoft.com/office/drawing/2014/main" id="{057FB561-2856-6C64-991B-BEE7ABCDC6E4}"/>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19700" y="1121098"/>
              <a:ext cx="3029486" cy="2439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472919</xdr:colOff>
      <xdr:row>22</xdr:row>
      <xdr:rowOff>62593</xdr:rowOff>
    </xdr:from>
    <xdr:to>
      <xdr:col>6</xdr:col>
      <xdr:colOff>1838135</xdr:colOff>
      <xdr:row>36</xdr:row>
      <xdr:rowOff>85485</xdr:rowOff>
    </xdr:to>
    <xdr:graphicFrame macro="">
      <xdr:nvGraphicFramePr>
        <xdr:cNvPr id="2" name="Chart 1">
          <a:extLst>
            <a:ext uri="{FF2B5EF4-FFF2-40B4-BE49-F238E27FC236}">
              <a16:creationId xmlns:a16="http://schemas.microsoft.com/office/drawing/2014/main" id="{34952DB0-6B84-20C1-2D93-2D12B8BB7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557719</xdr:colOff>
      <xdr:row>1</xdr:row>
      <xdr:rowOff>54312</xdr:rowOff>
    </xdr:from>
    <xdr:to>
      <xdr:col>16</xdr:col>
      <xdr:colOff>559836</xdr:colOff>
      <xdr:row>16</xdr:row>
      <xdr:rowOff>94601</xdr:rowOff>
    </xdr:to>
    <xdr:graphicFrame macro="">
      <xdr:nvGraphicFramePr>
        <xdr:cNvPr id="4" name="Chart 3">
          <a:extLst>
            <a:ext uri="{FF2B5EF4-FFF2-40B4-BE49-F238E27FC236}">
              <a16:creationId xmlns:a16="http://schemas.microsoft.com/office/drawing/2014/main" id="{6026F33B-F0A8-40A1-C9B8-2A6AFCD2A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636037</xdr:colOff>
      <xdr:row>22</xdr:row>
      <xdr:rowOff>102377</xdr:rowOff>
    </xdr:from>
    <xdr:to>
      <xdr:col>13</xdr:col>
      <xdr:colOff>509038</xdr:colOff>
      <xdr:row>34</xdr:row>
      <xdr:rowOff>132702</xdr:rowOff>
    </xdr:to>
    <xdr:graphicFrame macro="">
      <xdr:nvGraphicFramePr>
        <xdr:cNvPr id="5" name="Chart 4">
          <a:extLst>
            <a:ext uri="{FF2B5EF4-FFF2-40B4-BE49-F238E27FC236}">
              <a16:creationId xmlns:a16="http://schemas.microsoft.com/office/drawing/2014/main" id="{E4FA19E2-220D-723F-0D76-010B49DE8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1178560</xdr:colOff>
      <xdr:row>38</xdr:row>
      <xdr:rowOff>149860</xdr:rowOff>
    </xdr:from>
    <xdr:to>
      <xdr:col>3</xdr:col>
      <xdr:colOff>165100</xdr:colOff>
      <xdr:row>53</xdr:row>
      <xdr:rowOff>149860</xdr:rowOff>
    </xdr:to>
    <xdr:graphicFrame macro="">
      <xdr:nvGraphicFramePr>
        <xdr:cNvPr id="6" name="Chart 5">
          <a:extLst>
            <a:ext uri="{FF2B5EF4-FFF2-40B4-BE49-F238E27FC236}">
              <a16:creationId xmlns:a16="http://schemas.microsoft.com/office/drawing/2014/main" id="{D1A4ED7E-C17E-817B-6DCC-E62D2919B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523858</xdr:colOff>
      <xdr:row>40</xdr:row>
      <xdr:rowOff>76115</xdr:rowOff>
    </xdr:from>
    <xdr:to>
      <xdr:col>26</xdr:col>
      <xdr:colOff>85799</xdr:colOff>
      <xdr:row>55</xdr:row>
      <xdr:rowOff>24211</xdr:rowOff>
    </xdr:to>
    <xdr:graphicFrame macro="">
      <xdr:nvGraphicFramePr>
        <xdr:cNvPr id="2" name="Chart 1">
          <a:extLst>
            <a:ext uri="{FF2B5EF4-FFF2-40B4-BE49-F238E27FC236}">
              <a16:creationId xmlns:a16="http://schemas.microsoft.com/office/drawing/2014/main" id="{2AEB9BD5-12D7-20CA-D7A0-2D3717AD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609257</xdr:colOff>
      <xdr:row>105</xdr:row>
      <xdr:rowOff>153994</xdr:rowOff>
    </xdr:from>
    <xdr:to>
      <xdr:col>15</xdr:col>
      <xdr:colOff>224322</xdr:colOff>
      <xdr:row>120</xdr:row>
      <xdr:rowOff>153993</xdr:rowOff>
    </xdr:to>
    <xdr:graphicFrame macro="">
      <xdr:nvGraphicFramePr>
        <xdr:cNvPr id="3" name="Chart 2">
          <a:extLst>
            <a:ext uri="{FF2B5EF4-FFF2-40B4-BE49-F238E27FC236}">
              <a16:creationId xmlns:a16="http://schemas.microsoft.com/office/drawing/2014/main" id="{32A2A3A0-8A7A-5419-C9E7-B7AC0F18A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297206</xdr:colOff>
      <xdr:row>48</xdr:row>
      <xdr:rowOff>22491</xdr:rowOff>
    </xdr:from>
    <xdr:to>
      <xdr:col>18</xdr:col>
      <xdr:colOff>519317</xdr:colOff>
      <xdr:row>67</xdr:row>
      <xdr:rowOff>35039</xdr:rowOff>
    </xdr:to>
    <xdr:graphicFrame macro="">
      <xdr:nvGraphicFramePr>
        <xdr:cNvPr id="4" name="Chart 3">
          <a:extLst>
            <a:ext uri="{FF2B5EF4-FFF2-40B4-BE49-F238E27FC236}">
              <a16:creationId xmlns:a16="http://schemas.microsoft.com/office/drawing/2014/main" id="{D7648815-0804-D41A-633C-8BBB29261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382455</xdr:colOff>
      <xdr:row>7</xdr:row>
      <xdr:rowOff>138649</xdr:rowOff>
    </xdr:from>
    <xdr:to>
      <xdr:col>24</xdr:col>
      <xdr:colOff>481424</xdr:colOff>
      <xdr:row>22</xdr:row>
      <xdr:rowOff>129255</xdr:rowOff>
    </xdr:to>
    <xdr:graphicFrame macro="">
      <xdr:nvGraphicFramePr>
        <xdr:cNvPr id="5" name="Chart 4">
          <a:extLst>
            <a:ext uri="{FF2B5EF4-FFF2-40B4-BE49-F238E27FC236}">
              <a16:creationId xmlns:a16="http://schemas.microsoft.com/office/drawing/2014/main" id="{C4AB4A74-D989-BF8F-4A8B-67036558E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5185183" backgroundQuery="1" createdVersion="8" refreshedVersion="8" minRefreshableVersion="3" recordCount="0" supportSubquery="1" supportAdvancedDrill="1" xr:uid="{596C0F71-9DA1-4A31-B8AB-9BE92A1887B9}">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52"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oneField="1">
      <fieldsUsage count="1">
        <fieldUsage x="1"/>
      </fieldsUsage>
    </cacheHierarchy>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6111114" backgroundQuery="1" createdVersion="8" refreshedVersion="8" minRefreshableVersion="3" recordCount="0" supportSubquery="1" supportAdvancedDrill="1" xr:uid="{28CA2D9E-F20B-46FB-8890-2B8C89D5CF2A}">
  <cacheSource type="external" connectionId="6"/>
  <cacheFields count="11">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ntainsBlank="1" count="9">
        <s v="Kolkata Knight Riders (KKR)"/>
        <s v="Sunrisers Hyderabad (SRH)"/>
        <m/>
        <s v="Punjab Kings (PBKS)"/>
        <s v="Rajasthan Royals (RR)"/>
        <s v="Delhi Capitals (DC)"/>
        <s v="Mumbai Indians (MI)"/>
        <s v="Royal Challengers Bengaluru (RCB)"/>
        <s v="Chennai Super Kings (CSK)"/>
      </sharedItems>
    </cacheField>
    <cacheField name="[Measures].[Sum of Runs]" caption="Sum of Runs" numFmtId="0" hierarchy="67" level="32767"/>
    <cacheField name="[Measures].[Sum of Balls_Faced]" caption="Sum of Balls_Faced" numFmtId="0" hierarchy="69" level="32767"/>
    <cacheField name="[Measures].[Sum of Wickets]" caption="Sum of Wickets" numFmtId="0" hierarchy="70" level="32767"/>
    <cacheField name="[Measures].[Sum of Runs_Conceded]" caption="Sum of Runs_Conceded" numFmtId="0" hierarchy="71" level="32767"/>
    <cacheField name="[Measures].[Sum of Strike_Rate]" caption="Sum of Strike_Rate" numFmtId="0" hierarchy="72" level="32767"/>
    <cacheField name="[Measures].[Sum of Economy]" caption="Sum of Economy" numFmtId="0" hierarchy="73" level="32767"/>
    <cacheField name="[Measures].[PlayerAverageStrikeRate]" caption="PlayerAverageStrikeRate" numFmtId="0" hierarchy="56"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10"/>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9"/>
      </fieldsUsage>
    </cacheHierarchy>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6805553" backgroundQuery="1" createdVersion="8" refreshedVersion="8" minRefreshableVersion="3" recordCount="0" supportSubquery="1" supportAdvancedDrill="1" xr:uid="{35CAFC8D-6AFF-46BA-A398-B929FE6057B8}">
  <cacheSource type="external" connectionId="6"/>
  <cacheFields count="6">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otal Runs]" caption="Total Runs" numFmtId="0" hierarchy="52" level="32767"/>
    <cacheField name="[Measures].[Total Wickets]" caption="Total Wickets" numFmtId="0" hierarchy="53" level="32767"/>
    <cacheField name="[Measures].[Team Wins]" caption="Team Wins" numFmtId="0" hierarchy="58"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oneField="1">
      <fieldsUsage count="1">
        <fieldUsage x="2"/>
      </fieldsUsage>
    </cacheHierarchy>
    <cacheHierarchy uniqueName="[Measures].[Total Wickets]" caption="Total Wickets" measure="1" displayFolder="" measureGroup="fact_match" count="0" oneField="1">
      <fieldsUsage count="1">
        <fieldUsage x="3"/>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oneField="1">
      <fieldsUsage count="1">
        <fieldUsage x="4"/>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7615738" backgroundQuery="1" createdVersion="8" refreshedVersion="8" minRefreshableVersion="3" recordCount="0" supportSubquery="1" supportAdvancedDrill="1" xr:uid="{9B735973-2CA8-48D5-A28C-303EC24079F9}">
  <cacheSource type="external" connectionId="6"/>
  <cacheFields count="3">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 Wins]" caption="Team Wins" numFmtId="0" hierarchy="58"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8310185" backgroundQuery="1" createdVersion="8" refreshedVersion="8" minRefreshableVersion="3" recordCount="0" supportSubquery="1" supportAdvancedDrill="1" xr:uid="{355762E0-DAF9-48D8-AB77-AC3C179CF234}">
  <cacheSource type="external" connectionId="6"/>
  <cacheFields count="3">
    <cacheField name="[Measures].[Sum of Total_Runs]" caption="Sum of Total_Runs" numFmtId="0" hierarchy="75" level="32767"/>
    <cacheField name="[fact_match].[Win_Type].[Win_Type]" caption="Win_Type" numFmtId="0" hierarchy="35" level="1">
      <sharedItems count="2">
        <s v="Win by Runs"/>
        <s v="Win by Wickets"/>
      </sharedItems>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912037" backgroundQuery="1" createdVersion="8" refreshedVersion="8" minRefreshableVersion="3" recordCount="0" supportSubquery="1" supportAdvancedDrill="1" xr:uid="{19477C87-80C5-4253-B857-60617D03A0FC}">
  <cacheSource type="external" connectionId="6"/>
  <cacheFields count="2">
    <cacheField name="[Measures].[Count of Team_ID]" caption="Count of Team_ID" numFmtId="0" hierarchy="78" level="32767"/>
    <cacheField name="[fact_match].[Venue_Name].[Venue_Name]" caption="Venue_Name" numFmtId="0" hierarchy="37" level="1">
      <sharedItems containsBlank="1" count="9">
        <s v="Arun Jaitley Stadium"/>
        <s v="Eden Gardens"/>
        <s v="M. A. Chidambaram Stadium"/>
        <s v="M. Chinnaswamy Stadium"/>
        <s v="Maharaja Yadavindra Singh Int. Cricket Stadium"/>
        <s v="Rajiv Gandhi Int. Stadium"/>
        <s v="Sawai Mansingh Stadium"/>
        <s v="Wankhede Stadium"/>
        <m/>
      </sharedItems>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1"/>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39930555" backgroundQuery="1" createdVersion="8" refreshedVersion="8" minRefreshableVersion="3" recordCount="0" supportSubquery="1" supportAdvancedDrill="1" xr:uid="{319E69B8-3853-4AB9-9DFF-55CD9AF1458B}">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Runs]" caption="Sum of Runs" numFmtId="0" hierarchy="67"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4074074" backgroundQuery="1" createdVersion="8" refreshedVersion="8" minRefreshableVersion="3" recordCount="0" supportSubquery="1" supportAdvancedDrill="1" xr:uid="{FFD4E90E-E83E-4119-9A4A-76178A77AB56}">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Wickets]" caption="Sum of Wickets" numFmtId="0" hierarchy="70"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41319448" backgroundQuery="1" createdVersion="8" refreshedVersion="8" minRefreshableVersion="3" recordCount="0" supportSubquery="1" supportAdvancedDrill="1" xr:uid="{7FEFF3B8-327E-4BC3-9986-7FF6AABC61F6}">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PlayerAverageStrikeRate]" caption="PlayerAverageStrikeRate" numFmtId="0" hierarchy="56"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114.694542245372" backgroundQuery="1" createdVersion="8" refreshedVersion="8" minRefreshableVersion="3" recordCount="0" supportSubquery="1" supportAdvancedDrill="1" xr:uid="{55964F54-9B0C-43DC-BF9F-BD34151E75C8}">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Economy]" caption="Sum of Economy" numFmtId="0" hierarchy="73"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 Kumar" refreshedDate="46096.434546296296" backgroundQuery="1" createdVersion="3" refreshedVersion="8" minRefreshableVersion="3" recordCount="0" supportSubquery="1" supportAdvancedDrill="1" xr:uid="{E691ABB7-2EDF-449D-864C-BA60B1781180}">
  <cacheSource type="external" connectionId="6">
    <extLst>
      <ext xmlns:x14="http://schemas.microsoft.com/office/spreadsheetml/2009/9/main" uri="{F057638F-6D5F-4e77-A914-E7F072B9BCA8}">
        <x14:sourceConnection name="ThisWorkbookDataModel"/>
      </ext>
    </extLst>
  </cacheSource>
  <cacheFields count="0"/>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 Played]" caption="Matches Played" measure="1" displayFolder="" measureGroup="fact_match" count="0"/>
    <cacheHierarchy uniqueName="[Measures].[Team Wins]" caption="Team 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7"/>
        </ext>
      </extLst>
    </cacheHierarchy>
    <cacheHierarchy uniqueName="[Measures].[Count of Venue_ID]" caption="Count of Venue_ID" measure="1" displayFolder="" measureGroup="fact_match" count="0" hidden="1">
      <extLst>
        <ext xmlns:x15="http://schemas.microsoft.com/office/spreadsheetml/2010/11/main" uri="{B97F6D7D-B522-45F9-BDA1-12C45D357490}">
          <x15:cacheHierarchy aggregatedColumn="21"/>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6659661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AF845-F215-411E-A2AC-B81966D535A9}" name="PivotTable2" cacheId="2212" applyNumberFormats="0" applyBorderFormats="0" applyFontFormats="0" applyPatternFormats="0" applyAlignmentFormats="0" applyWidthHeightFormats="1" dataCaption="Values" tag="a3513c19-e0e6-4dcb-ad5a-3ba526d1e96b" updatedVersion="8" minRefreshableVersion="3" useAutoFormatting="1" subtotalHiddenItems="1" itemPrintTitles="1" createdVersion="8" indent="0" outline="1" outlineData="1" multipleFieldFilters="0">
  <location ref="A3:E13" firstHeaderRow="0" firstDataRow="1" firstDataCol="1"/>
  <pivotFields count="6">
    <pivotField axis="axisRow" allDrilled="1" subtotalTop="0" showAll="0" defaultSubtotal="0" defaultAttributeDrillState="1">
      <items count="9">
        <item x="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Team Match" fld="1" subtotal="count" baseField="0" baseItem="0"/>
    <dataField name="Total Win" fld="4" subtotal="count" baseField="0" baseItem="0"/>
    <dataField fld="2" subtotal="count" baseField="0" baseItem="0"/>
    <dataField fld="3" subtotal="count" baseField="0" baseItem="0"/>
  </dataField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m Mat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3843B3-4A73-4A3C-A43E-9D4CED65928D}" name="PivotTable6" cacheId="2221" applyNumberFormats="0" applyBorderFormats="0" applyFontFormats="0" applyPatternFormats="0" applyAlignmentFormats="0" applyWidthHeightFormats="1" dataCaption="Values" tag="a3513c19-e0e6-4dcb-ad5a-3ba526d1e96b" updatedVersion="8" minRefreshableVersion="3" useAutoFormatting="1" subtotalHiddenItems="1" itemPrintTitles="1" createdVersion="8" indent="0" outline="1" outlineData="1" multipleFieldFilters="0" chartFormat="52" rowHeaderCaption="Win Type">
  <location ref="A27:B37"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Team_ID" fld="0" subtotal="count" baseField="0" baseItem="0"/>
  </dataFields>
  <chartFormats count="2">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m Match"/>
    <pivotHierarchy dragToData="1"/>
    <pivotHierarchy dragToData="1"/>
    <pivotHierarchy dragToData="1"/>
    <pivotHierarchy dragToData="1"/>
    <pivotHierarchy dragToData="1"/>
    <pivotHierarchy dragToData="1"/>
    <pivotHierarchy dragToData="1"/>
    <pivotHierarchy dragToData="1"/>
    <pivotHierarchy dragToData="1" caption="Sum of Tota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B5B914-8F9E-4FFA-9E82-83FC9812F7B7}" name="PivotTable5" cacheId="2218" applyNumberFormats="0" applyBorderFormats="0" applyFontFormats="0" applyPatternFormats="0" applyAlignmentFormats="0" applyWidthHeightFormats="1" dataCaption="Values" tag="a3513c19-e0e6-4dcb-ad5a-3ba526d1e96b" updatedVersion="8" minRefreshableVersion="3" useAutoFormatting="1" subtotalHiddenItems="1" itemPrintTitles="1" createdVersion="8" indent="0" outline="1" outlineData="1" multipleFieldFilters="0" chartFormat="50" rowHeaderCaption="Win Type">
  <location ref="I19:J2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fld="0" baseField="0" baseItem="0"/>
  </dataFields>
  <chartFormats count="6">
    <chartFormat chart="24"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 chart="24" format="1">
      <pivotArea type="data" outline="0" fieldPosition="0">
        <references count="2">
          <reference field="4294967294" count="1" selected="0">
            <x v="0"/>
          </reference>
          <reference field="1" count="1" selected="0">
            <x v="0"/>
          </reference>
        </references>
      </pivotArea>
    </chartFormat>
    <chartFormat chart="24" format="2">
      <pivotArea type="data" outline="0" fieldPosition="0">
        <references count="2">
          <reference field="4294967294" count="1" selected="0">
            <x v="0"/>
          </reference>
          <reference field="1"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m Match"/>
    <pivotHierarchy dragToData="1"/>
    <pivotHierarchy dragToData="1"/>
    <pivotHierarchy dragToData="1"/>
    <pivotHierarchy dragToData="1"/>
    <pivotHierarchy dragToData="1"/>
    <pivotHierarchy dragToData="1"/>
    <pivotHierarchy dragToData="1"/>
    <pivotHierarchy dragToData="1"/>
    <pivotHierarchy dragToData="1" caption="Sum of Tota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8B123-72DD-479B-A40E-BBA082E9DD22}" name="PivotTable4" cacheId="2206" applyNumberFormats="0" applyBorderFormats="0" applyFontFormats="0" applyPatternFormats="0" applyAlignmentFormats="0" applyWidthHeightFormats="1" dataCaption="Values" tag="a3513c19-e0e6-4dcb-ad5a-3ba526d1e96b" updatedVersion="8" minRefreshableVersion="3" useAutoFormatting="1" subtotalHiddenItems="1" itemPrintTitles="1" createdVersion="8" indent="0" outline="1" outlineData="1" multipleFieldFilters="0" chartFormat="32">
  <location ref="G3:H12" firstHeaderRow="1" firstDataRow="1" firstDataCol="1"/>
  <pivotFields count="3">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3">
    <chartFormat chart="18"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m Mat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541794-7622-4BF9-BB63-E0B5FBA2E8FE}" name="PivotTable3" cacheId="2215" applyNumberFormats="0" applyBorderFormats="0" applyFontFormats="0" applyPatternFormats="0" applyAlignmentFormats="0" applyWidthHeightFormats="1" dataCaption="Values" tag="a3513c19-e0e6-4dcb-ad5a-3ba526d1e96b" updatedVersion="8" minRefreshableVersion="3" useAutoFormatting="1" subtotalHiddenItems="1" itemPrintTitles="1" createdVersion="8" indent="0" outline="1" outlineData="1" multipleFieldFilters="0" chartFormat="27">
  <location ref="A15:B25" firstHeaderRow="1" firstDataRow="1" firstDataCol="1"/>
  <pivotFields count="3">
    <pivotField axis="axisRow" allDrilled="1" subtotalTop="0" showAll="0" defaultSubtotal="0" defaultAttributeDrillState="1">
      <items count="9">
        <item x="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Win" fld="1" subtotal="count" baseField="0" baseItem="0"/>
  </dataField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m Mat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2687B-A1BC-4EA6-ABA2-9DE5E55FA450}" name="PivotTable5" cacheId="22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Player  Names">
  <location ref="L3:M37" firstHeaderRow="1" firstDataRow="1" firstDataCol="1"/>
  <pivotFields count="3">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1" baseField="0" baseItem="0"/>
  </dataFields>
  <chartFormats count="35">
    <chartFormat chart="4" format="0" series="1">
      <pivotArea type="data" outline="0" fieldPosition="0">
        <references count="1">
          <reference field="4294967294" count="1" selected="0">
            <x v="0"/>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0" count="1" selected="0">
            <x v="0"/>
          </reference>
        </references>
      </pivotArea>
    </chartFormat>
    <chartFormat chart="6" format="37">
      <pivotArea type="data" outline="0" fieldPosition="0">
        <references count="2">
          <reference field="4294967294" count="1" selected="0">
            <x v="0"/>
          </reference>
          <reference field="0" count="1" selected="0">
            <x v="1"/>
          </reference>
        </references>
      </pivotArea>
    </chartFormat>
    <chartFormat chart="6" format="38">
      <pivotArea type="data" outline="0" fieldPosition="0">
        <references count="2">
          <reference field="4294967294" count="1" selected="0">
            <x v="0"/>
          </reference>
          <reference field="0" count="1" selected="0">
            <x v="2"/>
          </reference>
        </references>
      </pivotArea>
    </chartFormat>
    <chartFormat chart="6" format="39">
      <pivotArea type="data" outline="0" fieldPosition="0">
        <references count="2">
          <reference field="4294967294" count="1" selected="0">
            <x v="0"/>
          </reference>
          <reference field="0" count="1" selected="0">
            <x v="3"/>
          </reference>
        </references>
      </pivotArea>
    </chartFormat>
    <chartFormat chart="6" format="40">
      <pivotArea type="data" outline="0" fieldPosition="0">
        <references count="2">
          <reference field="4294967294" count="1" selected="0">
            <x v="0"/>
          </reference>
          <reference field="0" count="1" selected="0">
            <x v="4"/>
          </reference>
        </references>
      </pivotArea>
    </chartFormat>
    <chartFormat chart="6" format="41">
      <pivotArea type="data" outline="0" fieldPosition="0">
        <references count="2">
          <reference field="4294967294" count="1" selected="0">
            <x v="0"/>
          </reference>
          <reference field="0" count="1" selected="0">
            <x v="5"/>
          </reference>
        </references>
      </pivotArea>
    </chartFormat>
    <chartFormat chart="6" format="42">
      <pivotArea type="data" outline="0" fieldPosition="0">
        <references count="2">
          <reference field="4294967294" count="1" selected="0">
            <x v="0"/>
          </reference>
          <reference field="0" count="1" selected="0">
            <x v="6"/>
          </reference>
        </references>
      </pivotArea>
    </chartFormat>
    <chartFormat chart="6" format="43">
      <pivotArea type="data" outline="0" fieldPosition="0">
        <references count="2">
          <reference field="4294967294" count="1" selected="0">
            <x v="0"/>
          </reference>
          <reference field="0" count="1" selected="0">
            <x v="7"/>
          </reference>
        </references>
      </pivotArea>
    </chartFormat>
    <chartFormat chart="6" format="44">
      <pivotArea type="data" outline="0" fieldPosition="0">
        <references count="2">
          <reference field="4294967294" count="1" selected="0">
            <x v="0"/>
          </reference>
          <reference field="0" count="1" selected="0">
            <x v="8"/>
          </reference>
        </references>
      </pivotArea>
    </chartFormat>
    <chartFormat chart="6" format="45">
      <pivotArea type="data" outline="0" fieldPosition="0">
        <references count="2">
          <reference field="4294967294" count="1" selected="0">
            <x v="0"/>
          </reference>
          <reference field="0" count="1" selected="0">
            <x v="9"/>
          </reference>
        </references>
      </pivotArea>
    </chartFormat>
    <chartFormat chart="6" format="46">
      <pivotArea type="data" outline="0" fieldPosition="0">
        <references count="2">
          <reference field="4294967294" count="1" selected="0">
            <x v="0"/>
          </reference>
          <reference field="0" count="1" selected="0">
            <x v="10"/>
          </reference>
        </references>
      </pivotArea>
    </chartFormat>
    <chartFormat chart="6" format="47">
      <pivotArea type="data" outline="0" fieldPosition="0">
        <references count="2">
          <reference field="4294967294" count="1" selected="0">
            <x v="0"/>
          </reference>
          <reference field="0" count="1" selected="0">
            <x v="11"/>
          </reference>
        </references>
      </pivotArea>
    </chartFormat>
    <chartFormat chart="6" format="48">
      <pivotArea type="data" outline="0" fieldPosition="0">
        <references count="2">
          <reference field="4294967294" count="1" selected="0">
            <x v="0"/>
          </reference>
          <reference field="0" count="1" selected="0">
            <x v="12"/>
          </reference>
        </references>
      </pivotArea>
    </chartFormat>
    <chartFormat chart="6" format="49">
      <pivotArea type="data" outline="0" fieldPosition="0">
        <references count="2">
          <reference field="4294967294" count="1" selected="0">
            <x v="0"/>
          </reference>
          <reference field="0" count="1" selected="0">
            <x v="13"/>
          </reference>
        </references>
      </pivotArea>
    </chartFormat>
    <chartFormat chart="6" format="50">
      <pivotArea type="data" outline="0" fieldPosition="0">
        <references count="2">
          <reference field="4294967294" count="1" selected="0">
            <x v="0"/>
          </reference>
          <reference field="0" count="1" selected="0">
            <x v="14"/>
          </reference>
        </references>
      </pivotArea>
    </chartFormat>
    <chartFormat chart="6" format="51">
      <pivotArea type="data" outline="0" fieldPosition="0">
        <references count="2">
          <reference field="4294967294" count="1" selected="0">
            <x v="0"/>
          </reference>
          <reference field="0" count="1" selected="0">
            <x v="15"/>
          </reference>
        </references>
      </pivotArea>
    </chartFormat>
    <chartFormat chart="6" format="52">
      <pivotArea type="data" outline="0" fieldPosition="0">
        <references count="2">
          <reference field="4294967294" count="1" selected="0">
            <x v="0"/>
          </reference>
          <reference field="0" count="1" selected="0">
            <x v="16"/>
          </reference>
        </references>
      </pivotArea>
    </chartFormat>
    <chartFormat chart="6" format="53">
      <pivotArea type="data" outline="0" fieldPosition="0">
        <references count="2">
          <reference field="4294967294" count="1" selected="0">
            <x v="0"/>
          </reference>
          <reference field="0" count="1" selected="0">
            <x v="17"/>
          </reference>
        </references>
      </pivotArea>
    </chartFormat>
    <chartFormat chart="6" format="54">
      <pivotArea type="data" outline="0" fieldPosition="0">
        <references count="2">
          <reference field="4294967294" count="1" selected="0">
            <x v="0"/>
          </reference>
          <reference field="0" count="1" selected="0">
            <x v="18"/>
          </reference>
        </references>
      </pivotArea>
    </chartFormat>
    <chartFormat chart="6" format="55">
      <pivotArea type="data" outline="0" fieldPosition="0">
        <references count="2">
          <reference field="4294967294" count="1" selected="0">
            <x v="0"/>
          </reference>
          <reference field="0" count="1" selected="0">
            <x v="19"/>
          </reference>
        </references>
      </pivotArea>
    </chartFormat>
    <chartFormat chart="6" format="56">
      <pivotArea type="data" outline="0" fieldPosition="0">
        <references count="2">
          <reference field="4294967294" count="1" selected="0">
            <x v="0"/>
          </reference>
          <reference field="0" count="1" selected="0">
            <x v="20"/>
          </reference>
        </references>
      </pivotArea>
    </chartFormat>
    <chartFormat chart="6" format="57">
      <pivotArea type="data" outline="0" fieldPosition="0">
        <references count="2">
          <reference field="4294967294" count="1" selected="0">
            <x v="0"/>
          </reference>
          <reference field="0" count="1" selected="0">
            <x v="21"/>
          </reference>
        </references>
      </pivotArea>
    </chartFormat>
    <chartFormat chart="6" format="58">
      <pivotArea type="data" outline="0" fieldPosition="0">
        <references count="2">
          <reference field="4294967294" count="1" selected="0">
            <x v="0"/>
          </reference>
          <reference field="0" count="1" selected="0">
            <x v="22"/>
          </reference>
        </references>
      </pivotArea>
    </chartFormat>
    <chartFormat chart="6" format="59">
      <pivotArea type="data" outline="0" fieldPosition="0">
        <references count="2">
          <reference field="4294967294" count="1" selected="0">
            <x v="0"/>
          </reference>
          <reference field="0" count="1" selected="0">
            <x v="23"/>
          </reference>
        </references>
      </pivotArea>
    </chartFormat>
    <chartFormat chart="6" format="60">
      <pivotArea type="data" outline="0" fieldPosition="0">
        <references count="2">
          <reference field="4294967294" count="1" selected="0">
            <x v="0"/>
          </reference>
          <reference field="0" count="1" selected="0">
            <x v="24"/>
          </reference>
        </references>
      </pivotArea>
    </chartFormat>
    <chartFormat chart="6" format="61">
      <pivotArea type="data" outline="0" fieldPosition="0">
        <references count="2">
          <reference field="4294967294" count="1" selected="0">
            <x v="0"/>
          </reference>
          <reference field="0" count="1" selected="0">
            <x v="25"/>
          </reference>
        </references>
      </pivotArea>
    </chartFormat>
    <chartFormat chart="6" format="62">
      <pivotArea type="data" outline="0" fieldPosition="0">
        <references count="2">
          <reference field="4294967294" count="1" selected="0">
            <x v="0"/>
          </reference>
          <reference field="0" count="1" selected="0">
            <x v="26"/>
          </reference>
        </references>
      </pivotArea>
    </chartFormat>
    <chartFormat chart="6" format="63">
      <pivotArea type="data" outline="0" fieldPosition="0">
        <references count="2">
          <reference field="4294967294" count="1" selected="0">
            <x v="0"/>
          </reference>
          <reference field="0" count="1" selected="0">
            <x v="27"/>
          </reference>
        </references>
      </pivotArea>
    </chartFormat>
    <chartFormat chart="6" format="64">
      <pivotArea type="data" outline="0" fieldPosition="0">
        <references count="2">
          <reference field="4294967294" count="1" selected="0">
            <x v="0"/>
          </reference>
          <reference field="0" count="1" selected="0">
            <x v="28"/>
          </reference>
        </references>
      </pivotArea>
    </chartFormat>
    <chartFormat chart="6" format="65">
      <pivotArea type="data" outline="0" fieldPosition="0">
        <references count="2">
          <reference field="4294967294" count="1" selected="0">
            <x v="0"/>
          </reference>
          <reference field="0" count="1" selected="0">
            <x v="29"/>
          </reference>
        </references>
      </pivotArea>
    </chartFormat>
    <chartFormat chart="6" format="66">
      <pivotArea type="data" outline="0" fieldPosition="0">
        <references count="2">
          <reference field="4294967294" count="1" selected="0">
            <x v="0"/>
          </reference>
          <reference field="0" count="1" selected="0">
            <x v="30"/>
          </reference>
        </references>
      </pivotArea>
    </chartFormat>
    <chartFormat chart="6" format="67">
      <pivotArea type="data" outline="0" fieldPosition="0">
        <references count="2">
          <reference field="4294967294" count="1" selected="0">
            <x v="0"/>
          </reference>
          <reference field="0" count="1" selected="0">
            <x v="31"/>
          </reference>
        </references>
      </pivotArea>
    </chartFormat>
    <chartFormat chart="6" format="68">
      <pivotArea type="data" outline="0" fieldPosition="0">
        <references count="2">
          <reference field="4294967294" count="1" selected="0">
            <x v="0"/>
          </reference>
          <reference field="0" count="1" selected="0">
            <x v="32"/>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pivotHierarchy dragToData="1" caption="Balls_Faced"/>
    <pivotHierarchy dragToData="1" caption="Total Wickets"/>
    <pivotHierarchy dragToData="1" caption="Runs_Conceded"/>
    <pivotHierarchy dragToData="1" caption="Strike_Rate"/>
    <pivotHierarchy dragToData="1" caption="Economy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C956E5-F63E-42CE-9BAF-8877C45F3448}" name="PivotTable4" cacheId="22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Player  Names">
  <location ref="J49:K83"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pivotHierarchy dragToData="1" caption="Balls_Faced"/>
    <pivotHierarchy dragToData="1" caption="Total Wickets"/>
    <pivotHierarchy dragToData="1" caption="Runs_Conceded"/>
    <pivotHierarchy dragToData="1" caption="Strike_Rate"/>
    <pivotHierarchy dragToData="1" caption="Economy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2635ED-AD0E-427A-8D18-92A63F2D0621}" name="PivotTable3" cacheId="22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Player  Names">
  <location ref="J98:K132"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pivotHierarchy dragToData="1" caption="Balls_Faced"/>
    <pivotHierarchy dragToData="1" caption="Total Wickets"/>
    <pivotHierarchy dragToData="1" caption="Runs_Conceded"/>
    <pivotHierarchy dragToData="1" caption="Strike_Rate"/>
    <pivotHierarchy dragToData="1" caption="Economy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419B1B-08F4-4904-8FC0-54FD662EE1B4}" name="PivotTable1" cacheId="22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Player  Names">
  <location ref="I3:J37"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Run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pivotHierarchy dragToData="1" caption="Balls_Faced"/>
    <pivotHierarchy dragToData="1" caption="Total Wickets"/>
    <pivotHierarchy dragToData="1" caption="Runs_Conceded"/>
    <pivotHierarchy dragToData="1" caption="Strike_Rate"/>
    <pivotHierarchy dragToData="1" caption="Economy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CCE535-E889-409E-9384-92FDC1E1F44D}" name="PivotTable2" cacheId="22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layer | Team |Role Names">
  <location ref="A3:H281" firstHeaderRow="0" firstDataRow="1" firstDataCol="1"/>
  <pivotFields count="11">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2"/>
    <field x="1"/>
  </rowFields>
  <rowItems count="278">
    <i>
      <x/>
    </i>
    <i r="1">
      <x/>
    </i>
    <i r="2">
      <x/>
    </i>
    <i r="1">
      <x v="1"/>
    </i>
    <i r="2">
      <x/>
    </i>
    <i r="1">
      <x v="2"/>
    </i>
    <i r="2">
      <x/>
    </i>
    <i>
      <x v="1"/>
    </i>
    <i r="1">
      <x/>
    </i>
    <i r="2">
      <x v="1"/>
    </i>
    <i r="1">
      <x v="3"/>
    </i>
    <i r="2">
      <x v="1"/>
    </i>
    <i r="1">
      <x v="4"/>
    </i>
    <i r="2">
      <x v="1"/>
    </i>
    <i r="1">
      <x v="2"/>
    </i>
    <i r="2">
      <x v="1"/>
    </i>
    <i>
      <x v="2"/>
    </i>
    <i r="1">
      <x v="5"/>
    </i>
    <i r="2">
      <x v="2"/>
    </i>
    <i r="1">
      <x/>
    </i>
    <i r="2">
      <x v="2"/>
    </i>
    <i r="1">
      <x v="6"/>
    </i>
    <i r="2">
      <x v="2"/>
    </i>
    <i r="1">
      <x v="3"/>
    </i>
    <i r="2">
      <x v="2"/>
    </i>
    <i r="1">
      <x v="4"/>
    </i>
    <i r="2">
      <x v="2"/>
    </i>
    <i r="1">
      <x v="2"/>
    </i>
    <i r="2">
      <x v="2"/>
    </i>
    <i>
      <x v="3"/>
    </i>
    <i r="1">
      <x v="5"/>
    </i>
    <i r="2">
      <x v="1"/>
    </i>
    <i r="1">
      <x v="4"/>
    </i>
    <i r="2">
      <x v="1"/>
    </i>
    <i r="1">
      <x v="2"/>
    </i>
    <i r="2">
      <x v="1"/>
    </i>
    <i>
      <x v="4"/>
    </i>
    <i r="1">
      <x v="7"/>
    </i>
    <i r="2">
      <x v="2"/>
    </i>
    <i r="1">
      <x v="1"/>
    </i>
    <i r="2">
      <x v="2"/>
    </i>
    <i r="1">
      <x v="2"/>
    </i>
    <i r="2">
      <x v="2"/>
    </i>
    <i>
      <x v="5"/>
    </i>
    <i r="1">
      <x v="8"/>
    </i>
    <i r="2">
      <x v="1"/>
    </i>
    <i r="1">
      <x v="5"/>
    </i>
    <i r="2">
      <x v="1"/>
    </i>
    <i r="1">
      <x v="6"/>
    </i>
    <i r="2">
      <x v="1"/>
    </i>
    <i r="1">
      <x v="1"/>
    </i>
    <i r="2">
      <x v="1"/>
    </i>
    <i r="1">
      <x v="2"/>
    </i>
    <i r="2">
      <x v="1"/>
    </i>
    <i>
      <x v="6"/>
    </i>
    <i r="1">
      <x v="5"/>
    </i>
    <i r="2">
      <x/>
    </i>
    <i r="1">
      <x/>
    </i>
    <i r="2">
      <x/>
    </i>
    <i r="1">
      <x v="6"/>
    </i>
    <i r="2">
      <x/>
    </i>
    <i r="1">
      <x v="1"/>
    </i>
    <i r="2">
      <x/>
    </i>
    <i>
      <x v="7"/>
    </i>
    <i r="1">
      <x v="8"/>
    </i>
    <i r="2">
      <x v="2"/>
    </i>
    <i r="1">
      <x v="6"/>
    </i>
    <i r="2">
      <x v="2"/>
    </i>
    <i r="1">
      <x v="2"/>
    </i>
    <i r="2">
      <x v="2"/>
    </i>
    <i>
      <x v="8"/>
    </i>
    <i r="1">
      <x v="7"/>
    </i>
    <i r="2">
      <x v="3"/>
    </i>
    <i>
      <x v="9"/>
    </i>
    <i r="1">
      <x v="8"/>
    </i>
    <i r="2">
      <x v="1"/>
    </i>
    <i r="1">
      <x v="4"/>
    </i>
    <i r="2">
      <x v="1"/>
    </i>
    <i r="1">
      <x v="7"/>
    </i>
    <i r="2">
      <x v="1"/>
    </i>
    <i r="1">
      <x v="2"/>
    </i>
    <i r="2">
      <x v="1"/>
    </i>
    <i>
      <x v="10"/>
    </i>
    <i r="1">
      <x v="6"/>
    </i>
    <i r="2">
      <x v="1"/>
    </i>
    <i r="1">
      <x v="3"/>
    </i>
    <i r="2">
      <x v="1"/>
    </i>
    <i r="1">
      <x v="2"/>
    </i>
    <i r="2">
      <x v="1"/>
    </i>
    <i>
      <x v="11"/>
    </i>
    <i r="1">
      <x/>
    </i>
    <i r="2">
      <x v="3"/>
    </i>
    <i r="1">
      <x v="6"/>
    </i>
    <i r="2">
      <x v="3"/>
    </i>
    <i r="1">
      <x v="1"/>
    </i>
    <i r="2">
      <x v="3"/>
    </i>
    <i r="1">
      <x v="2"/>
    </i>
    <i r="2">
      <x v="3"/>
    </i>
    <i>
      <x v="12"/>
    </i>
    <i r="1">
      <x v="5"/>
    </i>
    <i r="2">
      <x v="3"/>
    </i>
    <i r="1">
      <x v="6"/>
    </i>
    <i r="2">
      <x v="3"/>
    </i>
    <i r="1">
      <x v="4"/>
    </i>
    <i r="2">
      <x v="3"/>
    </i>
    <i r="1">
      <x v="2"/>
    </i>
    <i r="2">
      <x v="3"/>
    </i>
    <i>
      <x v="13"/>
    </i>
    <i r="1">
      <x v="8"/>
    </i>
    <i r="2">
      <x v="2"/>
    </i>
    <i r="1">
      <x v="6"/>
    </i>
    <i r="2">
      <x v="2"/>
    </i>
    <i r="1">
      <x v="4"/>
    </i>
    <i r="2">
      <x v="2"/>
    </i>
    <i r="1">
      <x v="7"/>
    </i>
    <i r="2">
      <x v="2"/>
    </i>
    <i r="1">
      <x v="1"/>
    </i>
    <i r="2">
      <x v="2"/>
    </i>
    <i r="1">
      <x v="2"/>
    </i>
    <i r="2">
      <x v="2"/>
    </i>
    <i>
      <x v="14"/>
    </i>
    <i r="1">
      <x v="3"/>
    </i>
    <i r="2">
      <x v="3"/>
    </i>
    <i r="1">
      <x v="1"/>
    </i>
    <i r="2">
      <x v="3"/>
    </i>
    <i>
      <x v="15"/>
    </i>
    <i r="1">
      <x v="8"/>
    </i>
    <i r="2">
      <x v="3"/>
    </i>
    <i r="1">
      <x v="4"/>
    </i>
    <i r="2">
      <x v="3"/>
    </i>
    <i r="1">
      <x v="7"/>
    </i>
    <i r="2">
      <x v="3"/>
    </i>
    <i r="1">
      <x v="2"/>
    </i>
    <i r="2">
      <x v="3"/>
    </i>
    <i>
      <x v="16"/>
    </i>
    <i r="1">
      <x v="3"/>
    </i>
    <i r="2">
      <x v="2"/>
    </i>
    <i r="1">
      <x v="2"/>
    </i>
    <i r="2">
      <x v="2"/>
    </i>
    <i>
      <x v="17"/>
    </i>
    <i r="1">
      <x v="5"/>
    </i>
    <i r="2">
      <x v="2"/>
    </i>
    <i r="1">
      <x v="3"/>
    </i>
    <i r="2">
      <x v="2"/>
    </i>
    <i r="1">
      <x v="4"/>
    </i>
    <i r="2">
      <x v="2"/>
    </i>
    <i r="1">
      <x v="2"/>
    </i>
    <i r="2">
      <x v="2"/>
    </i>
    <i>
      <x v="18"/>
    </i>
    <i r="1">
      <x v="8"/>
    </i>
    <i r="2">
      <x v="1"/>
    </i>
    <i r="1">
      <x v="3"/>
    </i>
    <i r="2">
      <x v="1"/>
    </i>
    <i r="1">
      <x v="7"/>
    </i>
    <i r="2">
      <x v="1"/>
    </i>
    <i r="1">
      <x v="2"/>
    </i>
    <i r="2">
      <x v="1"/>
    </i>
    <i>
      <x v="19"/>
    </i>
    <i r="1">
      <x/>
    </i>
    <i r="2">
      <x v="2"/>
    </i>
    <i>
      <x v="20"/>
    </i>
    <i r="1">
      <x v="8"/>
    </i>
    <i r="2">
      <x v="1"/>
    </i>
    <i r="1">
      <x v="3"/>
    </i>
    <i r="2">
      <x v="1"/>
    </i>
    <i r="1">
      <x v="7"/>
    </i>
    <i r="2">
      <x v="1"/>
    </i>
    <i r="1">
      <x v="2"/>
    </i>
    <i r="2">
      <x v="1"/>
    </i>
    <i>
      <x v="21"/>
    </i>
    <i r="1">
      <x v="6"/>
    </i>
    <i r="2">
      <x v="2"/>
    </i>
    <i r="1">
      <x v="7"/>
    </i>
    <i r="2">
      <x v="2"/>
    </i>
    <i r="1">
      <x v="1"/>
    </i>
    <i r="2">
      <x v="2"/>
    </i>
    <i r="1">
      <x v="2"/>
    </i>
    <i r="2">
      <x v="2"/>
    </i>
    <i>
      <x v="22"/>
    </i>
    <i r="1">
      <x v="8"/>
    </i>
    <i r="2">
      <x/>
    </i>
    <i r="1">
      <x/>
    </i>
    <i r="2">
      <x/>
    </i>
    <i r="1">
      <x v="6"/>
    </i>
    <i r="2">
      <x/>
    </i>
    <i r="1">
      <x v="2"/>
    </i>
    <i r="2">
      <x/>
    </i>
    <i>
      <x v="23"/>
    </i>
    <i r="1">
      <x v="8"/>
    </i>
    <i r="2">
      <x v="1"/>
    </i>
    <i r="1">
      <x v="3"/>
    </i>
    <i r="2">
      <x v="1"/>
    </i>
    <i r="1">
      <x v="2"/>
    </i>
    <i r="2">
      <x v="1"/>
    </i>
    <i>
      <x v="24"/>
    </i>
    <i r="1">
      <x v="5"/>
    </i>
    <i r="2">
      <x v="1"/>
    </i>
    <i r="1">
      <x/>
    </i>
    <i r="2">
      <x v="1"/>
    </i>
    <i r="1">
      <x v="4"/>
    </i>
    <i r="2">
      <x v="1"/>
    </i>
    <i r="1">
      <x v="7"/>
    </i>
    <i r="2">
      <x v="1"/>
    </i>
    <i r="1">
      <x v="2"/>
    </i>
    <i r="2">
      <x v="1"/>
    </i>
    <i>
      <x v="25"/>
    </i>
    <i r="1">
      <x v="5"/>
    </i>
    <i r="2">
      <x/>
    </i>
    <i r="1">
      <x v="6"/>
    </i>
    <i r="2">
      <x/>
    </i>
    <i r="1">
      <x v="7"/>
    </i>
    <i r="2">
      <x/>
    </i>
    <i r="1">
      <x v="2"/>
    </i>
    <i r="2">
      <x/>
    </i>
    <i>
      <x v="26"/>
    </i>
    <i r="1">
      <x v="6"/>
    </i>
    <i r="2">
      <x v="1"/>
    </i>
    <i r="1">
      <x v="2"/>
    </i>
    <i r="2">
      <x v="1"/>
    </i>
    <i>
      <x v="27"/>
    </i>
    <i r="1">
      <x v="3"/>
    </i>
    <i r="2">
      <x/>
    </i>
    <i r="1">
      <x v="4"/>
    </i>
    <i r="2">
      <x/>
    </i>
    <i r="1">
      <x v="1"/>
    </i>
    <i r="2">
      <x/>
    </i>
    <i r="1">
      <x v="2"/>
    </i>
    <i r="2">
      <x/>
    </i>
    <i>
      <x v="28"/>
    </i>
    <i r="1">
      <x v="4"/>
    </i>
    <i r="2">
      <x v="2"/>
    </i>
    <i r="1">
      <x v="1"/>
    </i>
    <i r="2">
      <x v="2"/>
    </i>
    <i r="1">
      <x v="2"/>
    </i>
    <i r="2">
      <x v="2"/>
    </i>
    <i>
      <x v="29"/>
    </i>
    <i r="1">
      <x/>
    </i>
    <i r="2">
      <x v="2"/>
    </i>
    <i r="1">
      <x v="1"/>
    </i>
    <i r="2">
      <x v="2"/>
    </i>
    <i r="1">
      <x v="2"/>
    </i>
    <i r="2">
      <x v="2"/>
    </i>
    <i>
      <x v="30"/>
    </i>
    <i r="1">
      <x v="8"/>
    </i>
    <i r="2">
      <x/>
    </i>
    <i r="1">
      <x v="5"/>
    </i>
    <i r="2">
      <x/>
    </i>
    <i r="1">
      <x/>
    </i>
    <i r="2">
      <x/>
    </i>
    <i r="1">
      <x v="7"/>
    </i>
    <i r="2">
      <x/>
    </i>
    <i r="1">
      <x v="1"/>
    </i>
    <i r="2">
      <x/>
    </i>
    <i r="1">
      <x v="2"/>
    </i>
    <i r="2">
      <x/>
    </i>
    <i>
      <x v="31"/>
    </i>
    <i r="1">
      <x v="5"/>
    </i>
    <i r="2">
      <x/>
    </i>
    <i r="1">
      <x v="3"/>
    </i>
    <i r="2">
      <x/>
    </i>
    <i r="1">
      <x v="4"/>
    </i>
    <i r="2">
      <x/>
    </i>
    <i r="1">
      <x v="7"/>
    </i>
    <i r="2">
      <x/>
    </i>
    <i r="1">
      <x v="2"/>
    </i>
    <i r="2">
      <x/>
    </i>
    <i>
      <x v="32"/>
    </i>
    <i r="1">
      <x v="5"/>
    </i>
    <i r="2">
      <x v="2"/>
    </i>
    <i r="1">
      <x/>
    </i>
    <i r="2">
      <x v="2"/>
    </i>
    <i r="1">
      <x v="6"/>
    </i>
    <i r="2">
      <x v="2"/>
    </i>
    <i r="1">
      <x v="4"/>
    </i>
    <i r="2">
      <x v="2"/>
    </i>
    <i r="1">
      <x v="2"/>
    </i>
    <i r="2">
      <x v="2"/>
    </i>
    <i t="grand">
      <x/>
    </i>
  </rowItems>
  <colFields count="1">
    <field x="-2"/>
  </colFields>
  <colItems count="7">
    <i>
      <x/>
    </i>
    <i i="1">
      <x v="1"/>
    </i>
    <i i="2">
      <x v="2"/>
    </i>
    <i i="3">
      <x v="3"/>
    </i>
    <i i="4">
      <x v="4"/>
    </i>
    <i i="5">
      <x v="5"/>
    </i>
    <i i="6">
      <x v="6"/>
    </i>
  </colItems>
  <dataFields count="7">
    <dataField name="Total Runs" fld="3" baseField="0" baseItem="0"/>
    <dataField fld="9" subtotal="count" baseField="0" baseItem="0"/>
    <dataField name="Strike_Rate" fld="7" baseField="0" baseItem="0"/>
    <dataField name="Balls_Faced" fld="4" baseField="0" baseItem="0"/>
    <dataField name="Total Wickets" fld="5" baseField="0" baseItem="0"/>
    <dataField name="Economy Rate" fld="8" baseField="0" baseItem="0"/>
    <dataField name="Runs_Conceded" fld="6" baseField="0" baseItem="0"/>
  </dataField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pivotHierarchy dragToData="1"/>
    <pivotHierarchy dragToData="1" caption="Balls_Faced"/>
    <pivotHierarchy dragToData="1" caption="Total Wickets"/>
    <pivotHierarchy dragToData="1" caption="Runs_Conceded"/>
    <pivotHierarchy dragToData="1" caption="Strike_Rate"/>
    <pivotHierarchy dragToData="1" caption="Economy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500DBB1-0393-47A1-AC0E-D7433D007562}"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0ED30593-1995-4E1C-854E-93ECCAF5CE1F}"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2E7B4BB-73F8-42E5-B826-2778C0189F9B}"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F162E3F9-EF30-4936-9C88-B12E53C6CC01}"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21412D8-851B-4F54-B5D8-13C2597AB2E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55AE3874-9245-480F-9751-2EBE017316AF}" sourceName="[dim_team].[Team_Name]">
  <pivotTables>
    <pivotTable tabId="8" name="PivotTable4"/>
    <pivotTable tabId="9" name="PivotTable2"/>
    <pivotTable tabId="8" name="PivotTable2"/>
    <pivotTable tabId="8" name="PivotTable3"/>
    <pivotTable tabId="8" name="PivotTable5"/>
    <pivotTable tabId="8" name="PivotTable6"/>
    <pivotTable tabId="9" name="PivotTable1"/>
    <pivotTable tabId="9" name="PivotTable3"/>
    <pivotTable tabId="9" name="PivotTable4"/>
    <pivotTable tabId="9" name="PivotTable5"/>
  </pivotTables>
  <data>
    <olap pivotCacheId="1665966172">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EA8E5F61-64CC-470B-B36F-9CBEE21DBED3}" sourceName="[fact_match].[Venue_Name]">
  <pivotTables>
    <pivotTable tabId="8" name="PivotTable4"/>
    <pivotTable tabId="9" name="PivotTable2"/>
    <pivotTable tabId="8" name="PivotTable2"/>
    <pivotTable tabId="8" name="PivotTable3"/>
    <pivotTable tabId="8" name="PivotTable5"/>
    <pivotTable tabId="8" name="PivotTable6"/>
    <pivotTable tabId="9" name="PivotTable1"/>
    <pivotTable tabId="9" name="PivotTable3"/>
    <pivotTable tabId="9" name="PivotTable4"/>
    <pivotTable tabId="9" name="PivotTable5"/>
  </pivotTables>
  <data>
    <olap pivotCacheId="1665966172">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EFD67C46-3D09-49DF-BBFF-59C4DF64C244}" cache="Slicer_Team_Name" caption="Team_Name" level="1" rowHeight="247650"/>
  <slicer name="Venue_Name" xr10:uid="{4167D6A6-3271-41EA-BF7D-FD73154FEAC5}" cache="Slicer_Venue_Name" caption="Venue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7995669E-0602-425E-81E0-E6E6C4D5E811}" cache="Slicer_Venue_Name" caption="Venue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55CAB7-1CC0-4490-B5CC-FF24CF334F62}" name="fact_player" displayName="fact_player" ref="A1:K202" tableType="queryTable" totalsRowShown="0">
  <autoFilter ref="A1:K202" xr:uid="{EB55CAB7-1CC0-4490-B5CC-FF24CF334F62}"/>
  <tableColumns count="11">
    <tableColumn id="1" xr3:uid="{90DE2901-81DE-439D-926E-BF7FAA6C3DCE}" uniqueName="1" name="Match_ID" queryTableFieldId="1" dataDxfId="26"/>
    <tableColumn id="2" xr3:uid="{65EDF67A-374C-48E3-B3AA-F6947F046EFC}" uniqueName="2" name="Player_ID" queryTableFieldId="2" dataDxfId="25"/>
    <tableColumn id="3" xr3:uid="{059FB3B4-49D9-4D84-95CC-A02B4F42F281}" uniqueName="3" name="Runs" queryTableFieldId="3"/>
    <tableColumn id="4" xr3:uid="{122DEDCA-67A0-4E1F-BD4C-22662650970D}" uniqueName="4" name="Balls_Faced" queryTableFieldId="4"/>
    <tableColumn id="5" xr3:uid="{91915687-FE8D-44AA-A9FD-689783EDC88F}" uniqueName="5" name="Fours" queryTableFieldId="5"/>
    <tableColumn id="6" xr3:uid="{7A4CDF4C-5963-4ED0-AEFA-FD0C2E2EFCFA}" uniqueName="6" name="Sixes" queryTableFieldId="6"/>
    <tableColumn id="7" xr3:uid="{C515D456-3905-4263-BFA4-22E3AE24DD29}" uniqueName="7" name="Strike_Rate" queryTableFieldId="7"/>
    <tableColumn id="8" xr3:uid="{8CD3C6CE-6B58-49D5-8CF8-8CDC2B5FF13E}" uniqueName="8" name="Overs_Bowled" queryTableFieldId="8"/>
    <tableColumn id="9" xr3:uid="{51EDF351-855A-4766-82CD-B9D5D9A1843A}" uniqueName="9" name="Runs_Conceded" queryTableFieldId="9"/>
    <tableColumn id="10" xr3:uid="{7A2311ED-6E9E-4CE4-825C-11C9736D033E}" uniqueName="10" name="Wickets" queryTableFieldId="10"/>
    <tableColumn id="11" xr3:uid="{BA472B99-4AC9-48E9-8AD6-31454DDC5D66}" uniqueName="11" name="Economy"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BC6F8-A3C2-49B3-A617-E968713FACC7}" name="fact_match" displayName="fact_match" ref="A1:N61" tableType="queryTable" totalsRowShown="0">
  <autoFilter ref="A1:N61" xr:uid="{961BC6F8-A3C2-49B3-A617-E968713FACC7}"/>
  <tableColumns count="14">
    <tableColumn id="1" xr3:uid="{BF9A870D-C77B-41CE-A07C-C39A9A1E9D74}" uniqueName="1" name="Match_ID" queryTableFieldId="1" dataDxfId="24"/>
    <tableColumn id="2" xr3:uid="{34050CFA-3572-4C9C-B221-0615681C9746}" uniqueName="2" name="Date" queryTableFieldId="2" dataDxfId="23"/>
    <tableColumn id="3" xr3:uid="{B6735ED6-EB39-400C-908C-BE41CE94E91D}" uniqueName="3" name="Venue_ID" queryTableFieldId="3" dataDxfId="22"/>
    <tableColumn id="4" xr3:uid="{306B6E82-8333-4B91-AF00-894513A61B59}" uniqueName="4" name="Team1_ID" queryTableFieldId="4" dataDxfId="21"/>
    <tableColumn id="5" xr3:uid="{90A49B1B-7715-4BDC-8AB1-E95F53D9524E}" uniqueName="5" name="Team2_ID" queryTableFieldId="5" dataDxfId="20"/>
    <tableColumn id="6" xr3:uid="{13DD5127-723D-42F5-AEC5-8D6B0F2483CA}" uniqueName="6" name="Toss_Winner" queryTableFieldId="6" dataDxfId="19"/>
    <tableColumn id="7" xr3:uid="{AAD5C4E0-9C8E-4864-A594-04C7BE6FB989}" uniqueName="7" name="Match_Winner" queryTableFieldId="7" dataDxfId="18"/>
    <tableColumn id="8" xr3:uid="{0C96F349-044D-4CFC-8023-21A56129B2CF}" uniqueName="8" name="Man_of_Match" queryTableFieldId="8" dataDxfId="17"/>
    <tableColumn id="9" xr3:uid="{981E925A-573B-40B6-A930-8837E4F53344}" uniqueName="9" name="Team1_Runs" queryTableFieldId="9"/>
    <tableColumn id="10" xr3:uid="{3F7C99FD-6700-41D4-A4A2-86BF74068696}" uniqueName="10" name="Team2_Runs" queryTableFieldId="10"/>
    <tableColumn id="11" xr3:uid="{A7E8BEB0-EADF-4265-81A2-DC24A7F49493}" uniqueName="11" name="Team1_Wickets" queryTableFieldId="11"/>
    <tableColumn id="12" xr3:uid="{796BB890-4494-4EBB-9EAB-E53C315273A3}" uniqueName="12" name="Team2_Wickets" queryTableFieldId="12"/>
    <tableColumn id="13" xr3:uid="{15BBD7AC-329A-4E16-B71C-19937E770B4A}" uniqueName="13" name="Overs_Team1" queryTableFieldId="13"/>
    <tableColumn id="14" xr3:uid="{0257665A-5409-478B-BE6C-F12DEA7D8D02}" uniqueName="14" name="Overs_Team2" queryTableField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363041-C886-44CE-A1CC-D3A445BA2027}" name="dim_venue" displayName="dim_venue" ref="A1:D11" tableType="queryTable" totalsRowShown="0">
  <autoFilter ref="A1:D11" xr:uid="{BA363041-C886-44CE-A1CC-D3A445BA2027}"/>
  <tableColumns count="4">
    <tableColumn id="1" xr3:uid="{93428C59-B85A-4A60-97F8-98F423908BAF}" uniqueName="1" name="Venue_ID" queryTableFieldId="1" dataDxfId="16"/>
    <tableColumn id="2" xr3:uid="{ECB3D203-5DFB-4055-9BC3-A08388E97C69}" uniqueName="2" name="Venue_Name" queryTableFieldId="2" dataDxfId="15"/>
    <tableColumn id="3" xr3:uid="{BC21820E-8BCE-4BFA-8323-4C7C41EBCA4D}" uniqueName="3" name="City" queryTableFieldId="3" dataDxfId="14"/>
    <tableColumn id="4" xr3:uid="{09F2C411-7A94-4CB5-9105-B0DD33E7994E}" uniqueName="4" name="Capacit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4247D1-406A-4323-A5A8-FC09AF6C4BA2}" name="dim_team" displayName="dim_team" ref="A1:G9" tableType="queryTable" totalsRowShown="0">
  <autoFilter ref="A1:G9" xr:uid="{F44247D1-406A-4323-A5A8-FC09AF6C4BA2}"/>
  <tableColumns count="7">
    <tableColumn id="1" xr3:uid="{167A1A1A-A8A4-452E-B351-F8CD0EA65A20}" uniqueName="1" name="Team_ID" queryTableFieldId="1" dataDxfId="13"/>
    <tableColumn id="2" xr3:uid="{FF19A2F2-756B-425A-B6F3-C09BE6C1E413}" uniqueName="2" name="Team_Name" queryTableFieldId="2" dataDxfId="12"/>
    <tableColumn id="3" xr3:uid="{F867E1CA-BCE3-497E-96E7-5E7AA64D664B}" uniqueName="3" name="Captain" queryTableFieldId="3" dataDxfId="11"/>
    <tableColumn id="4" xr3:uid="{BF06A48D-0EDE-445D-925B-7658B8607FBF}" uniqueName="4" name="Coach" queryTableFieldId="4" dataDxfId="10"/>
    <tableColumn id="5" xr3:uid="{838185C1-757B-462D-A6DA-468C13BEF4D6}" uniqueName="5" name="Home_Ground" queryTableFieldId="5" dataDxfId="9"/>
    <tableColumn id="6" xr3:uid="{B8C1A989-EE6A-4D28-873E-544921837B98}" uniqueName="6" name="City" queryTableFieldId="6" dataDxfId="8"/>
    <tableColumn id="7" xr3:uid="{BCAED8E1-AA77-4885-84A5-7B87C74AEC78}" uniqueName="7" name="Owner" queryTableFieldId="7"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D6A593-AAC0-49C1-A186-52325BE700F4}" name="dim_player" displayName="dim_player" ref="A1:H34" tableType="queryTable" totalsRowShown="0">
  <autoFilter ref="A1:H34" xr:uid="{EED6A593-AAC0-49C1-A186-52325BE700F4}"/>
  <tableColumns count="8">
    <tableColumn id="1" xr3:uid="{E20D622C-E857-4D9F-BB20-13BCA908ED1B}" uniqueName="1" name="Player_ID" queryTableFieldId="1" dataDxfId="6"/>
    <tableColumn id="2" xr3:uid="{A75DAD0E-787A-4DB7-947D-77F1BF2C9795}" uniqueName="2" name="Player_Name" queryTableFieldId="2" dataDxfId="5"/>
    <tableColumn id="3" xr3:uid="{8F7F2618-7F1A-4B81-9D8A-0297A92CBEE4}" uniqueName="3" name="Team_ID" queryTableFieldId="3" dataDxfId="4"/>
    <tableColumn id="4" xr3:uid="{EC737536-5DB1-4431-9252-7B0857314DD3}" uniqueName="4" name="Role" queryTableFieldId="4" dataDxfId="3"/>
    <tableColumn id="5" xr3:uid="{FDC92F7A-E09B-4D3B-A20C-1627B3CE7C1F}" uniqueName="5" name="Nationality" queryTableFieldId="5" dataDxfId="2"/>
    <tableColumn id="6" xr3:uid="{0A0A118E-80A8-481E-8085-2B87B94A8886}" uniqueName="6" name="Age" queryTableFieldId="6"/>
    <tableColumn id="7" xr3:uid="{7AE527C1-CBE7-4F06-BCD5-A22B307C0C10}" uniqueName="7" name="Batting_Style" queryTableFieldId="7" dataDxfId="1"/>
    <tableColumn id="8" xr3:uid="{1A5A2077-ADE6-461A-A3D1-70122E1B5754}"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4D8A-1505-4F79-92CB-93EFF48071C1}">
  <dimension ref="A1:AA10"/>
  <sheetViews>
    <sheetView zoomScale="74" workbookViewId="0">
      <selection activeCell="W1" sqref="W1:AA3"/>
    </sheetView>
  </sheetViews>
  <sheetFormatPr defaultRowHeight="14.4" x14ac:dyDescent="0.3"/>
  <cols>
    <col min="10" max="10" width="10.77734375" bestFit="1" customWidth="1"/>
  </cols>
  <sheetData>
    <row r="1" spans="1:27" x14ac:dyDescent="0.3">
      <c r="A1" s="8"/>
      <c r="B1" s="8"/>
      <c r="C1" s="8"/>
      <c r="D1" s="8"/>
      <c r="E1" s="8"/>
      <c r="F1" s="8"/>
      <c r="G1" s="8"/>
      <c r="H1" s="19" t="s">
        <v>352</v>
      </c>
      <c r="I1" s="19"/>
      <c r="J1" s="19"/>
      <c r="K1" s="19"/>
      <c r="L1" s="19"/>
      <c r="M1" s="19" t="s">
        <v>353</v>
      </c>
      <c r="N1" s="19"/>
      <c r="O1" s="19"/>
      <c r="P1" s="19"/>
      <c r="Q1" s="19"/>
      <c r="R1" s="19" t="s">
        <v>341</v>
      </c>
      <c r="S1" s="19"/>
      <c r="T1" s="19"/>
      <c r="U1" s="19"/>
      <c r="V1" s="19"/>
      <c r="W1" s="19" t="s">
        <v>342</v>
      </c>
      <c r="X1" s="19"/>
      <c r="Y1" s="19"/>
      <c r="Z1" s="19"/>
      <c r="AA1" s="19"/>
    </row>
    <row r="2" spans="1:27" x14ac:dyDescent="0.3">
      <c r="A2" s="8"/>
      <c r="B2" s="8"/>
      <c r="C2" s="8"/>
      <c r="D2" s="8"/>
      <c r="E2" s="8"/>
      <c r="F2" s="8"/>
      <c r="G2" s="8"/>
      <c r="H2" s="19"/>
      <c r="I2" s="19"/>
      <c r="J2" s="19"/>
      <c r="K2" s="19"/>
      <c r="L2" s="19"/>
      <c r="M2" s="19"/>
      <c r="N2" s="19"/>
      <c r="O2" s="19"/>
      <c r="P2" s="19"/>
      <c r="Q2" s="19"/>
      <c r="R2" s="19"/>
      <c r="S2" s="19"/>
      <c r="T2" s="19"/>
      <c r="U2" s="19"/>
      <c r="V2" s="19"/>
      <c r="W2" s="19"/>
      <c r="X2" s="19"/>
      <c r="Y2" s="19"/>
      <c r="Z2" s="19"/>
      <c r="AA2" s="19"/>
    </row>
    <row r="3" spans="1:27" ht="36.6" customHeight="1" x14ac:dyDescent="0.3">
      <c r="A3" s="8"/>
      <c r="B3" s="8"/>
      <c r="C3" s="8"/>
      <c r="D3" s="8"/>
      <c r="E3" s="8"/>
      <c r="F3" s="8"/>
      <c r="G3" s="8"/>
      <c r="H3" s="19"/>
      <c r="I3" s="19"/>
      <c r="J3" s="19"/>
      <c r="K3" s="19"/>
      <c r="L3" s="19"/>
      <c r="M3" s="19"/>
      <c r="N3" s="19"/>
      <c r="O3" s="19"/>
      <c r="P3" s="19"/>
      <c r="Q3" s="19"/>
      <c r="R3" s="19"/>
      <c r="S3" s="19"/>
      <c r="T3" s="19"/>
      <c r="U3" s="19"/>
      <c r="V3" s="19"/>
      <c r="W3" s="19"/>
      <c r="X3" s="19"/>
      <c r="Y3" s="19"/>
      <c r="Z3" s="19"/>
      <c r="AA3" s="19"/>
    </row>
    <row r="4" spans="1:27" x14ac:dyDescent="0.3">
      <c r="A4" s="7"/>
      <c r="B4" s="7"/>
      <c r="C4" s="7"/>
      <c r="D4" s="7"/>
      <c r="E4" s="7"/>
      <c r="F4" s="7"/>
      <c r="G4" s="7"/>
      <c r="H4" s="16">
        <f>GETPIVOTDATA("[Measures].[Count of Match_ID]",'Team Summary'!$A$3)</f>
        <v>60</v>
      </c>
      <c r="I4" s="16"/>
      <c r="J4" s="16"/>
      <c r="K4" s="16"/>
      <c r="L4" s="16"/>
      <c r="M4" s="17">
        <f>'Team Summary'!I5</f>
        <v>9</v>
      </c>
      <c r="N4" s="17"/>
      <c r="O4" s="17"/>
      <c r="P4" s="17"/>
      <c r="Q4" s="17"/>
      <c r="R4" s="18">
        <f>'Team Summary'!G16</f>
        <v>20944</v>
      </c>
      <c r="S4" s="18"/>
      <c r="T4" s="18"/>
      <c r="U4" s="18"/>
      <c r="V4" s="18"/>
      <c r="W4" s="18">
        <f>GETPIVOTDATA("[Measures].[Total Wickets]",'Team Summary'!$A$3)</f>
        <v>799</v>
      </c>
      <c r="X4" s="18"/>
      <c r="Y4" s="18"/>
      <c r="Z4" s="18"/>
      <c r="AA4" s="18"/>
    </row>
    <row r="5" spans="1:27" x14ac:dyDescent="0.3">
      <c r="A5" s="7"/>
      <c r="B5" s="7"/>
      <c r="C5" s="7"/>
      <c r="D5" s="7"/>
      <c r="E5" s="7"/>
      <c r="F5" s="7"/>
      <c r="G5" s="7"/>
      <c r="H5" s="16"/>
      <c r="I5" s="16"/>
      <c r="J5" s="16"/>
      <c r="K5" s="16"/>
      <c r="L5" s="16"/>
      <c r="M5" s="17"/>
      <c r="N5" s="17"/>
      <c r="O5" s="17"/>
      <c r="P5" s="17"/>
      <c r="Q5" s="17"/>
      <c r="R5" s="18"/>
      <c r="S5" s="18"/>
      <c r="T5" s="18"/>
      <c r="U5" s="18"/>
      <c r="V5" s="18"/>
      <c r="W5" s="18"/>
      <c r="X5" s="18"/>
      <c r="Y5" s="18"/>
      <c r="Z5" s="18"/>
      <c r="AA5" s="18"/>
    </row>
    <row r="6" spans="1:27" x14ac:dyDescent="0.3">
      <c r="A6" s="7"/>
      <c r="B6" s="7"/>
      <c r="C6" s="7"/>
      <c r="D6" s="7"/>
      <c r="E6" s="7"/>
      <c r="F6" s="7"/>
      <c r="G6" s="7"/>
      <c r="H6" s="16"/>
      <c r="I6" s="16"/>
      <c r="J6" s="16"/>
      <c r="K6" s="16"/>
      <c r="L6" s="16"/>
      <c r="M6" s="17"/>
      <c r="N6" s="17"/>
      <c r="O6" s="17"/>
      <c r="P6" s="17"/>
      <c r="Q6" s="17"/>
      <c r="R6" s="18"/>
      <c r="S6" s="18"/>
      <c r="T6" s="18"/>
      <c r="U6" s="18"/>
      <c r="V6" s="18"/>
      <c r="W6" s="18"/>
      <c r="X6" s="18"/>
      <c r="Y6" s="18"/>
      <c r="Z6" s="18"/>
      <c r="AA6" s="18"/>
    </row>
    <row r="7" spans="1:27" ht="33.6" customHeight="1" x14ac:dyDescent="0.3">
      <c r="A7" s="7"/>
      <c r="B7" s="7"/>
      <c r="C7" s="7"/>
      <c r="D7" s="7"/>
      <c r="E7" s="7"/>
      <c r="F7" s="7"/>
      <c r="G7" s="7"/>
      <c r="H7" s="16"/>
      <c r="I7" s="16"/>
      <c r="J7" s="16"/>
      <c r="K7" s="16"/>
      <c r="L7" s="16"/>
      <c r="M7" s="17"/>
      <c r="N7" s="17"/>
      <c r="O7" s="17"/>
      <c r="P7" s="17"/>
      <c r="Q7" s="17"/>
      <c r="R7" s="18"/>
      <c r="S7" s="18"/>
      <c r="T7" s="18"/>
      <c r="U7" s="18"/>
      <c r="V7" s="18"/>
      <c r="W7" s="18"/>
      <c r="X7" s="18"/>
      <c r="Y7" s="18"/>
      <c r="Z7" s="18"/>
      <c r="AA7" s="18"/>
    </row>
    <row r="8" spans="1:27" x14ac:dyDescent="0.3">
      <c r="A8" s="7"/>
      <c r="B8" s="7"/>
      <c r="C8" s="7"/>
      <c r="D8" s="7"/>
      <c r="E8" s="7"/>
      <c r="F8" s="7"/>
      <c r="G8" s="7"/>
      <c r="H8" s="16"/>
      <c r="I8" s="16"/>
      <c r="J8" s="16"/>
      <c r="K8" s="16"/>
      <c r="L8" s="16"/>
      <c r="M8" s="17"/>
      <c r="N8" s="17"/>
      <c r="O8" s="17"/>
      <c r="P8" s="17"/>
      <c r="Q8" s="17"/>
      <c r="R8" s="18"/>
      <c r="S8" s="18"/>
      <c r="T8" s="18"/>
      <c r="U8" s="18"/>
      <c r="V8" s="18"/>
      <c r="W8" s="18"/>
      <c r="X8" s="18"/>
      <c r="Y8" s="18"/>
      <c r="Z8" s="18"/>
      <c r="AA8" s="18"/>
    </row>
    <row r="9" spans="1:27" x14ac:dyDescent="0.3">
      <c r="A9" s="7"/>
      <c r="B9" s="7"/>
      <c r="C9" s="7"/>
      <c r="D9" s="7"/>
      <c r="E9" s="7"/>
      <c r="F9" s="7"/>
      <c r="G9" s="7"/>
      <c r="H9" s="16"/>
      <c r="I9" s="16"/>
      <c r="J9" s="16"/>
      <c r="K9" s="16"/>
      <c r="L9" s="16"/>
      <c r="M9" s="17"/>
      <c r="N9" s="17"/>
      <c r="O9" s="17"/>
      <c r="P9" s="17"/>
      <c r="Q9" s="17"/>
      <c r="R9" s="18"/>
      <c r="S9" s="18"/>
      <c r="T9" s="18"/>
      <c r="U9" s="18"/>
      <c r="V9" s="18"/>
      <c r="W9" s="18"/>
      <c r="X9" s="18"/>
      <c r="Y9" s="18"/>
      <c r="Z9" s="18"/>
      <c r="AA9" s="18"/>
    </row>
    <row r="10" spans="1:27" x14ac:dyDescent="0.3">
      <c r="H10" s="6"/>
    </row>
  </sheetData>
  <mergeCells count="8">
    <mergeCell ref="W1:AA3"/>
    <mergeCell ref="W4:AA9"/>
    <mergeCell ref="H4:L9"/>
    <mergeCell ref="H1:L3"/>
    <mergeCell ref="M1:Q3"/>
    <mergeCell ref="M4:Q9"/>
    <mergeCell ref="R1:V3"/>
    <mergeCell ref="R4:V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4986-E11C-4B58-9E19-77005CC24851}">
  <dimension ref="A1:V6"/>
  <sheetViews>
    <sheetView tabSelected="1" zoomScale="94" workbookViewId="0">
      <selection activeCell="R1" sqref="R1:U3"/>
    </sheetView>
  </sheetViews>
  <sheetFormatPr defaultRowHeight="14.4" x14ac:dyDescent="0.3"/>
  <sheetData>
    <row r="1" spans="1:22" ht="14.4" customHeight="1" x14ac:dyDescent="0.3">
      <c r="A1" s="12"/>
      <c r="B1" s="12"/>
      <c r="C1" s="12"/>
      <c r="D1" s="12"/>
      <c r="E1" s="12"/>
      <c r="F1" s="20" t="s">
        <v>257</v>
      </c>
      <c r="G1" s="21"/>
      <c r="H1" s="21"/>
      <c r="I1" s="21"/>
      <c r="J1" s="20" t="s">
        <v>358</v>
      </c>
      <c r="K1" s="21"/>
      <c r="L1" s="21"/>
      <c r="M1" s="21"/>
      <c r="N1" s="20" t="s">
        <v>359</v>
      </c>
      <c r="O1" s="21"/>
      <c r="P1" s="21"/>
      <c r="Q1" s="21"/>
      <c r="R1" s="20" t="s">
        <v>360</v>
      </c>
      <c r="S1" s="21"/>
      <c r="T1" s="21"/>
      <c r="U1" s="21"/>
      <c r="V1" s="11"/>
    </row>
    <row r="2" spans="1:22" ht="14.4" customHeight="1" x14ac:dyDescent="0.3">
      <c r="A2" s="12"/>
      <c r="B2" s="12"/>
      <c r="C2" s="12"/>
      <c r="D2" s="12"/>
      <c r="E2" s="12"/>
      <c r="F2" s="21"/>
      <c r="G2" s="21"/>
      <c r="H2" s="21"/>
      <c r="I2" s="21"/>
      <c r="J2" s="21"/>
      <c r="K2" s="21"/>
      <c r="L2" s="21"/>
      <c r="M2" s="21"/>
      <c r="N2" s="21"/>
      <c r="O2" s="21"/>
      <c r="P2" s="21"/>
      <c r="Q2" s="21"/>
      <c r="R2" s="21"/>
      <c r="S2" s="21"/>
      <c r="T2" s="21"/>
      <c r="U2" s="21"/>
      <c r="V2" s="11"/>
    </row>
    <row r="3" spans="1:22" ht="14.4" customHeight="1" x14ac:dyDescent="0.3">
      <c r="A3" s="12"/>
      <c r="B3" s="12"/>
      <c r="C3" s="12"/>
      <c r="D3" s="12"/>
      <c r="E3" s="12"/>
      <c r="F3" s="21"/>
      <c r="G3" s="21"/>
      <c r="H3" s="21"/>
      <c r="I3" s="21"/>
      <c r="J3" s="21"/>
      <c r="K3" s="21"/>
      <c r="L3" s="21"/>
      <c r="M3" s="21"/>
      <c r="N3" s="21"/>
      <c r="O3" s="21"/>
      <c r="P3" s="21"/>
      <c r="Q3" s="21"/>
      <c r="R3" s="21"/>
      <c r="S3" s="21"/>
      <c r="T3" s="21"/>
      <c r="U3" s="21"/>
      <c r="V3" s="11"/>
    </row>
    <row r="4" spans="1:22" ht="14.4" customHeight="1" x14ac:dyDescent="0.3">
      <c r="A4" s="12"/>
      <c r="B4" s="12"/>
      <c r="C4" s="12"/>
      <c r="D4" s="12"/>
      <c r="E4" s="12"/>
      <c r="F4" s="13">
        <f>GETPIVOTDATA("[Measures].[Sum of Economy]",'Player summary'!$L$3)</f>
        <v>613.36</v>
      </c>
      <c r="G4" s="14"/>
      <c r="H4" s="14"/>
      <c r="I4" s="14"/>
      <c r="J4" s="13">
        <f>'Player summary'!$K$61</f>
        <v>190.61714285714285</v>
      </c>
      <c r="K4" s="14"/>
      <c r="L4" s="14"/>
      <c r="M4" s="14"/>
      <c r="N4" s="15">
        <f>GETPIVOTDATA("[Measures].[Sum of Runs]",'Player summary'!$I$3)</f>
        <v>7463</v>
      </c>
      <c r="O4" s="15"/>
      <c r="P4" s="15"/>
      <c r="Q4" s="15"/>
      <c r="R4" s="15">
        <f>GETPIVOTDATA("[Measures].[Sum of Wickets]",'Player summary'!$J$98)</f>
        <v>178</v>
      </c>
      <c r="S4" s="15"/>
      <c r="T4" s="15"/>
      <c r="U4" s="15"/>
      <c r="V4" s="11"/>
    </row>
    <row r="5" spans="1:22" ht="14.4" customHeight="1" x14ac:dyDescent="0.3">
      <c r="A5" s="12"/>
      <c r="B5" s="12"/>
      <c r="C5" s="12"/>
      <c r="D5" s="12"/>
      <c r="E5" s="12"/>
      <c r="F5" s="14"/>
      <c r="G5" s="14"/>
      <c r="H5" s="14"/>
      <c r="I5" s="14"/>
      <c r="J5" s="14"/>
      <c r="K5" s="14"/>
      <c r="L5" s="14"/>
      <c r="M5" s="14"/>
      <c r="N5" s="15"/>
      <c r="O5" s="15"/>
      <c r="P5" s="15"/>
      <c r="Q5" s="15"/>
      <c r="R5" s="15"/>
      <c r="S5" s="15"/>
      <c r="T5" s="15"/>
      <c r="U5" s="15"/>
      <c r="V5" s="11"/>
    </row>
    <row r="6" spans="1:22" ht="14.4" customHeight="1" x14ac:dyDescent="0.3">
      <c r="A6" s="12"/>
      <c r="B6" s="12"/>
      <c r="C6" s="12"/>
      <c r="D6" s="12"/>
      <c r="E6" s="12"/>
      <c r="F6" s="14"/>
      <c r="G6" s="14"/>
      <c r="H6" s="14"/>
      <c r="I6" s="14"/>
      <c r="J6" s="14"/>
      <c r="K6" s="14"/>
      <c r="L6" s="14"/>
      <c r="M6" s="14"/>
      <c r="N6" s="15"/>
      <c r="O6" s="15"/>
      <c r="P6" s="15"/>
      <c r="Q6" s="15"/>
      <c r="R6" s="15"/>
      <c r="S6" s="15"/>
      <c r="T6" s="15"/>
      <c r="U6" s="15"/>
      <c r="V6" s="11"/>
    </row>
  </sheetData>
  <mergeCells count="8">
    <mergeCell ref="N1:Q3"/>
    <mergeCell ref="N4:Q6"/>
    <mergeCell ref="R1:U3"/>
    <mergeCell ref="R4:U6"/>
    <mergeCell ref="F1:I3"/>
    <mergeCell ref="F4:I6"/>
    <mergeCell ref="J1:M3"/>
    <mergeCell ref="J4: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AC561-F41F-42E4-8E2B-835515AE2E5C}">
  <dimension ref="A3:J37"/>
  <sheetViews>
    <sheetView zoomScale="77" workbookViewId="0">
      <selection activeCell="R7" sqref="R7"/>
    </sheetView>
  </sheetViews>
  <sheetFormatPr defaultRowHeight="14.4" x14ac:dyDescent="0.3"/>
  <cols>
    <col min="1" max="1" width="39.88671875" bestFit="1" customWidth="1"/>
    <col min="2" max="2" width="15.6640625" bestFit="1" customWidth="1"/>
    <col min="3" max="3" width="8.77734375" bestFit="1" customWidth="1"/>
    <col min="4" max="4" width="9.44140625" bestFit="1" customWidth="1"/>
    <col min="5" max="5" width="12.21875" bestFit="1" customWidth="1"/>
    <col min="6" max="6" width="11" bestFit="1" customWidth="1"/>
    <col min="7" max="7" width="29.6640625" bestFit="1" customWidth="1"/>
    <col min="8" max="8" width="9.44140625" bestFit="1" customWidth="1"/>
    <col min="9" max="9" width="13.21875" bestFit="1" customWidth="1"/>
    <col min="10" max="10" width="11.21875" bestFit="1" customWidth="1"/>
    <col min="11" max="11" width="16.33203125" bestFit="1" customWidth="1"/>
    <col min="12" max="12" width="7.109375" bestFit="1" customWidth="1"/>
    <col min="13" max="13" width="10.77734375" bestFit="1" customWidth="1"/>
  </cols>
  <sheetData>
    <row r="3" spans="1:9" x14ac:dyDescent="0.3">
      <c r="A3" s="2" t="s">
        <v>338</v>
      </c>
      <c r="B3" t="s">
        <v>343</v>
      </c>
      <c r="C3" t="s">
        <v>344</v>
      </c>
      <c r="D3" t="s">
        <v>341</v>
      </c>
      <c r="E3" t="s">
        <v>342</v>
      </c>
      <c r="G3" s="2" t="s">
        <v>338</v>
      </c>
      <c r="H3" t="s">
        <v>341</v>
      </c>
    </row>
    <row r="4" spans="1:9" x14ac:dyDescent="0.3">
      <c r="A4" s="3" t="s">
        <v>339</v>
      </c>
      <c r="B4" s="9"/>
      <c r="C4" s="9">
        <v>0</v>
      </c>
      <c r="D4" s="9"/>
      <c r="E4" s="9"/>
      <c r="G4" s="3" t="s">
        <v>117</v>
      </c>
      <c r="H4" s="9">
        <v>2869</v>
      </c>
    </row>
    <row r="5" spans="1:9" x14ac:dyDescent="0.3">
      <c r="A5" s="3" t="s">
        <v>117</v>
      </c>
      <c r="B5" s="9">
        <v>8</v>
      </c>
      <c r="C5" s="9">
        <v>5</v>
      </c>
      <c r="D5" s="9">
        <v>2869</v>
      </c>
      <c r="E5" s="9">
        <v>103</v>
      </c>
      <c r="G5" s="3" t="s">
        <v>135</v>
      </c>
      <c r="H5" s="9">
        <v>2420</v>
      </c>
      <c r="I5">
        <f>COUNTA(A4:A12)</f>
        <v>9</v>
      </c>
    </row>
    <row r="6" spans="1:9" x14ac:dyDescent="0.3">
      <c r="A6" s="3" t="s">
        <v>135</v>
      </c>
      <c r="B6" s="9">
        <v>7</v>
      </c>
      <c r="C6" s="9">
        <v>2</v>
      </c>
      <c r="D6" s="9">
        <v>2420</v>
      </c>
      <c r="E6" s="9">
        <v>85</v>
      </c>
      <c r="G6" s="3" t="s">
        <v>129</v>
      </c>
      <c r="H6" s="9">
        <v>2788</v>
      </c>
    </row>
    <row r="7" spans="1:9" x14ac:dyDescent="0.3">
      <c r="A7" s="3" t="s">
        <v>129</v>
      </c>
      <c r="B7" s="9">
        <v>8</v>
      </c>
      <c r="C7" s="9">
        <v>4</v>
      </c>
      <c r="D7" s="9">
        <v>2788</v>
      </c>
      <c r="E7" s="9">
        <v>107</v>
      </c>
      <c r="G7" s="3" t="s">
        <v>111</v>
      </c>
      <c r="H7" s="9">
        <v>2735</v>
      </c>
    </row>
    <row r="8" spans="1:9" x14ac:dyDescent="0.3">
      <c r="A8" s="3" t="s">
        <v>111</v>
      </c>
      <c r="B8" s="9">
        <v>8</v>
      </c>
      <c r="C8" s="9">
        <v>4</v>
      </c>
      <c r="D8" s="9">
        <v>2735</v>
      </c>
      <c r="E8" s="9">
        <v>110</v>
      </c>
      <c r="G8" s="3" t="s">
        <v>147</v>
      </c>
      <c r="H8" s="9">
        <v>2458</v>
      </c>
    </row>
    <row r="9" spans="1:9" x14ac:dyDescent="0.3">
      <c r="A9" s="3" t="s">
        <v>147</v>
      </c>
      <c r="B9" s="9">
        <v>7</v>
      </c>
      <c r="C9" s="9">
        <v>2</v>
      </c>
      <c r="D9" s="9">
        <v>2458</v>
      </c>
      <c r="E9" s="9">
        <v>89</v>
      </c>
      <c r="G9" s="3" t="s">
        <v>141</v>
      </c>
      <c r="H9" s="9">
        <v>2318</v>
      </c>
    </row>
    <row r="10" spans="1:9" x14ac:dyDescent="0.3">
      <c r="A10" s="3" t="s">
        <v>141</v>
      </c>
      <c r="B10" s="9">
        <v>7</v>
      </c>
      <c r="C10" s="9">
        <v>4</v>
      </c>
      <c r="D10" s="9">
        <v>2318</v>
      </c>
      <c r="E10" s="9">
        <v>105</v>
      </c>
      <c r="G10" s="3" t="s">
        <v>123</v>
      </c>
      <c r="H10" s="9">
        <v>2600</v>
      </c>
    </row>
    <row r="11" spans="1:9" x14ac:dyDescent="0.3">
      <c r="A11" s="3" t="s">
        <v>123</v>
      </c>
      <c r="B11" s="9">
        <v>7</v>
      </c>
      <c r="C11" s="9">
        <v>4</v>
      </c>
      <c r="D11" s="9">
        <v>2600</v>
      </c>
      <c r="E11" s="9">
        <v>88</v>
      </c>
      <c r="G11" s="3" t="s">
        <v>153</v>
      </c>
      <c r="H11" s="9">
        <v>2756</v>
      </c>
    </row>
    <row r="12" spans="1:9" x14ac:dyDescent="0.3">
      <c r="A12" s="3" t="s">
        <v>153</v>
      </c>
      <c r="B12" s="9">
        <v>8</v>
      </c>
      <c r="C12" s="9">
        <v>5</v>
      </c>
      <c r="D12" s="9">
        <v>2756</v>
      </c>
      <c r="E12" s="9">
        <v>112</v>
      </c>
      <c r="G12" s="3" t="s">
        <v>340</v>
      </c>
      <c r="H12" s="9">
        <v>20944</v>
      </c>
    </row>
    <row r="13" spans="1:9" x14ac:dyDescent="0.3">
      <c r="A13" s="3" t="s">
        <v>340</v>
      </c>
      <c r="B13" s="9">
        <v>60</v>
      </c>
      <c r="C13" s="9">
        <v>0</v>
      </c>
      <c r="D13" s="9">
        <v>20944</v>
      </c>
      <c r="E13" s="9">
        <v>799</v>
      </c>
    </row>
    <row r="15" spans="1:9" x14ac:dyDescent="0.3">
      <c r="A15" s="2" t="s">
        <v>338</v>
      </c>
      <c r="B15" t="s">
        <v>344</v>
      </c>
    </row>
    <row r="16" spans="1:9" x14ac:dyDescent="0.3">
      <c r="A16" s="3" t="s">
        <v>339</v>
      </c>
      <c r="B16" s="9">
        <v>0</v>
      </c>
      <c r="G16">
        <f>GETPIVOTDATA("[Measures].[Total Runs]",$A$3)</f>
        <v>20944</v>
      </c>
    </row>
    <row r="17" spans="1:10" x14ac:dyDescent="0.3">
      <c r="A17" s="3" t="s">
        <v>117</v>
      </c>
      <c r="B17" s="9">
        <v>5</v>
      </c>
    </row>
    <row r="18" spans="1:10" x14ac:dyDescent="0.3">
      <c r="A18" s="3" t="s">
        <v>135</v>
      </c>
      <c r="B18" s="9">
        <v>2</v>
      </c>
    </row>
    <row r="19" spans="1:10" x14ac:dyDescent="0.3">
      <c r="A19" s="3" t="s">
        <v>129</v>
      </c>
      <c r="B19" s="9">
        <v>4</v>
      </c>
      <c r="I19" s="2" t="s">
        <v>349</v>
      </c>
      <c r="J19" t="s">
        <v>350</v>
      </c>
    </row>
    <row r="20" spans="1:10" x14ac:dyDescent="0.3">
      <c r="A20" s="3" t="s">
        <v>111</v>
      </c>
      <c r="B20" s="9">
        <v>4</v>
      </c>
      <c r="I20" s="3" t="s">
        <v>347</v>
      </c>
      <c r="J20" s="9">
        <v>13297</v>
      </c>
    </row>
    <row r="21" spans="1:10" x14ac:dyDescent="0.3">
      <c r="A21" s="3" t="s">
        <v>147</v>
      </c>
      <c r="B21" s="9">
        <v>2</v>
      </c>
      <c r="I21" s="3" t="s">
        <v>348</v>
      </c>
      <c r="J21" s="9">
        <v>7647</v>
      </c>
    </row>
    <row r="22" spans="1:10" x14ac:dyDescent="0.3">
      <c r="A22" s="3" t="s">
        <v>141</v>
      </c>
      <c r="B22" s="9">
        <v>4</v>
      </c>
      <c r="I22" s="3" t="s">
        <v>340</v>
      </c>
      <c r="J22" s="9">
        <v>20944</v>
      </c>
    </row>
    <row r="23" spans="1:10" x14ac:dyDescent="0.3">
      <c r="A23" s="3" t="s">
        <v>123</v>
      </c>
      <c r="B23" s="9">
        <v>4</v>
      </c>
    </row>
    <row r="24" spans="1:10" x14ac:dyDescent="0.3">
      <c r="A24" s="3" t="s">
        <v>153</v>
      </c>
      <c r="B24" s="9">
        <v>5</v>
      </c>
    </row>
    <row r="25" spans="1:10" x14ac:dyDescent="0.3">
      <c r="A25" s="3" t="s">
        <v>340</v>
      </c>
      <c r="B25" s="9">
        <v>0</v>
      </c>
    </row>
    <row r="27" spans="1:10" x14ac:dyDescent="0.3">
      <c r="A27" s="2" t="s">
        <v>349</v>
      </c>
      <c r="B27" t="s">
        <v>351</v>
      </c>
    </row>
    <row r="28" spans="1:10" x14ac:dyDescent="0.3">
      <c r="A28" s="3" t="s">
        <v>138</v>
      </c>
      <c r="B28" s="9">
        <v>8</v>
      </c>
    </row>
    <row r="29" spans="1:10" x14ac:dyDescent="0.3">
      <c r="A29" s="3" t="s">
        <v>132</v>
      </c>
      <c r="B29" s="9">
        <v>8</v>
      </c>
    </row>
    <row r="30" spans="1:10" x14ac:dyDescent="0.3">
      <c r="A30" s="3" t="s">
        <v>120</v>
      </c>
      <c r="B30" s="9">
        <v>8</v>
      </c>
    </row>
    <row r="31" spans="1:10" x14ac:dyDescent="0.3">
      <c r="A31" s="3" t="s">
        <v>126</v>
      </c>
      <c r="B31" s="9">
        <v>8</v>
      </c>
    </row>
    <row r="32" spans="1:10" x14ac:dyDescent="0.3">
      <c r="A32" s="3" t="s">
        <v>150</v>
      </c>
      <c r="B32" s="9">
        <v>8</v>
      </c>
    </row>
    <row r="33" spans="1:2" x14ac:dyDescent="0.3">
      <c r="A33" s="3" t="s">
        <v>156</v>
      </c>
      <c r="B33" s="9">
        <v>8</v>
      </c>
    </row>
    <row r="34" spans="1:2" x14ac:dyDescent="0.3">
      <c r="A34" s="3" t="s">
        <v>144</v>
      </c>
      <c r="B34" s="9">
        <v>8</v>
      </c>
    </row>
    <row r="35" spans="1:2" x14ac:dyDescent="0.3">
      <c r="A35" s="3" t="s">
        <v>114</v>
      </c>
      <c r="B35" s="9">
        <v>8</v>
      </c>
    </row>
    <row r="36" spans="1:2" x14ac:dyDescent="0.3">
      <c r="A36" s="3" t="s">
        <v>339</v>
      </c>
      <c r="B36" s="9">
        <v>8</v>
      </c>
    </row>
    <row r="37" spans="1:2" x14ac:dyDescent="0.3">
      <c r="A37" s="3" t="s">
        <v>340</v>
      </c>
      <c r="B37" s="9">
        <v>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A2D4C-C653-4A4A-8E5F-9A12521DD86D}">
  <dimension ref="A3:M281"/>
  <sheetViews>
    <sheetView zoomScale="48" workbookViewId="0">
      <selection activeCell="J98" sqref="J98:K110"/>
    </sheetView>
  </sheetViews>
  <sheetFormatPr defaultRowHeight="14.4" x14ac:dyDescent="0.3"/>
  <cols>
    <col min="1" max="1" width="47.5546875" bestFit="1" customWidth="1"/>
    <col min="2" max="2" width="14.88671875" bestFit="1" customWidth="1"/>
    <col min="3" max="3" width="32.5546875" bestFit="1" customWidth="1"/>
    <col min="4" max="4" width="16.109375" bestFit="1" customWidth="1"/>
    <col min="5" max="5" width="16.77734375" bestFit="1" customWidth="1"/>
    <col min="6" max="6" width="18.44140625" bestFit="1" customWidth="1"/>
    <col min="7" max="7" width="19.33203125" bestFit="1" customWidth="1"/>
    <col min="8" max="8" width="21.6640625" bestFit="1" customWidth="1"/>
    <col min="9" max="10" width="23.77734375" bestFit="1" customWidth="1"/>
    <col min="11" max="11" width="32.5546875" bestFit="1" customWidth="1"/>
    <col min="12" max="12" width="23.77734375" bestFit="1" customWidth="1"/>
    <col min="13" max="13" width="22.33203125" bestFit="1" customWidth="1"/>
    <col min="14" max="15" width="14.33203125" bestFit="1" customWidth="1"/>
  </cols>
  <sheetData>
    <row r="3" spans="1:13" x14ac:dyDescent="0.3">
      <c r="A3" s="2" t="s">
        <v>345</v>
      </c>
      <c r="B3" t="s">
        <v>341</v>
      </c>
      <c r="C3" t="s">
        <v>356</v>
      </c>
      <c r="D3" t="s">
        <v>253</v>
      </c>
      <c r="E3" t="s">
        <v>250</v>
      </c>
      <c r="F3" t="s">
        <v>342</v>
      </c>
      <c r="G3" t="s">
        <v>346</v>
      </c>
      <c r="H3" t="s">
        <v>255</v>
      </c>
      <c r="I3" s="2" t="s">
        <v>354</v>
      </c>
      <c r="J3" t="s">
        <v>341</v>
      </c>
      <c r="L3" s="2" t="s">
        <v>354</v>
      </c>
      <c r="M3" t="s">
        <v>357</v>
      </c>
    </row>
    <row r="4" spans="1:13" x14ac:dyDescent="0.3">
      <c r="A4" s="3" t="s">
        <v>97</v>
      </c>
      <c r="B4" s="9"/>
      <c r="C4" s="9"/>
      <c r="D4" s="9"/>
      <c r="E4" s="9"/>
      <c r="F4" s="9"/>
      <c r="G4" s="9"/>
      <c r="H4" s="9"/>
      <c r="I4" s="3" t="s">
        <v>97</v>
      </c>
      <c r="J4" s="9">
        <v>440</v>
      </c>
      <c r="L4" s="3" t="s">
        <v>97</v>
      </c>
      <c r="M4" s="9">
        <v>0</v>
      </c>
    </row>
    <row r="5" spans="1:13" x14ac:dyDescent="0.3">
      <c r="A5" s="4" t="s">
        <v>129</v>
      </c>
      <c r="B5" s="9"/>
      <c r="C5" s="9"/>
      <c r="D5" s="9"/>
      <c r="E5" s="9"/>
      <c r="F5" s="9"/>
      <c r="G5" s="9"/>
      <c r="H5" s="9"/>
      <c r="I5" s="3" t="s">
        <v>56</v>
      </c>
      <c r="J5" s="9">
        <v>368</v>
      </c>
      <c r="L5" s="3" t="s">
        <v>56</v>
      </c>
      <c r="M5" s="9">
        <v>54</v>
      </c>
    </row>
    <row r="6" spans="1:13" x14ac:dyDescent="0.3">
      <c r="A6" s="5" t="s">
        <v>11</v>
      </c>
      <c r="B6" s="9">
        <v>130</v>
      </c>
      <c r="C6" s="10">
        <v>162.5</v>
      </c>
      <c r="D6" s="9">
        <v>325</v>
      </c>
      <c r="E6" s="9">
        <v>80</v>
      </c>
      <c r="F6" s="9">
        <v>0</v>
      </c>
      <c r="G6" s="9">
        <v>0</v>
      </c>
      <c r="H6" s="9">
        <v>0</v>
      </c>
      <c r="I6" s="3" t="s">
        <v>89</v>
      </c>
      <c r="J6" s="9">
        <v>0</v>
      </c>
      <c r="L6" s="3" t="s">
        <v>89</v>
      </c>
      <c r="M6" s="9">
        <v>58</v>
      </c>
    </row>
    <row r="7" spans="1:13" x14ac:dyDescent="0.3">
      <c r="A7" s="4" t="s">
        <v>153</v>
      </c>
      <c r="B7" s="9"/>
      <c r="C7" s="9"/>
      <c r="D7" s="9"/>
      <c r="E7" s="9"/>
      <c r="F7" s="9"/>
      <c r="G7" s="9"/>
      <c r="H7" s="9"/>
      <c r="I7" s="3" t="s">
        <v>72</v>
      </c>
      <c r="J7" s="9">
        <v>0</v>
      </c>
      <c r="L7" s="3" t="s">
        <v>72</v>
      </c>
      <c r="M7" s="9">
        <v>30</v>
      </c>
    </row>
    <row r="8" spans="1:13" x14ac:dyDescent="0.3">
      <c r="A8" s="5" t="s">
        <v>11</v>
      </c>
      <c r="B8" s="9">
        <v>90</v>
      </c>
      <c r="C8" s="10">
        <v>154.16499999999999</v>
      </c>
      <c r="D8" s="9">
        <v>308.33</v>
      </c>
      <c r="E8" s="9">
        <v>55</v>
      </c>
      <c r="F8" s="9">
        <v>0</v>
      </c>
      <c r="G8" s="9">
        <v>0</v>
      </c>
      <c r="H8" s="9">
        <v>0</v>
      </c>
      <c r="I8" s="3" t="s">
        <v>100</v>
      </c>
      <c r="J8" s="9">
        <v>0</v>
      </c>
      <c r="L8" s="3" t="s">
        <v>100</v>
      </c>
      <c r="M8" s="9">
        <v>32.5</v>
      </c>
    </row>
    <row r="9" spans="1:13" x14ac:dyDescent="0.3">
      <c r="A9" s="4" t="s">
        <v>339</v>
      </c>
      <c r="B9" s="9"/>
      <c r="C9" s="9"/>
      <c r="D9" s="9"/>
      <c r="E9" s="9"/>
      <c r="F9" s="9"/>
      <c r="G9" s="9"/>
      <c r="H9" s="9"/>
      <c r="I9" s="3" t="s">
        <v>37</v>
      </c>
      <c r="J9" s="9">
        <v>261</v>
      </c>
      <c r="L9" s="3" t="s">
        <v>37</v>
      </c>
      <c r="M9" s="9">
        <v>0</v>
      </c>
    </row>
    <row r="10" spans="1:13" x14ac:dyDescent="0.3">
      <c r="A10" s="5" t="s">
        <v>11</v>
      </c>
      <c r="B10" s="9">
        <v>220</v>
      </c>
      <c r="C10" s="10">
        <v>168.30666666666667</v>
      </c>
      <c r="D10" s="9">
        <v>504.92</v>
      </c>
      <c r="E10" s="9">
        <v>130</v>
      </c>
      <c r="F10" s="9">
        <v>0</v>
      </c>
      <c r="G10" s="9">
        <v>0</v>
      </c>
      <c r="H10" s="9">
        <v>0</v>
      </c>
      <c r="I10" s="3" t="s">
        <v>64</v>
      </c>
      <c r="J10" s="9">
        <v>300</v>
      </c>
      <c r="L10" s="3" t="s">
        <v>64</v>
      </c>
      <c r="M10" s="9">
        <v>0</v>
      </c>
    </row>
    <row r="11" spans="1:13" x14ac:dyDescent="0.3">
      <c r="A11" s="3" t="s">
        <v>56</v>
      </c>
      <c r="B11" s="9"/>
      <c r="C11" s="9"/>
      <c r="D11" s="9"/>
      <c r="E11" s="9"/>
      <c r="F11" s="9"/>
      <c r="G11" s="9"/>
      <c r="H11" s="9"/>
      <c r="I11" s="3" t="s">
        <v>34</v>
      </c>
      <c r="J11" s="9">
        <v>0</v>
      </c>
      <c r="L11" s="3" t="s">
        <v>34</v>
      </c>
      <c r="M11" s="9">
        <v>47</v>
      </c>
    </row>
    <row r="12" spans="1:13" x14ac:dyDescent="0.3">
      <c r="A12" s="4" t="s">
        <v>129</v>
      </c>
      <c r="B12" s="9"/>
      <c r="C12" s="9"/>
      <c r="D12" s="9"/>
      <c r="E12" s="9"/>
      <c r="F12" s="9"/>
      <c r="G12" s="9"/>
      <c r="H12" s="9"/>
      <c r="I12" s="3" t="s">
        <v>51</v>
      </c>
      <c r="J12" s="9">
        <v>42</v>
      </c>
      <c r="L12" s="3" t="s">
        <v>51</v>
      </c>
      <c r="M12" s="9">
        <v>0</v>
      </c>
    </row>
    <row r="13" spans="1:13" x14ac:dyDescent="0.3">
      <c r="A13" s="5" t="s">
        <v>26</v>
      </c>
      <c r="B13" s="9">
        <v>124</v>
      </c>
      <c r="C13" s="10">
        <v>188.19499999999999</v>
      </c>
      <c r="D13" s="9">
        <v>376.39</v>
      </c>
      <c r="E13" s="9">
        <v>66</v>
      </c>
      <c r="F13" s="9">
        <v>4</v>
      </c>
      <c r="G13" s="9">
        <v>18.25</v>
      </c>
      <c r="H13" s="9">
        <v>73</v>
      </c>
      <c r="I13" s="3" t="s">
        <v>48</v>
      </c>
      <c r="J13" s="9">
        <v>151</v>
      </c>
      <c r="L13" s="3" t="s">
        <v>48</v>
      </c>
      <c r="M13" s="9">
        <v>7</v>
      </c>
    </row>
    <row r="14" spans="1:13" x14ac:dyDescent="0.3">
      <c r="A14" s="4" t="s">
        <v>147</v>
      </c>
      <c r="B14" s="9"/>
      <c r="C14" s="9"/>
      <c r="D14" s="9"/>
      <c r="E14" s="9"/>
      <c r="F14" s="9"/>
      <c r="G14" s="9"/>
      <c r="H14" s="9"/>
      <c r="I14" s="3" t="s">
        <v>28</v>
      </c>
      <c r="J14" s="9">
        <v>180</v>
      </c>
      <c r="L14" s="3" t="s">
        <v>28</v>
      </c>
      <c r="M14" s="9">
        <v>31.25</v>
      </c>
    </row>
    <row r="15" spans="1:13" x14ac:dyDescent="0.3">
      <c r="A15" s="5" t="s">
        <v>26</v>
      </c>
      <c r="B15" s="9">
        <v>34</v>
      </c>
      <c r="C15" s="10">
        <v>188.89</v>
      </c>
      <c r="D15" s="9">
        <v>188.89</v>
      </c>
      <c r="E15" s="9">
        <v>18</v>
      </c>
      <c r="F15" s="9">
        <v>3</v>
      </c>
      <c r="G15" s="9">
        <v>9.5</v>
      </c>
      <c r="H15" s="9">
        <v>38</v>
      </c>
      <c r="I15" s="3" t="s">
        <v>102</v>
      </c>
      <c r="J15" s="9">
        <v>482</v>
      </c>
      <c r="L15" s="3" t="s">
        <v>102</v>
      </c>
      <c r="M15" s="9">
        <v>0</v>
      </c>
    </row>
    <row r="16" spans="1:13" x14ac:dyDescent="0.3">
      <c r="A16" s="4" t="s">
        <v>141</v>
      </c>
      <c r="B16" s="9"/>
      <c r="C16" s="9"/>
      <c r="D16" s="9"/>
      <c r="E16" s="9"/>
      <c r="F16" s="9"/>
      <c r="G16" s="9"/>
      <c r="H16" s="9"/>
      <c r="I16" s="3" t="s">
        <v>20</v>
      </c>
      <c r="J16" s="9">
        <v>278</v>
      </c>
      <c r="L16" s="3" t="s">
        <v>20</v>
      </c>
      <c r="M16" s="9">
        <v>0</v>
      </c>
    </row>
    <row r="17" spans="1:13" x14ac:dyDescent="0.3">
      <c r="A17" s="5" t="s">
        <v>26</v>
      </c>
      <c r="B17" s="9">
        <v>25</v>
      </c>
      <c r="C17" s="10">
        <v>166.67</v>
      </c>
      <c r="D17" s="9">
        <v>166.67</v>
      </c>
      <c r="E17" s="9">
        <v>15</v>
      </c>
      <c r="F17" s="9">
        <v>0</v>
      </c>
      <c r="G17" s="9">
        <v>0</v>
      </c>
      <c r="H17" s="9">
        <v>0</v>
      </c>
      <c r="I17" s="3" t="s">
        <v>16</v>
      </c>
      <c r="J17" s="9">
        <v>0</v>
      </c>
      <c r="L17" s="3" t="s">
        <v>16</v>
      </c>
      <c r="M17" s="9">
        <v>69.25</v>
      </c>
    </row>
    <row r="18" spans="1:13" x14ac:dyDescent="0.3">
      <c r="A18" s="4" t="s">
        <v>339</v>
      </c>
      <c r="B18" s="9"/>
      <c r="C18" s="9"/>
      <c r="D18" s="9"/>
      <c r="E18" s="9"/>
      <c r="F18" s="9"/>
      <c r="G18" s="9"/>
      <c r="H18" s="9"/>
      <c r="I18" s="3" t="s">
        <v>92</v>
      </c>
      <c r="J18" s="9">
        <v>82</v>
      </c>
      <c r="L18" s="3" t="s">
        <v>92</v>
      </c>
      <c r="M18" s="9">
        <v>0</v>
      </c>
    </row>
    <row r="19" spans="1:13" x14ac:dyDescent="0.3">
      <c r="A19" s="5" t="s">
        <v>26</v>
      </c>
      <c r="B19" s="9">
        <v>185</v>
      </c>
      <c r="C19" s="10">
        <v>193.33333333333334</v>
      </c>
      <c r="D19" s="9">
        <v>580</v>
      </c>
      <c r="E19" s="9">
        <v>95</v>
      </c>
      <c r="F19" s="9">
        <v>4</v>
      </c>
      <c r="G19" s="9">
        <v>26.25</v>
      </c>
      <c r="H19" s="9">
        <v>105</v>
      </c>
      <c r="I19" s="3" t="s">
        <v>75</v>
      </c>
      <c r="J19" s="9">
        <v>597</v>
      </c>
      <c r="L19" s="3" t="s">
        <v>75</v>
      </c>
      <c r="M19" s="9">
        <v>0</v>
      </c>
    </row>
    <row r="20" spans="1:13" x14ac:dyDescent="0.3">
      <c r="A20" s="3" t="s">
        <v>89</v>
      </c>
      <c r="B20" s="9"/>
      <c r="C20" s="9"/>
      <c r="D20" s="9"/>
      <c r="E20" s="9"/>
      <c r="F20" s="9"/>
      <c r="G20" s="9"/>
      <c r="H20" s="9"/>
      <c r="I20" s="3" t="s">
        <v>94</v>
      </c>
      <c r="J20" s="9">
        <v>0</v>
      </c>
      <c r="L20" s="3" t="s">
        <v>94</v>
      </c>
      <c r="M20" s="9">
        <v>40.5</v>
      </c>
    </row>
    <row r="21" spans="1:13" x14ac:dyDescent="0.3">
      <c r="A21" s="4" t="s">
        <v>135</v>
      </c>
      <c r="B21" s="9"/>
      <c r="C21" s="9"/>
      <c r="D21" s="9"/>
      <c r="E21" s="9"/>
      <c r="F21" s="9"/>
      <c r="G21" s="9"/>
      <c r="H21" s="9"/>
      <c r="I21" s="3" t="s">
        <v>67</v>
      </c>
      <c r="J21" s="9">
        <v>0</v>
      </c>
      <c r="L21" s="3" t="s">
        <v>67</v>
      </c>
      <c r="M21" s="9">
        <v>23</v>
      </c>
    </row>
    <row r="22" spans="1:13" x14ac:dyDescent="0.3">
      <c r="A22" s="5" t="s">
        <v>17</v>
      </c>
      <c r="B22" s="9">
        <v>0</v>
      </c>
      <c r="C22" s="10">
        <v>0</v>
      </c>
      <c r="D22" s="9">
        <v>0</v>
      </c>
      <c r="E22" s="9">
        <v>0</v>
      </c>
      <c r="F22" s="9">
        <v>3</v>
      </c>
      <c r="G22" s="9">
        <v>5.5</v>
      </c>
      <c r="H22" s="9">
        <v>22</v>
      </c>
      <c r="I22" s="3" t="s">
        <v>86</v>
      </c>
      <c r="J22" s="9">
        <v>345</v>
      </c>
      <c r="L22" s="3" t="s">
        <v>86</v>
      </c>
      <c r="M22" s="9">
        <v>0</v>
      </c>
    </row>
    <row r="23" spans="1:13" x14ac:dyDescent="0.3">
      <c r="A23" s="4" t="s">
        <v>129</v>
      </c>
      <c r="B23" s="9"/>
      <c r="C23" s="9"/>
      <c r="D23" s="9"/>
      <c r="E23" s="9"/>
      <c r="F23" s="9"/>
      <c r="G23" s="9"/>
      <c r="H23" s="9"/>
      <c r="I23" s="3" t="s">
        <v>40</v>
      </c>
      <c r="J23" s="9">
        <v>0</v>
      </c>
      <c r="L23" s="3" t="s">
        <v>40</v>
      </c>
      <c r="M23" s="9">
        <v>5.25</v>
      </c>
    </row>
    <row r="24" spans="1:13" x14ac:dyDescent="0.3">
      <c r="A24" s="5" t="s">
        <v>17</v>
      </c>
      <c r="B24" s="9">
        <v>0</v>
      </c>
      <c r="C24" s="10">
        <v>0</v>
      </c>
      <c r="D24" s="9">
        <v>0</v>
      </c>
      <c r="E24" s="9">
        <v>0</v>
      </c>
      <c r="F24" s="9">
        <v>2</v>
      </c>
      <c r="G24" s="9">
        <v>7.5</v>
      </c>
      <c r="H24" s="9">
        <v>30</v>
      </c>
      <c r="I24" s="3" t="s">
        <v>70</v>
      </c>
      <c r="J24" s="9">
        <v>210</v>
      </c>
      <c r="L24" s="3" t="s">
        <v>70</v>
      </c>
      <c r="M24" s="9">
        <v>20</v>
      </c>
    </row>
    <row r="25" spans="1:13" x14ac:dyDescent="0.3">
      <c r="A25" s="4" t="s">
        <v>111</v>
      </c>
      <c r="B25" s="9"/>
      <c r="C25" s="9"/>
      <c r="D25" s="9"/>
      <c r="E25" s="9"/>
      <c r="F25" s="9"/>
      <c r="G25" s="9"/>
      <c r="H25" s="9"/>
      <c r="I25" s="3" t="s">
        <v>46</v>
      </c>
      <c r="J25" s="9">
        <v>25</v>
      </c>
      <c r="L25" s="3" t="s">
        <v>46</v>
      </c>
      <c r="M25" s="9">
        <v>41.25</v>
      </c>
    </row>
    <row r="26" spans="1:13" x14ac:dyDescent="0.3">
      <c r="A26" s="5" t="s">
        <v>17</v>
      </c>
      <c r="B26" s="9">
        <v>0</v>
      </c>
      <c r="C26" s="10">
        <v>0</v>
      </c>
      <c r="D26" s="9">
        <v>0</v>
      </c>
      <c r="E26" s="9">
        <v>0</v>
      </c>
      <c r="F26" s="9">
        <v>1</v>
      </c>
      <c r="G26" s="9">
        <v>9.5</v>
      </c>
      <c r="H26" s="9">
        <v>38</v>
      </c>
      <c r="I26" s="3" t="s">
        <v>53</v>
      </c>
      <c r="J26" s="9">
        <v>382</v>
      </c>
      <c r="L26" s="3" t="s">
        <v>53</v>
      </c>
      <c r="M26" s="9">
        <v>0</v>
      </c>
    </row>
    <row r="27" spans="1:13" x14ac:dyDescent="0.3">
      <c r="A27" s="4" t="s">
        <v>147</v>
      </c>
      <c r="B27" s="9"/>
      <c r="C27" s="9"/>
      <c r="D27" s="9"/>
      <c r="E27" s="9"/>
      <c r="F27" s="9"/>
      <c r="G27" s="9"/>
      <c r="H27" s="9"/>
      <c r="I27" s="3" t="s">
        <v>31</v>
      </c>
      <c r="J27" s="9">
        <v>491</v>
      </c>
      <c r="L27" s="3" t="s">
        <v>31</v>
      </c>
      <c r="M27" s="9">
        <v>0</v>
      </c>
    </row>
    <row r="28" spans="1:13" x14ac:dyDescent="0.3">
      <c r="A28" s="5" t="s">
        <v>17</v>
      </c>
      <c r="B28" s="9">
        <v>0</v>
      </c>
      <c r="C28" s="10">
        <v>0</v>
      </c>
      <c r="D28" s="9">
        <v>0</v>
      </c>
      <c r="E28" s="9">
        <v>0</v>
      </c>
      <c r="F28" s="9">
        <v>2</v>
      </c>
      <c r="G28" s="9">
        <v>7.5</v>
      </c>
      <c r="H28" s="9">
        <v>30</v>
      </c>
      <c r="I28" s="3" t="s">
        <v>59</v>
      </c>
      <c r="J28" s="9">
        <v>171</v>
      </c>
      <c r="L28" s="3" t="s">
        <v>59</v>
      </c>
      <c r="M28" s="9">
        <v>50.5</v>
      </c>
    </row>
    <row r="29" spans="1:13" x14ac:dyDescent="0.3">
      <c r="A29" s="4" t="s">
        <v>141</v>
      </c>
      <c r="B29" s="9"/>
      <c r="C29" s="9"/>
      <c r="D29" s="9"/>
      <c r="E29" s="9"/>
      <c r="F29" s="9"/>
      <c r="G29" s="9"/>
      <c r="H29" s="9"/>
      <c r="I29" s="3" t="s">
        <v>9</v>
      </c>
      <c r="J29" s="9">
        <v>386</v>
      </c>
      <c r="L29" s="3" t="s">
        <v>9</v>
      </c>
      <c r="M29" s="9">
        <v>0</v>
      </c>
    </row>
    <row r="30" spans="1:13" x14ac:dyDescent="0.3">
      <c r="A30" s="5" t="s">
        <v>17</v>
      </c>
      <c r="B30" s="9">
        <v>0</v>
      </c>
      <c r="C30" s="10">
        <v>0</v>
      </c>
      <c r="D30" s="9">
        <v>0</v>
      </c>
      <c r="E30" s="9">
        <v>0</v>
      </c>
      <c r="F30" s="9">
        <v>3</v>
      </c>
      <c r="G30" s="9">
        <v>5.5</v>
      </c>
      <c r="H30" s="9">
        <v>22</v>
      </c>
      <c r="I30" s="3" t="s">
        <v>25</v>
      </c>
      <c r="J30" s="9">
        <v>132</v>
      </c>
      <c r="L30" s="3" t="s">
        <v>25</v>
      </c>
      <c r="M30" s="9">
        <v>0</v>
      </c>
    </row>
    <row r="31" spans="1:13" x14ac:dyDescent="0.3">
      <c r="A31" s="4" t="s">
        <v>339</v>
      </c>
      <c r="B31" s="9"/>
      <c r="C31" s="9"/>
      <c r="D31" s="9"/>
      <c r="E31" s="9"/>
      <c r="F31" s="9"/>
      <c r="G31" s="9"/>
      <c r="H31" s="9"/>
      <c r="I31" s="3" t="s">
        <v>104</v>
      </c>
      <c r="J31" s="9">
        <v>550</v>
      </c>
      <c r="L31" s="3" t="s">
        <v>104</v>
      </c>
      <c r="M31" s="9">
        <v>0</v>
      </c>
    </row>
    <row r="32" spans="1:13" x14ac:dyDescent="0.3">
      <c r="A32" s="5" t="s">
        <v>17</v>
      </c>
      <c r="B32" s="9">
        <v>0</v>
      </c>
      <c r="C32" s="10">
        <v>0</v>
      </c>
      <c r="D32" s="9">
        <v>0</v>
      </c>
      <c r="E32" s="9">
        <v>0</v>
      </c>
      <c r="F32" s="9">
        <v>8</v>
      </c>
      <c r="G32" s="9">
        <v>22.5</v>
      </c>
      <c r="H32" s="9">
        <v>90</v>
      </c>
      <c r="I32" s="3" t="s">
        <v>81</v>
      </c>
      <c r="J32" s="9">
        <v>0</v>
      </c>
      <c r="L32" s="3" t="s">
        <v>81</v>
      </c>
      <c r="M32" s="9">
        <v>29.25</v>
      </c>
    </row>
    <row r="33" spans="1:13" x14ac:dyDescent="0.3">
      <c r="A33" s="3" t="s">
        <v>72</v>
      </c>
      <c r="B33" s="9"/>
      <c r="C33" s="9"/>
      <c r="D33" s="9"/>
      <c r="E33" s="9"/>
      <c r="F33" s="9"/>
      <c r="G33" s="9"/>
      <c r="H33" s="9"/>
      <c r="I33" s="3" t="s">
        <v>61</v>
      </c>
      <c r="J33" s="9">
        <v>0</v>
      </c>
      <c r="L33" s="3" t="s">
        <v>61</v>
      </c>
      <c r="M33" s="9">
        <v>29.61</v>
      </c>
    </row>
    <row r="34" spans="1:13" x14ac:dyDescent="0.3">
      <c r="A34" s="4" t="s">
        <v>135</v>
      </c>
      <c r="B34" s="9"/>
      <c r="C34" s="9"/>
      <c r="D34" s="9"/>
      <c r="E34" s="9"/>
      <c r="F34" s="9"/>
      <c r="G34" s="9"/>
      <c r="H34" s="9"/>
      <c r="I34" s="3" t="s">
        <v>43</v>
      </c>
      <c r="J34" s="9">
        <v>982</v>
      </c>
      <c r="L34" s="3" t="s">
        <v>43</v>
      </c>
      <c r="M34" s="9">
        <v>0</v>
      </c>
    </row>
    <row r="35" spans="1:13" x14ac:dyDescent="0.3">
      <c r="A35" s="5" t="s">
        <v>26</v>
      </c>
      <c r="B35" s="9">
        <v>0</v>
      </c>
      <c r="C35" s="10">
        <v>0</v>
      </c>
      <c r="D35" s="9">
        <v>0</v>
      </c>
      <c r="E35" s="9">
        <v>0</v>
      </c>
      <c r="F35" s="9">
        <v>3</v>
      </c>
      <c r="G35" s="9">
        <v>13.25</v>
      </c>
      <c r="H35" s="9">
        <v>53</v>
      </c>
      <c r="I35" s="3" t="s">
        <v>84</v>
      </c>
      <c r="J35" s="9">
        <v>608</v>
      </c>
      <c r="L35" s="3" t="s">
        <v>84</v>
      </c>
      <c r="M35" s="9">
        <v>0</v>
      </c>
    </row>
    <row r="36" spans="1:13" x14ac:dyDescent="0.3">
      <c r="A36" s="4" t="s">
        <v>141</v>
      </c>
      <c r="B36" s="9"/>
      <c r="C36" s="9"/>
      <c r="D36" s="9"/>
      <c r="E36" s="9"/>
      <c r="F36" s="9"/>
      <c r="G36" s="9"/>
      <c r="H36" s="9"/>
      <c r="I36" s="3" t="s">
        <v>79</v>
      </c>
      <c r="J36" s="9">
        <v>0</v>
      </c>
      <c r="L36" s="3" t="s">
        <v>79</v>
      </c>
      <c r="M36" s="9">
        <v>45</v>
      </c>
    </row>
    <row r="37" spans="1:13" x14ac:dyDescent="0.3">
      <c r="A37" s="5" t="s">
        <v>26</v>
      </c>
      <c r="B37" s="9">
        <v>0</v>
      </c>
      <c r="C37" s="10">
        <v>0</v>
      </c>
      <c r="D37" s="9">
        <v>0</v>
      </c>
      <c r="E37" s="9">
        <v>0</v>
      </c>
      <c r="F37" s="9">
        <v>1</v>
      </c>
      <c r="G37" s="9">
        <v>6.25</v>
      </c>
      <c r="H37" s="9">
        <v>25</v>
      </c>
      <c r="I37" s="3" t="s">
        <v>340</v>
      </c>
      <c r="J37" s="9">
        <v>7463</v>
      </c>
      <c r="L37" s="3" t="s">
        <v>340</v>
      </c>
      <c r="M37" s="9">
        <v>613.36</v>
      </c>
    </row>
    <row r="38" spans="1:13" x14ac:dyDescent="0.3">
      <c r="A38" s="4" t="s">
        <v>339</v>
      </c>
      <c r="B38" s="9"/>
      <c r="C38" s="9"/>
      <c r="D38" s="9"/>
      <c r="E38" s="9"/>
      <c r="F38" s="9"/>
      <c r="G38" s="9"/>
      <c r="H38" s="9"/>
    </row>
    <row r="39" spans="1:13" x14ac:dyDescent="0.3">
      <c r="A39" s="5" t="s">
        <v>26</v>
      </c>
      <c r="B39" s="9">
        <v>0</v>
      </c>
      <c r="C39" s="10">
        <v>0</v>
      </c>
      <c r="D39" s="9">
        <v>0</v>
      </c>
      <c r="E39" s="9">
        <v>0</v>
      </c>
      <c r="F39" s="9">
        <v>5</v>
      </c>
      <c r="G39" s="9">
        <v>10.5</v>
      </c>
      <c r="H39" s="9">
        <v>42</v>
      </c>
    </row>
    <row r="40" spans="1:13" x14ac:dyDescent="0.3">
      <c r="A40" s="3" t="s">
        <v>100</v>
      </c>
      <c r="B40" s="9"/>
      <c r="C40" s="9"/>
      <c r="D40" s="9"/>
      <c r="E40" s="9"/>
      <c r="F40" s="9"/>
      <c r="G40" s="9"/>
      <c r="H40" s="9"/>
    </row>
    <row r="41" spans="1:13" x14ac:dyDescent="0.3">
      <c r="A41" s="4" t="s">
        <v>123</v>
      </c>
      <c r="B41" s="9"/>
      <c r="C41" s="9"/>
      <c r="D41" s="9"/>
      <c r="E41" s="9"/>
      <c r="F41" s="9"/>
      <c r="G41" s="9"/>
      <c r="H41" s="9"/>
    </row>
    <row r="42" spans="1:13" x14ac:dyDescent="0.3">
      <c r="A42" s="5" t="s">
        <v>17</v>
      </c>
      <c r="B42" s="9">
        <v>0</v>
      </c>
      <c r="C42" s="10">
        <v>0</v>
      </c>
      <c r="D42" s="9">
        <v>0</v>
      </c>
      <c r="E42" s="9">
        <v>0</v>
      </c>
      <c r="F42" s="9">
        <v>1</v>
      </c>
      <c r="G42" s="9">
        <v>10.5</v>
      </c>
      <c r="H42" s="9">
        <v>42</v>
      </c>
    </row>
    <row r="43" spans="1:13" x14ac:dyDescent="0.3">
      <c r="A43" s="4" t="s">
        <v>153</v>
      </c>
      <c r="B43" s="9"/>
      <c r="C43" s="9"/>
      <c r="D43" s="9"/>
      <c r="E43" s="9"/>
      <c r="F43" s="9"/>
      <c r="G43" s="9"/>
      <c r="H43" s="9"/>
    </row>
    <row r="44" spans="1:13" x14ac:dyDescent="0.3">
      <c r="A44" s="5" t="s">
        <v>17</v>
      </c>
      <c r="B44" s="9">
        <v>0</v>
      </c>
      <c r="C44" s="10">
        <v>0</v>
      </c>
      <c r="D44" s="9">
        <v>0</v>
      </c>
      <c r="E44" s="9">
        <v>0</v>
      </c>
      <c r="F44" s="9">
        <v>4</v>
      </c>
      <c r="G44" s="9">
        <v>13.25</v>
      </c>
      <c r="H44" s="9">
        <v>53</v>
      </c>
    </row>
    <row r="45" spans="1:13" x14ac:dyDescent="0.3">
      <c r="A45" s="4" t="s">
        <v>339</v>
      </c>
      <c r="B45" s="9"/>
      <c r="C45" s="9"/>
      <c r="D45" s="9"/>
      <c r="E45" s="9"/>
      <c r="F45" s="9"/>
      <c r="G45" s="9"/>
      <c r="H45" s="9"/>
    </row>
    <row r="46" spans="1:13" x14ac:dyDescent="0.3">
      <c r="A46" s="5" t="s">
        <v>17</v>
      </c>
      <c r="B46" s="9">
        <v>0</v>
      </c>
      <c r="C46" s="10">
        <v>0</v>
      </c>
      <c r="D46" s="9">
        <v>0</v>
      </c>
      <c r="E46" s="9">
        <v>0</v>
      </c>
      <c r="F46" s="9">
        <v>1</v>
      </c>
      <c r="G46" s="9">
        <v>8.75</v>
      </c>
      <c r="H46" s="9">
        <v>35</v>
      </c>
    </row>
    <row r="47" spans="1:13" x14ac:dyDescent="0.3">
      <c r="A47" s="3" t="s">
        <v>37</v>
      </c>
      <c r="B47" s="9"/>
      <c r="C47" s="9"/>
      <c r="D47" s="9"/>
      <c r="E47" s="9"/>
      <c r="F47" s="9"/>
      <c r="G47" s="9"/>
      <c r="H47" s="9"/>
    </row>
    <row r="48" spans="1:13" x14ac:dyDescent="0.3">
      <c r="A48" s="4" t="s">
        <v>117</v>
      </c>
      <c r="B48" s="9"/>
      <c r="C48" s="9"/>
      <c r="D48" s="9"/>
      <c r="E48" s="9"/>
      <c r="F48" s="9"/>
      <c r="G48" s="9"/>
      <c r="H48" s="9"/>
    </row>
    <row r="49" spans="1:11" x14ac:dyDescent="0.3">
      <c r="A49" s="5" t="s">
        <v>26</v>
      </c>
      <c r="B49" s="9">
        <v>30</v>
      </c>
      <c r="C49" s="10">
        <v>136.36000000000001</v>
      </c>
      <c r="D49" s="9">
        <v>136.36000000000001</v>
      </c>
      <c r="E49" s="9">
        <v>22</v>
      </c>
      <c r="F49" s="9">
        <v>0</v>
      </c>
      <c r="G49" s="9">
        <v>0</v>
      </c>
      <c r="H49" s="9">
        <v>0</v>
      </c>
      <c r="J49" s="2" t="s">
        <v>354</v>
      </c>
      <c r="K49" t="s">
        <v>356</v>
      </c>
    </row>
    <row r="50" spans="1:11" x14ac:dyDescent="0.3">
      <c r="A50" s="4" t="s">
        <v>135</v>
      </c>
      <c r="B50" s="9"/>
      <c r="C50" s="9"/>
      <c r="D50" s="9"/>
      <c r="E50" s="9"/>
      <c r="F50" s="9"/>
      <c r="G50" s="9"/>
      <c r="H50" s="9"/>
      <c r="J50" s="3" t="s">
        <v>97</v>
      </c>
      <c r="K50" s="10">
        <v>162.60714285714286</v>
      </c>
    </row>
    <row r="51" spans="1:11" x14ac:dyDescent="0.3">
      <c r="A51" s="5" t="s">
        <v>26</v>
      </c>
      <c r="B51" s="9">
        <v>30</v>
      </c>
      <c r="C51" s="10">
        <v>150</v>
      </c>
      <c r="D51" s="9">
        <v>150</v>
      </c>
      <c r="E51" s="9">
        <v>20</v>
      </c>
      <c r="F51" s="9">
        <v>0</v>
      </c>
      <c r="G51" s="9">
        <v>0</v>
      </c>
      <c r="H51" s="9">
        <v>0</v>
      </c>
      <c r="J51" s="3" t="s">
        <v>56</v>
      </c>
      <c r="K51" s="10">
        <v>187.42142857142858</v>
      </c>
    </row>
    <row r="52" spans="1:11" x14ac:dyDescent="0.3">
      <c r="A52" s="4" t="s">
        <v>111</v>
      </c>
      <c r="B52" s="9"/>
      <c r="C52" s="9"/>
      <c r="D52" s="9"/>
      <c r="E52" s="9"/>
      <c r="F52" s="9"/>
      <c r="G52" s="9"/>
      <c r="H52" s="9"/>
      <c r="J52" s="3" t="s">
        <v>89</v>
      </c>
      <c r="K52" s="10">
        <v>0</v>
      </c>
    </row>
    <row r="53" spans="1:11" x14ac:dyDescent="0.3">
      <c r="A53" s="5" t="s">
        <v>26</v>
      </c>
      <c r="B53" s="9">
        <v>48</v>
      </c>
      <c r="C53" s="10">
        <v>150</v>
      </c>
      <c r="D53" s="9">
        <v>150</v>
      </c>
      <c r="E53" s="9">
        <v>32</v>
      </c>
      <c r="F53" s="9">
        <v>0</v>
      </c>
      <c r="G53" s="9">
        <v>0</v>
      </c>
      <c r="H53" s="9">
        <v>0</v>
      </c>
      <c r="J53" s="3" t="s">
        <v>72</v>
      </c>
      <c r="K53" s="10">
        <v>0</v>
      </c>
    </row>
    <row r="54" spans="1:11" x14ac:dyDescent="0.3">
      <c r="A54" s="4" t="s">
        <v>153</v>
      </c>
      <c r="B54" s="9"/>
      <c r="C54" s="9"/>
      <c r="D54" s="9"/>
      <c r="E54" s="9"/>
      <c r="F54" s="9"/>
      <c r="G54" s="9"/>
      <c r="H54" s="9"/>
      <c r="J54" s="3" t="s">
        <v>100</v>
      </c>
      <c r="K54" s="10">
        <v>0</v>
      </c>
    </row>
    <row r="55" spans="1:11" x14ac:dyDescent="0.3">
      <c r="A55" s="5" t="s">
        <v>26</v>
      </c>
      <c r="B55" s="9">
        <v>48</v>
      </c>
      <c r="C55" s="10">
        <v>150</v>
      </c>
      <c r="D55" s="9">
        <v>150</v>
      </c>
      <c r="E55" s="9">
        <v>32</v>
      </c>
      <c r="F55" s="9">
        <v>0</v>
      </c>
      <c r="G55" s="9">
        <v>0</v>
      </c>
      <c r="H55" s="9">
        <v>0</v>
      </c>
      <c r="J55" s="3" t="s">
        <v>37</v>
      </c>
      <c r="K55" s="10">
        <v>151.69499999999999</v>
      </c>
    </row>
    <row r="56" spans="1:11" x14ac:dyDescent="0.3">
      <c r="A56" s="4" t="s">
        <v>339</v>
      </c>
      <c r="B56" s="9"/>
      <c r="C56" s="9"/>
      <c r="D56" s="9"/>
      <c r="E56" s="9"/>
      <c r="F56" s="9"/>
      <c r="G56" s="9"/>
      <c r="H56" s="9"/>
      <c r="J56" s="3" t="s">
        <v>64</v>
      </c>
      <c r="K56" s="10">
        <v>142.10166666666666</v>
      </c>
    </row>
    <row r="57" spans="1:11" x14ac:dyDescent="0.3">
      <c r="A57" s="5" t="s">
        <v>26</v>
      </c>
      <c r="B57" s="9">
        <v>105</v>
      </c>
      <c r="C57" s="10">
        <v>161.905</v>
      </c>
      <c r="D57" s="9">
        <v>323.81</v>
      </c>
      <c r="E57" s="9">
        <v>65</v>
      </c>
      <c r="F57" s="9">
        <v>0</v>
      </c>
      <c r="G57" s="9">
        <v>0</v>
      </c>
      <c r="H57" s="9">
        <v>0</v>
      </c>
      <c r="J57" s="3" t="s">
        <v>34</v>
      </c>
      <c r="K57" s="10">
        <v>0</v>
      </c>
    </row>
    <row r="58" spans="1:11" x14ac:dyDescent="0.3">
      <c r="A58" s="3" t="s">
        <v>64</v>
      </c>
      <c r="B58" s="9"/>
      <c r="C58" s="9"/>
      <c r="D58" s="9"/>
      <c r="E58" s="9"/>
      <c r="F58" s="9"/>
      <c r="G58" s="9"/>
      <c r="H58" s="9"/>
      <c r="J58" s="3" t="s">
        <v>51</v>
      </c>
      <c r="K58" s="10">
        <v>200</v>
      </c>
    </row>
    <row r="59" spans="1:11" x14ac:dyDescent="0.3">
      <c r="A59" s="4" t="s">
        <v>135</v>
      </c>
      <c r="B59" s="9"/>
      <c r="C59" s="9"/>
      <c r="D59" s="9"/>
      <c r="E59" s="9"/>
      <c r="F59" s="9"/>
      <c r="G59" s="9"/>
      <c r="H59" s="9"/>
      <c r="J59" s="3" t="s">
        <v>48</v>
      </c>
      <c r="K59" s="10">
        <v>133.75</v>
      </c>
    </row>
    <row r="60" spans="1:11" x14ac:dyDescent="0.3">
      <c r="A60" s="5" t="s">
        <v>11</v>
      </c>
      <c r="B60" s="9">
        <v>130</v>
      </c>
      <c r="C60" s="10">
        <v>156.66499999999999</v>
      </c>
      <c r="D60" s="9">
        <v>313.33</v>
      </c>
      <c r="E60" s="9">
        <v>80</v>
      </c>
      <c r="F60" s="9">
        <v>0</v>
      </c>
      <c r="G60" s="9">
        <v>0</v>
      </c>
      <c r="H60" s="9">
        <v>0</v>
      </c>
      <c r="J60" s="3" t="s">
        <v>28</v>
      </c>
      <c r="K60" s="10">
        <v>151.11199999999999</v>
      </c>
    </row>
    <row r="61" spans="1:11" x14ac:dyDescent="0.3">
      <c r="A61" s="4" t="s">
        <v>129</v>
      </c>
      <c r="B61" s="9"/>
      <c r="C61" s="9"/>
      <c r="D61" s="9"/>
      <c r="E61" s="9"/>
      <c r="F61" s="9"/>
      <c r="G61" s="9"/>
      <c r="H61" s="9"/>
      <c r="J61" s="3" t="s">
        <v>102</v>
      </c>
      <c r="K61" s="10">
        <v>190.61714285714285</v>
      </c>
    </row>
    <row r="62" spans="1:11" x14ac:dyDescent="0.3">
      <c r="A62" s="5" t="s">
        <v>11</v>
      </c>
      <c r="B62" s="9">
        <v>55</v>
      </c>
      <c r="C62" s="10">
        <v>157.13999999999999</v>
      </c>
      <c r="D62" s="9">
        <v>157.13999999999999</v>
      </c>
      <c r="E62" s="9">
        <v>35</v>
      </c>
      <c r="F62" s="9">
        <v>0</v>
      </c>
      <c r="G62" s="9">
        <v>0</v>
      </c>
      <c r="H62" s="9">
        <v>0</v>
      </c>
      <c r="J62" s="3" t="s">
        <v>20</v>
      </c>
      <c r="K62" s="10">
        <v>136.82500000000002</v>
      </c>
    </row>
    <row r="63" spans="1:11" x14ac:dyDescent="0.3">
      <c r="A63" s="4" t="s">
        <v>111</v>
      </c>
      <c r="B63" s="9"/>
      <c r="C63" s="9"/>
      <c r="D63" s="9"/>
      <c r="E63" s="9"/>
      <c r="F63" s="9"/>
      <c r="G63" s="9"/>
      <c r="H63" s="9"/>
      <c r="J63" s="3" t="s">
        <v>16</v>
      </c>
      <c r="K63" s="10">
        <v>0</v>
      </c>
    </row>
    <row r="64" spans="1:11" x14ac:dyDescent="0.3">
      <c r="A64" s="5" t="s">
        <v>11</v>
      </c>
      <c r="B64" s="9">
        <v>25</v>
      </c>
      <c r="C64" s="10">
        <v>125</v>
      </c>
      <c r="D64" s="9">
        <v>125</v>
      </c>
      <c r="E64" s="9">
        <v>20</v>
      </c>
      <c r="F64" s="9">
        <v>0</v>
      </c>
      <c r="G64" s="9">
        <v>0</v>
      </c>
      <c r="H64" s="9">
        <v>0</v>
      </c>
      <c r="J64" s="3" t="s">
        <v>92</v>
      </c>
      <c r="K64" s="10">
        <v>126.19</v>
      </c>
    </row>
    <row r="65" spans="1:11" x14ac:dyDescent="0.3">
      <c r="A65" s="4" t="s">
        <v>153</v>
      </c>
      <c r="B65" s="9"/>
      <c r="C65" s="9"/>
      <c r="D65" s="9"/>
      <c r="E65" s="9"/>
      <c r="F65" s="9"/>
      <c r="G65" s="9"/>
      <c r="H65" s="9"/>
      <c r="J65" s="3" t="s">
        <v>75</v>
      </c>
      <c r="K65" s="10">
        <v>169.59625</v>
      </c>
    </row>
    <row r="66" spans="1:11" x14ac:dyDescent="0.3">
      <c r="A66" s="5" t="s">
        <v>11</v>
      </c>
      <c r="B66" s="9">
        <v>90</v>
      </c>
      <c r="C66" s="10">
        <v>128.57</v>
      </c>
      <c r="D66" s="9">
        <v>257.14</v>
      </c>
      <c r="E66" s="9">
        <v>70</v>
      </c>
      <c r="F66" s="9">
        <v>0</v>
      </c>
      <c r="G66" s="9">
        <v>0</v>
      </c>
      <c r="H66" s="9">
        <v>0</v>
      </c>
      <c r="J66" s="3" t="s">
        <v>94</v>
      </c>
      <c r="K66" s="10">
        <v>0</v>
      </c>
    </row>
    <row r="67" spans="1:11" x14ac:dyDescent="0.3">
      <c r="A67" s="3" t="s">
        <v>34</v>
      </c>
      <c r="B67" s="9"/>
      <c r="C67" s="9"/>
      <c r="D67" s="9"/>
      <c r="E67" s="9"/>
      <c r="F67" s="9"/>
      <c r="G67" s="9"/>
      <c r="H67" s="9"/>
      <c r="J67" s="3" t="s">
        <v>67</v>
      </c>
      <c r="K67" s="10">
        <v>0</v>
      </c>
    </row>
    <row r="68" spans="1:11" x14ac:dyDescent="0.3">
      <c r="A68" s="4" t="s">
        <v>117</v>
      </c>
      <c r="B68" s="9"/>
      <c r="C68" s="9"/>
      <c r="D68" s="9"/>
      <c r="E68" s="9"/>
      <c r="F68" s="9"/>
      <c r="G68" s="9"/>
      <c r="H68" s="9"/>
      <c r="J68" s="3" t="s">
        <v>86</v>
      </c>
      <c r="K68" s="10">
        <v>154.78333333333333</v>
      </c>
    </row>
    <row r="69" spans="1:11" x14ac:dyDescent="0.3">
      <c r="A69" s="5" t="s">
        <v>17</v>
      </c>
      <c r="B69" s="9">
        <v>0</v>
      </c>
      <c r="C69" s="10">
        <v>0</v>
      </c>
      <c r="D69" s="9">
        <v>0</v>
      </c>
      <c r="E69" s="9">
        <v>0</v>
      </c>
      <c r="F69" s="9">
        <v>7</v>
      </c>
      <c r="G69" s="9">
        <v>20.25</v>
      </c>
      <c r="H69" s="9">
        <v>81</v>
      </c>
      <c r="J69" s="3" t="s">
        <v>40</v>
      </c>
      <c r="K69" s="10">
        <v>0</v>
      </c>
    </row>
    <row r="70" spans="1:11" x14ac:dyDescent="0.3">
      <c r="A70" s="4" t="s">
        <v>111</v>
      </c>
      <c r="B70" s="9"/>
      <c r="C70" s="9"/>
      <c r="D70" s="9"/>
      <c r="E70" s="9"/>
      <c r="F70" s="9"/>
      <c r="G70" s="9"/>
      <c r="H70" s="9"/>
      <c r="J70" s="3" t="s">
        <v>70</v>
      </c>
      <c r="K70" s="10">
        <v>111.90499999999999</v>
      </c>
    </row>
    <row r="71" spans="1:11" x14ac:dyDescent="0.3">
      <c r="A71" s="5" t="s">
        <v>17</v>
      </c>
      <c r="B71" s="9">
        <v>0</v>
      </c>
      <c r="C71" s="10">
        <v>0</v>
      </c>
      <c r="D71" s="9">
        <v>0</v>
      </c>
      <c r="E71" s="9">
        <v>0</v>
      </c>
      <c r="F71" s="9">
        <v>3</v>
      </c>
      <c r="G71" s="9">
        <v>6</v>
      </c>
      <c r="H71" s="9">
        <v>24</v>
      </c>
      <c r="J71" s="3" t="s">
        <v>46</v>
      </c>
      <c r="K71" s="10">
        <v>27.777999999999999</v>
      </c>
    </row>
    <row r="72" spans="1:11" x14ac:dyDescent="0.3">
      <c r="A72" s="4" t="s">
        <v>339</v>
      </c>
      <c r="B72" s="9"/>
      <c r="C72" s="9"/>
      <c r="D72" s="9"/>
      <c r="E72" s="9"/>
      <c r="F72" s="9"/>
      <c r="G72" s="9"/>
      <c r="H72" s="9"/>
      <c r="J72" s="3" t="s">
        <v>53</v>
      </c>
      <c r="K72" s="10">
        <v>149.97</v>
      </c>
    </row>
    <row r="73" spans="1:11" x14ac:dyDescent="0.3">
      <c r="A73" s="5" t="s">
        <v>17</v>
      </c>
      <c r="B73" s="9">
        <v>0</v>
      </c>
      <c r="C73" s="10">
        <v>0</v>
      </c>
      <c r="D73" s="9">
        <v>0</v>
      </c>
      <c r="E73" s="9">
        <v>0</v>
      </c>
      <c r="F73" s="9">
        <v>7</v>
      </c>
      <c r="G73" s="9">
        <v>20.75</v>
      </c>
      <c r="H73" s="9">
        <v>83</v>
      </c>
      <c r="J73" s="3" t="s">
        <v>31</v>
      </c>
      <c r="K73" s="10">
        <v>172.92124999999999</v>
      </c>
    </row>
    <row r="74" spans="1:11" x14ac:dyDescent="0.3">
      <c r="A74" s="3" t="s">
        <v>51</v>
      </c>
      <c r="B74" s="9"/>
      <c r="C74" s="9"/>
      <c r="D74" s="9"/>
      <c r="E74" s="9"/>
      <c r="F74" s="9"/>
      <c r="G74" s="9"/>
      <c r="H74" s="9"/>
      <c r="J74" s="3" t="s">
        <v>59</v>
      </c>
      <c r="K74" s="10">
        <v>172.08375000000001</v>
      </c>
    </row>
    <row r="75" spans="1:11" x14ac:dyDescent="0.3">
      <c r="A75" s="4" t="s">
        <v>123</v>
      </c>
      <c r="B75" s="9"/>
      <c r="C75" s="9"/>
      <c r="D75" s="9"/>
      <c r="E75" s="9"/>
      <c r="F75" s="9"/>
      <c r="G75" s="9"/>
      <c r="H75" s="9"/>
      <c r="J75" s="3" t="s">
        <v>9</v>
      </c>
      <c r="K75" s="10">
        <v>170.27799999999999</v>
      </c>
    </row>
    <row r="76" spans="1:11" x14ac:dyDescent="0.3">
      <c r="A76" s="5" t="s">
        <v>21</v>
      </c>
      <c r="B76" s="9">
        <v>42</v>
      </c>
      <c r="C76" s="10">
        <v>200</v>
      </c>
      <c r="D76" s="9">
        <v>200</v>
      </c>
      <c r="E76" s="9">
        <v>21</v>
      </c>
      <c r="F76" s="9">
        <v>0</v>
      </c>
      <c r="G76" s="9">
        <v>0</v>
      </c>
      <c r="H76" s="9">
        <v>0</v>
      </c>
      <c r="J76" s="3" t="s">
        <v>25</v>
      </c>
      <c r="K76" s="10">
        <v>151.29666666666665</v>
      </c>
    </row>
    <row r="77" spans="1:11" x14ac:dyDescent="0.3">
      <c r="A77" s="3" t="s">
        <v>48</v>
      </c>
      <c r="B77" s="9"/>
      <c r="C77" s="9"/>
      <c r="D77" s="9"/>
      <c r="E77" s="9"/>
      <c r="F77" s="9"/>
      <c r="G77" s="9"/>
      <c r="H77" s="9"/>
      <c r="J77" s="3" t="s">
        <v>104</v>
      </c>
      <c r="K77" s="10">
        <v>160.08500000000001</v>
      </c>
    </row>
    <row r="78" spans="1:11" x14ac:dyDescent="0.3">
      <c r="A78" s="4" t="s">
        <v>117</v>
      </c>
      <c r="B78" s="9"/>
      <c r="C78" s="9"/>
      <c r="D78" s="9"/>
      <c r="E78" s="9"/>
      <c r="F78" s="9"/>
      <c r="G78" s="9"/>
      <c r="H78" s="9"/>
      <c r="J78" s="3" t="s">
        <v>81</v>
      </c>
      <c r="K78" s="10">
        <v>0</v>
      </c>
    </row>
    <row r="79" spans="1:11" x14ac:dyDescent="0.3">
      <c r="A79" s="5" t="s">
        <v>26</v>
      </c>
      <c r="B79" s="9">
        <v>0</v>
      </c>
      <c r="C79" s="10">
        <v>0</v>
      </c>
      <c r="D79" s="9">
        <v>0</v>
      </c>
      <c r="E79" s="9">
        <v>0</v>
      </c>
      <c r="F79" s="9">
        <v>2</v>
      </c>
      <c r="G79" s="9">
        <v>7</v>
      </c>
      <c r="H79" s="9">
        <v>28</v>
      </c>
      <c r="J79" s="3" t="s">
        <v>61</v>
      </c>
      <c r="K79" s="10">
        <v>0</v>
      </c>
    </row>
    <row r="80" spans="1:11" x14ac:dyDescent="0.3">
      <c r="A80" s="4" t="s">
        <v>141</v>
      </c>
      <c r="B80" s="9"/>
      <c r="C80" s="9"/>
      <c r="D80" s="9"/>
      <c r="E80" s="9"/>
      <c r="F80" s="9"/>
      <c r="G80" s="9"/>
      <c r="H80" s="9"/>
      <c r="J80" s="3" t="s">
        <v>43</v>
      </c>
      <c r="K80" s="10">
        <v>150.65600000000001</v>
      </c>
    </row>
    <row r="81" spans="1:11" x14ac:dyDescent="0.3">
      <c r="A81" s="5" t="s">
        <v>26</v>
      </c>
      <c r="B81" s="9">
        <v>33</v>
      </c>
      <c r="C81" s="10">
        <v>165</v>
      </c>
      <c r="D81" s="9">
        <v>165</v>
      </c>
      <c r="E81" s="9">
        <v>20</v>
      </c>
      <c r="F81" s="9">
        <v>0</v>
      </c>
      <c r="G81" s="9">
        <v>0</v>
      </c>
      <c r="H81" s="9">
        <v>0</v>
      </c>
      <c r="J81" s="3" t="s">
        <v>84</v>
      </c>
      <c r="K81" s="10">
        <v>159.51888888888891</v>
      </c>
    </row>
    <row r="82" spans="1:11" x14ac:dyDescent="0.3">
      <c r="A82" s="4" t="s">
        <v>123</v>
      </c>
      <c r="B82" s="9"/>
      <c r="C82" s="9"/>
      <c r="D82" s="9"/>
      <c r="E82" s="9"/>
      <c r="F82" s="9"/>
      <c r="G82" s="9"/>
      <c r="H82" s="9"/>
      <c r="J82" s="3" t="s">
        <v>79</v>
      </c>
      <c r="K82" s="10">
        <v>0</v>
      </c>
    </row>
    <row r="83" spans="1:11" x14ac:dyDescent="0.3">
      <c r="A83" s="5" t="s">
        <v>26</v>
      </c>
      <c r="B83" s="9">
        <v>68</v>
      </c>
      <c r="C83" s="10">
        <v>170</v>
      </c>
      <c r="D83" s="9">
        <v>170</v>
      </c>
      <c r="E83" s="9">
        <v>40</v>
      </c>
      <c r="F83" s="9">
        <v>0</v>
      </c>
      <c r="G83" s="9">
        <v>0</v>
      </c>
      <c r="H83" s="9">
        <v>0</v>
      </c>
      <c r="J83" s="3" t="s">
        <v>340</v>
      </c>
      <c r="K83" s="10">
        <v>106.70771144278606</v>
      </c>
    </row>
    <row r="84" spans="1:11" x14ac:dyDescent="0.3">
      <c r="A84" s="4" t="s">
        <v>339</v>
      </c>
      <c r="B84" s="9"/>
      <c r="C84" s="9"/>
      <c r="D84" s="9"/>
      <c r="E84" s="9"/>
      <c r="F84" s="9"/>
      <c r="G84" s="9"/>
      <c r="H84" s="9"/>
    </row>
    <row r="85" spans="1:11" x14ac:dyDescent="0.3">
      <c r="A85" s="5" t="s">
        <v>26</v>
      </c>
      <c r="B85" s="9">
        <v>50</v>
      </c>
      <c r="C85" s="10">
        <v>200</v>
      </c>
      <c r="D85" s="9">
        <v>200</v>
      </c>
      <c r="E85" s="9">
        <v>25</v>
      </c>
      <c r="F85" s="9">
        <v>0</v>
      </c>
      <c r="G85" s="9">
        <v>0</v>
      </c>
      <c r="H85" s="9">
        <v>0</v>
      </c>
    </row>
    <row r="86" spans="1:11" x14ac:dyDescent="0.3">
      <c r="A86" s="3" t="s">
        <v>28</v>
      </c>
      <c r="B86" s="9"/>
      <c r="C86" s="9"/>
      <c r="D86" s="9"/>
      <c r="E86" s="9"/>
      <c r="F86" s="9"/>
      <c r="G86" s="9"/>
      <c r="H86" s="9"/>
    </row>
    <row r="87" spans="1:11" x14ac:dyDescent="0.3">
      <c r="A87" s="4" t="s">
        <v>111</v>
      </c>
      <c r="B87" s="9"/>
      <c r="C87" s="9"/>
      <c r="D87" s="9"/>
      <c r="E87" s="9"/>
      <c r="F87" s="9"/>
      <c r="G87" s="9"/>
      <c r="H87" s="9"/>
    </row>
    <row r="88" spans="1:11" x14ac:dyDescent="0.3">
      <c r="A88" s="5" t="s">
        <v>26</v>
      </c>
      <c r="B88" s="9">
        <v>65</v>
      </c>
      <c r="C88" s="10">
        <v>145</v>
      </c>
      <c r="D88" s="9">
        <v>290</v>
      </c>
      <c r="E88" s="9">
        <v>45</v>
      </c>
      <c r="F88" s="9">
        <v>2</v>
      </c>
      <c r="G88" s="9">
        <v>6.25</v>
      </c>
      <c r="H88" s="9">
        <v>25</v>
      </c>
    </row>
    <row r="89" spans="1:11" x14ac:dyDescent="0.3">
      <c r="A89" s="4" t="s">
        <v>147</v>
      </c>
      <c r="B89" s="9"/>
      <c r="C89" s="9"/>
      <c r="D89" s="9"/>
      <c r="E89" s="9"/>
      <c r="F89" s="9"/>
      <c r="G89" s="9"/>
      <c r="H89" s="9"/>
    </row>
    <row r="90" spans="1:11" x14ac:dyDescent="0.3">
      <c r="A90" s="5" t="s">
        <v>26</v>
      </c>
      <c r="B90" s="9">
        <v>25</v>
      </c>
      <c r="C90" s="10">
        <v>138.88999999999999</v>
      </c>
      <c r="D90" s="9">
        <v>138.88999999999999</v>
      </c>
      <c r="E90" s="9">
        <v>18</v>
      </c>
      <c r="F90" s="9">
        <v>1</v>
      </c>
      <c r="G90" s="9">
        <v>8.75</v>
      </c>
      <c r="H90" s="9">
        <v>35</v>
      </c>
    </row>
    <row r="91" spans="1:11" x14ac:dyDescent="0.3">
      <c r="A91" s="4" t="s">
        <v>339</v>
      </c>
      <c r="B91" s="9"/>
      <c r="C91" s="9"/>
      <c r="D91" s="9"/>
      <c r="E91" s="9"/>
      <c r="F91" s="9"/>
      <c r="G91" s="9"/>
      <c r="H91" s="9"/>
    </row>
    <row r="92" spans="1:11" x14ac:dyDescent="0.3">
      <c r="A92" s="5" t="s">
        <v>26</v>
      </c>
      <c r="B92" s="9">
        <v>90</v>
      </c>
      <c r="C92" s="10">
        <v>163.33500000000001</v>
      </c>
      <c r="D92" s="9">
        <v>326.67</v>
      </c>
      <c r="E92" s="9">
        <v>55</v>
      </c>
      <c r="F92" s="9">
        <v>3</v>
      </c>
      <c r="G92" s="9">
        <v>16.25</v>
      </c>
      <c r="H92" s="9">
        <v>65</v>
      </c>
    </row>
    <row r="93" spans="1:11" x14ac:dyDescent="0.3">
      <c r="A93" s="3" t="s">
        <v>102</v>
      </c>
      <c r="B93" s="9"/>
      <c r="C93" s="9"/>
      <c r="D93" s="9"/>
      <c r="E93" s="9"/>
      <c r="F93" s="9"/>
      <c r="G93" s="9"/>
      <c r="H93" s="9"/>
    </row>
    <row r="94" spans="1:11" x14ac:dyDescent="0.3">
      <c r="A94" s="4" t="s">
        <v>129</v>
      </c>
      <c r="B94" s="9"/>
      <c r="C94" s="9"/>
      <c r="D94" s="9"/>
      <c r="E94" s="9"/>
      <c r="F94" s="9"/>
      <c r="G94" s="9"/>
      <c r="H94" s="9"/>
    </row>
    <row r="95" spans="1:11" x14ac:dyDescent="0.3">
      <c r="A95" s="5" t="s">
        <v>21</v>
      </c>
      <c r="B95" s="9">
        <v>56</v>
      </c>
      <c r="C95" s="10">
        <v>200</v>
      </c>
      <c r="D95" s="9">
        <v>200</v>
      </c>
      <c r="E95" s="9">
        <v>28</v>
      </c>
      <c r="F95" s="9">
        <v>0</v>
      </c>
      <c r="G95" s="9">
        <v>0</v>
      </c>
      <c r="H95" s="9">
        <v>0</v>
      </c>
    </row>
    <row r="96" spans="1:11" x14ac:dyDescent="0.3">
      <c r="A96" s="4" t="s">
        <v>111</v>
      </c>
      <c r="B96" s="9"/>
      <c r="C96" s="9"/>
      <c r="D96" s="9"/>
      <c r="E96" s="9"/>
      <c r="F96" s="9"/>
      <c r="G96" s="9"/>
      <c r="H96" s="9"/>
    </row>
    <row r="97" spans="1:11" x14ac:dyDescent="0.3">
      <c r="A97" s="5" t="s">
        <v>21</v>
      </c>
      <c r="B97" s="9">
        <v>56</v>
      </c>
      <c r="C97" s="10">
        <v>200</v>
      </c>
      <c r="D97" s="9">
        <v>200</v>
      </c>
      <c r="E97" s="9">
        <v>28</v>
      </c>
      <c r="F97" s="9">
        <v>0</v>
      </c>
      <c r="G97" s="9">
        <v>0</v>
      </c>
      <c r="H97" s="9">
        <v>0</v>
      </c>
    </row>
    <row r="98" spans="1:11" x14ac:dyDescent="0.3">
      <c r="A98" s="4" t="s">
        <v>153</v>
      </c>
      <c r="B98" s="9"/>
      <c r="C98" s="9"/>
      <c r="D98" s="9"/>
      <c r="E98" s="9"/>
      <c r="F98" s="9"/>
      <c r="G98" s="9"/>
      <c r="H98" s="9"/>
      <c r="J98" s="2" t="s">
        <v>354</v>
      </c>
      <c r="K98" t="s">
        <v>355</v>
      </c>
    </row>
    <row r="99" spans="1:11" x14ac:dyDescent="0.3">
      <c r="A99" s="5" t="s">
        <v>21</v>
      </c>
      <c r="B99" s="9">
        <v>110</v>
      </c>
      <c r="C99" s="10">
        <v>183.33</v>
      </c>
      <c r="D99" s="9">
        <v>183.33</v>
      </c>
      <c r="E99" s="9">
        <v>60</v>
      </c>
      <c r="F99" s="9">
        <v>0</v>
      </c>
      <c r="G99" s="9">
        <v>0</v>
      </c>
      <c r="H99" s="9">
        <v>0</v>
      </c>
      <c r="J99" s="3" t="s">
        <v>97</v>
      </c>
      <c r="K99" s="9">
        <v>0</v>
      </c>
    </row>
    <row r="100" spans="1:11" x14ac:dyDescent="0.3">
      <c r="A100" s="4" t="s">
        <v>339</v>
      </c>
      <c r="B100" s="9"/>
      <c r="C100" s="9"/>
      <c r="D100" s="9"/>
      <c r="E100" s="9"/>
      <c r="F100" s="9"/>
      <c r="G100" s="9"/>
      <c r="H100" s="9"/>
      <c r="J100" s="3" t="s">
        <v>56</v>
      </c>
      <c r="K100" s="9">
        <v>11</v>
      </c>
    </row>
    <row r="101" spans="1:11" x14ac:dyDescent="0.3">
      <c r="A101" s="5" t="s">
        <v>21</v>
      </c>
      <c r="B101" s="9">
        <v>260</v>
      </c>
      <c r="C101" s="10">
        <v>187.7475</v>
      </c>
      <c r="D101" s="9">
        <v>750.99</v>
      </c>
      <c r="E101" s="9">
        <v>140</v>
      </c>
      <c r="F101" s="9">
        <v>0</v>
      </c>
      <c r="G101" s="9">
        <v>0</v>
      </c>
      <c r="H101" s="9">
        <v>0</v>
      </c>
      <c r="J101" s="3" t="s">
        <v>89</v>
      </c>
      <c r="K101" s="9">
        <v>19</v>
      </c>
    </row>
    <row r="102" spans="1:11" x14ac:dyDescent="0.3">
      <c r="A102" s="3" t="s">
        <v>20</v>
      </c>
      <c r="B102" s="9"/>
      <c r="C102" s="9"/>
      <c r="D102" s="9"/>
      <c r="E102" s="9"/>
      <c r="F102" s="9"/>
      <c r="G102" s="9"/>
      <c r="H102" s="9"/>
      <c r="J102" s="3" t="s">
        <v>72</v>
      </c>
      <c r="K102" s="9">
        <v>9</v>
      </c>
    </row>
    <row r="103" spans="1:11" x14ac:dyDescent="0.3">
      <c r="A103" s="4" t="s">
        <v>135</v>
      </c>
      <c r="B103" s="9"/>
      <c r="C103" s="9"/>
      <c r="D103" s="9"/>
      <c r="E103" s="9"/>
      <c r="F103" s="9"/>
      <c r="G103" s="9"/>
      <c r="H103" s="9"/>
      <c r="J103" s="3" t="s">
        <v>100</v>
      </c>
      <c r="K103" s="9">
        <v>6</v>
      </c>
    </row>
    <row r="104" spans="1:11" x14ac:dyDescent="0.3">
      <c r="A104" s="5" t="s">
        <v>21</v>
      </c>
      <c r="B104" s="9">
        <v>78</v>
      </c>
      <c r="C104" s="10">
        <v>173.33</v>
      </c>
      <c r="D104" s="9">
        <v>173.33</v>
      </c>
      <c r="E104" s="9">
        <v>45</v>
      </c>
      <c r="F104" s="9">
        <v>0</v>
      </c>
      <c r="G104" s="9">
        <v>0</v>
      </c>
      <c r="H104" s="9">
        <v>0</v>
      </c>
      <c r="J104" s="3" t="s">
        <v>37</v>
      </c>
      <c r="K104" s="9">
        <v>0</v>
      </c>
    </row>
    <row r="105" spans="1:11" x14ac:dyDescent="0.3">
      <c r="A105" s="4" t="s">
        <v>111</v>
      </c>
      <c r="B105" s="9"/>
      <c r="C105" s="9"/>
      <c r="D105" s="9"/>
      <c r="E105" s="9"/>
      <c r="F105" s="9"/>
      <c r="G105" s="9"/>
      <c r="H105" s="9"/>
      <c r="J105" s="3" t="s">
        <v>64</v>
      </c>
      <c r="K105" s="9">
        <v>0</v>
      </c>
    </row>
    <row r="106" spans="1:11" x14ac:dyDescent="0.3">
      <c r="A106" s="5" t="s">
        <v>21</v>
      </c>
      <c r="B106" s="9">
        <v>5</v>
      </c>
      <c r="C106" s="10">
        <v>50</v>
      </c>
      <c r="D106" s="9">
        <v>50</v>
      </c>
      <c r="E106" s="9">
        <v>10</v>
      </c>
      <c r="F106" s="9">
        <v>0</v>
      </c>
      <c r="G106" s="9">
        <v>0</v>
      </c>
      <c r="H106" s="9">
        <v>0</v>
      </c>
      <c r="J106" s="3" t="s">
        <v>34</v>
      </c>
      <c r="K106" s="9">
        <v>17</v>
      </c>
    </row>
    <row r="107" spans="1:11" x14ac:dyDescent="0.3">
      <c r="A107" s="4" t="s">
        <v>141</v>
      </c>
      <c r="B107" s="9"/>
      <c r="C107" s="9"/>
      <c r="D107" s="9"/>
      <c r="E107" s="9"/>
      <c r="F107" s="9"/>
      <c r="G107" s="9"/>
      <c r="H107" s="9"/>
      <c r="J107" s="3" t="s">
        <v>51</v>
      </c>
      <c r="K107" s="9">
        <v>0</v>
      </c>
    </row>
    <row r="108" spans="1:11" x14ac:dyDescent="0.3">
      <c r="A108" s="5" t="s">
        <v>21</v>
      </c>
      <c r="B108" s="9">
        <v>40</v>
      </c>
      <c r="C108" s="10">
        <v>133.33000000000001</v>
      </c>
      <c r="D108" s="9">
        <v>133.33000000000001</v>
      </c>
      <c r="E108" s="9">
        <v>30</v>
      </c>
      <c r="F108" s="9">
        <v>0</v>
      </c>
      <c r="G108" s="9">
        <v>0</v>
      </c>
      <c r="H108" s="9">
        <v>0</v>
      </c>
      <c r="J108" s="3" t="s">
        <v>48</v>
      </c>
      <c r="K108" s="9">
        <v>2</v>
      </c>
    </row>
    <row r="109" spans="1:11" x14ac:dyDescent="0.3">
      <c r="A109" s="4" t="s">
        <v>339</v>
      </c>
      <c r="B109" s="9"/>
      <c r="C109" s="9"/>
      <c r="D109" s="9"/>
      <c r="E109" s="9"/>
      <c r="F109" s="9"/>
      <c r="G109" s="9"/>
      <c r="H109" s="9"/>
      <c r="J109" s="3" t="s">
        <v>28</v>
      </c>
      <c r="K109" s="9">
        <v>6</v>
      </c>
    </row>
    <row r="110" spans="1:11" x14ac:dyDescent="0.3">
      <c r="A110" s="5" t="s">
        <v>21</v>
      </c>
      <c r="B110" s="9">
        <v>155</v>
      </c>
      <c r="C110" s="10">
        <v>154.76333333333335</v>
      </c>
      <c r="D110" s="9">
        <v>464.29</v>
      </c>
      <c r="E110" s="9">
        <v>100</v>
      </c>
      <c r="F110" s="9">
        <v>0</v>
      </c>
      <c r="G110" s="9">
        <v>0</v>
      </c>
      <c r="H110" s="9">
        <v>0</v>
      </c>
      <c r="J110" s="3" t="s">
        <v>102</v>
      </c>
      <c r="K110" s="9">
        <v>0</v>
      </c>
    </row>
    <row r="111" spans="1:11" x14ac:dyDescent="0.3">
      <c r="A111" s="3" t="s">
        <v>16</v>
      </c>
      <c r="B111" s="9"/>
      <c r="C111" s="9"/>
      <c r="D111" s="9"/>
      <c r="E111" s="9"/>
      <c r="F111" s="9"/>
      <c r="G111" s="9"/>
      <c r="H111" s="9"/>
      <c r="J111" s="3" t="s">
        <v>20</v>
      </c>
      <c r="K111" s="9">
        <v>0</v>
      </c>
    </row>
    <row r="112" spans="1:11" x14ac:dyDescent="0.3">
      <c r="A112" s="4" t="s">
        <v>117</v>
      </c>
      <c r="B112" s="9"/>
      <c r="C112" s="9"/>
      <c r="D112" s="9"/>
      <c r="E112" s="9"/>
      <c r="F112" s="9"/>
      <c r="G112" s="9"/>
      <c r="H112" s="9"/>
      <c r="J112" s="3" t="s">
        <v>16</v>
      </c>
      <c r="K112" s="9">
        <v>25</v>
      </c>
    </row>
    <row r="113" spans="1:11" x14ac:dyDescent="0.3">
      <c r="A113" s="5" t="s">
        <v>17</v>
      </c>
      <c r="B113" s="9">
        <v>0</v>
      </c>
      <c r="C113" s="10">
        <v>0</v>
      </c>
      <c r="D113" s="9">
        <v>0</v>
      </c>
      <c r="E113" s="9">
        <v>0</v>
      </c>
      <c r="F113" s="9">
        <v>1</v>
      </c>
      <c r="G113" s="9">
        <v>8</v>
      </c>
      <c r="H113" s="9">
        <v>32</v>
      </c>
      <c r="J113" s="3" t="s">
        <v>92</v>
      </c>
      <c r="K113" s="9">
        <v>0</v>
      </c>
    </row>
    <row r="114" spans="1:11" x14ac:dyDescent="0.3">
      <c r="A114" s="4" t="s">
        <v>111</v>
      </c>
      <c r="B114" s="9"/>
      <c r="C114" s="9"/>
      <c r="D114" s="9"/>
      <c r="E114" s="9"/>
      <c r="F114" s="9"/>
      <c r="G114" s="9"/>
      <c r="H114" s="9"/>
      <c r="J114" s="3" t="s">
        <v>75</v>
      </c>
      <c r="K114" s="9">
        <v>0</v>
      </c>
    </row>
    <row r="115" spans="1:11" x14ac:dyDescent="0.3">
      <c r="A115" s="5" t="s">
        <v>17</v>
      </c>
      <c r="B115" s="9">
        <v>0</v>
      </c>
      <c r="C115" s="10">
        <v>0</v>
      </c>
      <c r="D115" s="9">
        <v>0</v>
      </c>
      <c r="E115" s="9">
        <v>0</v>
      </c>
      <c r="F115" s="9">
        <v>5</v>
      </c>
      <c r="G115" s="9">
        <v>14</v>
      </c>
      <c r="H115" s="9">
        <v>56</v>
      </c>
      <c r="J115" s="3" t="s">
        <v>94</v>
      </c>
      <c r="K115" s="9">
        <v>6</v>
      </c>
    </row>
    <row r="116" spans="1:11" x14ac:dyDescent="0.3">
      <c r="A116" s="4" t="s">
        <v>141</v>
      </c>
      <c r="B116" s="9"/>
      <c r="C116" s="9"/>
      <c r="D116" s="9"/>
      <c r="E116" s="9"/>
      <c r="F116" s="9"/>
      <c r="G116" s="9"/>
      <c r="H116" s="9"/>
      <c r="J116" s="3" t="s">
        <v>67</v>
      </c>
      <c r="K116" s="9">
        <v>10</v>
      </c>
    </row>
    <row r="117" spans="1:11" x14ac:dyDescent="0.3">
      <c r="A117" s="5" t="s">
        <v>17</v>
      </c>
      <c r="B117" s="9">
        <v>0</v>
      </c>
      <c r="C117" s="10">
        <v>0</v>
      </c>
      <c r="D117" s="9">
        <v>0</v>
      </c>
      <c r="E117" s="9">
        <v>0</v>
      </c>
      <c r="F117" s="9">
        <v>3</v>
      </c>
      <c r="G117" s="9">
        <v>7.5</v>
      </c>
      <c r="H117" s="9">
        <v>25</v>
      </c>
      <c r="J117" s="3" t="s">
        <v>86</v>
      </c>
      <c r="K117" s="9">
        <v>0</v>
      </c>
    </row>
    <row r="118" spans="1:11" x14ac:dyDescent="0.3">
      <c r="A118" s="4" t="s">
        <v>123</v>
      </c>
      <c r="B118" s="9"/>
      <c r="C118" s="9"/>
      <c r="D118" s="9"/>
      <c r="E118" s="9"/>
      <c r="F118" s="9"/>
      <c r="G118" s="9"/>
      <c r="H118" s="9"/>
      <c r="J118" s="3" t="s">
        <v>40</v>
      </c>
      <c r="K118" s="9">
        <v>3</v>
      </c>
    </row>
    <row r="119" spans="1:11" x14ac:dyDescent="0.3">
      <c r="A119" s="5" t="s">
        <v>17</v>
      </c>
      <c r="B119" s="9">
        <v>0</v>
      </c>
      <c r="C119" s="10">
        <v>0</v>
      </c>
      <c r="D119" s="9">
        <v>0</v>
      </c>
      <c r="E119" s="9">
        <v>0</v>
      </c>
      <c r="F119" s="9">
        <v>3</v>
      </c>
      <c r="G119" s="9">
        <v>7.5</v>
      </c>
      <c r="H119" s="9">
        <v>25</v>
      </c>
      <c r="J119" s="3" t="s">
        <v>70</v>
      </c>
      <c r="K119" s="9">
        <v>2</v>
      </c>
    </row>
    <row r="120" spans="1:11" x14ac:dyDescent="0.3">
      <c r="A120" s="4" t="s">
        <v>153</v>
      </c>
      <c r="B120" s="9"/>
      <c r="C120" s="9"/>
      <c r="D120" s="9"/>
      <c r="E120" s="9"/>
      <c r="F120" s="9"/>
      <c r="G120" s="9"/>
      <c r="H120" s="9"/>
      <c r="J120" s="3" t="s">
        <v>46</v>
      </c>
      <c r="K120" s="9">
        <v>9</v>
      </c>
    </row>
    <row r="121" spans="1:11" x14ac:dyDescent="0.3">
      <c r="A121" s="5" t="s">
        <v>17</v>
      </c>
      <c r="B121" s="9">
        <v>0</v>
      </c>
      <c r="C121" s="10">
        <v>0</v>
      </c>
      <c r="D121" s="9">
        <v>0</v>
      </c>
      <c r="E121" s="9">
        <v>0</v>
      </c>
      <c r="F121" s="9">
        <v>2</v>
      </c>
      <c r="G121" s="9">
        <v>7.25</v>
      </c>
      <c r="H121" s="9">
        <v>29</v>
      </c>
      <c r="J121" s="3" t="s">
        <v>53</v>
      </c>
      <c r="K121" s="9">
        <v>0</v>
      </c>
    </row>
    <row r="122" spans="1:11" x14ac:dyDescent="0.3">
      <c r="A122" s="4" t="s">
        <v>339</v>
      </c>
      <c r="B122" s="9"/>
      <c r="C122" s="9"/>
      <c r="D122" s="9"/>
      <c r="E122" s="9"/>
      <c r="F122" s="9"/>
      <c r="G122" s="9"/>
      <c r="H122" s="9"/>
      <c r="J122" s="3" t="s">
        <v>31</v>
      </c>
      <c r="K122" s="9">
        <v>0</v>
      </c>
    </row>
    <row r="123" spans="1:11" x14ac:dyDescent="0.3">
      <c r="A123" s="5" t="s">
        <v>17</v>
      </c>
      <c r="B123" s="9">
        <v>0</v>
      </c>
      <c r="C123" s="10">
        <v>0</v>
      </c>
      <c r="D123" s="9">
        <v>0</v>
      </c>
      <c r="E123" s="9">
        <v>0</v>
      </c>
      <c r="F123" s="9">
        <v>11</v>
      </c>
      <c r="G123" s="9">
        <v>25</v>
      </c>
      <c r="H123" s="9">
        <v>100</v>
      </c>
      <c r="J123" s="3" t="s">
        <v>59</v>
      </c>
      <c r="K123" s="9">
        <v>16</v>
      </c>
    </row>
    <row r="124" spans="1:11" x14ac:dyDescent="0.3">
      <c r="A124" s="3" t="s">
        <v>92</v>
      </c>
      <c r="B124" s="9"/>
      <c r="C124" s="9"/>
      <c r="D124" s="9"/>
      <c r="E124" s="9"/>
      <c r="F124" s="9"/>
      <c r="G124" s="9"/>
      <c r="H124" s="9"/>
      <c r="J124" s="3" t="s">
        <v>9</v>
      </c>
      <c r="K124" s="9">
        <v>0</v>
      </c>
    </row>
    <row r="125" spans="1:11" x14ac:dyDescent="0.3">
      <c r="A125" s="4" t="s">
        <v>147</v>
      </c>
      <c r="B125" s="9"/>
      <c r="C125" s="9"/>
      <c r="D125" s="9"/>
      <c r="E125" s="9"/>
      <c r="F125" s="9"/>
      <c r="G125" s="9"/>
      <c r="H125" s="9"/>
      <c r="J125" s="3" t="s">
        <v>25</v>
      </c>
      <c r="K125" s="9">
        <v>0</v>
      </c>
    </row>
    <row r="126" spans="1:11" x14ac:dyDescent="0.3">
      <c r="A126" s="5" t="s">
        <v>21</v>
      </c>
      <c r="B126" s="9">
        <v>12</v>
      </c>
      <c r="C126" s="10">
        <v>85.71</v>
      </c>
      <c r="D126" s="9">
        <v>85.71</v>
      </c>
      <c r="E126" s="9">
        <v>14</v>
      </c>
      <c r="F126" s="9">
        <v>0</v>
      </c>
      <c r="G126" s="9">
        <v>0</v>
      </c>
      <c r="H126" s="9">
        <v>0</v>
      </c>
      <c r="J126" s="3" t="s">
        <v>104</v>
      </c>
      <c r="K126" s="9">
        <v>0</v>
      </c>
    </row>
    <row r="127" spans="1:11" x14ac:dyDescent="0.3">
      <c r="A127" s="4" t="s">
        <v>153</v>
      </c>
      <c r="B127" s="9"/>
      <c r="C127" s="9"/>
      <c r="D127" s="9"/>
      <c r="E127" s="9"/>
      <c r="F127" s="9"/>
      <c r="G127" s="9"/>
      <c r="H127" s="9"/>
      <c r="J127" s="3" t="s">
        <v>81</v>
      </c>
      <c r="K127" s="9">
        <v>13</v>
      </c>
    </row>
    <row r="128" spans="1:11" x14ac:dyDescent="0.3">
      <c r="A128" s="5" t="s">
        <v>21</v>
      </c>
      <c r="B128" s="9">
        <v>70</v>
      </c>
      <c r="C128" s="10">
        <v>166.67</v>
      </c>
      <c r="D128" s="9">
        <v>166.67</v>
      </c>
      <c r="E128" s="9">
        <v>42</v>
      </c>
      <c r="F128" s="9">
        <v>0</v>
      </c>
      <c r="G128" s="9">
        <v>0</v>
      </c>
      <c r="H128" s="9">
        <v>0</v>
      </c>
      <c r="J128" s="3" t="s">
        <v>61</v>
      </c>
      <c r="K128" s="9">
        <v>15</v>
      </c>
    </row>
    <row r="129" spans="1:11" x14ac:dyDescent="0.3">
      <c r="A129" s="3" t="s">
        <v>75</v>
      </c>
      <c r="B129" s="9"/>
      <c r="C129" s="9"/>
      <c r="D129" s="9"/>
      <c r="E129" s="9"/>
      <c r="F129" s="9"/>
      <c r="G129" s="9"/>
      <c r="H129" s="9"/>
      <c r="J129" s="3" t="s">
        <v>43</v>
      </c>
      <c r="K129" s="9">
        <v>0</v>
      </c>
    </row>
    <row r="130" spans="1:11" x14ac:dyDescent="0.3">
      <c r="A130" s="4" t="s">
        <v>117</v>
      </c>
      <c r="B130" s="9"/>
      <c r="C130" s="9"/>
      <c r="D130" s="9"/>
      <c r="E130" s="9"/>
      <c r="F130" s="9"/>
      <c r="G130" s="9"/>
      <c r="H130" s="9"/>
      <c r="J130" s="3" t="s">
        <v>84</v>
      </c>
      <c r="K130" s="9">
        <v>0</v>
      </c>
    </row>
    <row r="131" spans="1:11" x14ac:dyDescent="0.3">
      <c r="A131" s="5" t="s">
        <v>21</v>
      </c>
      <c r="B131" s="9">
        <v>40</v>
      </c>
      <c r="C131" s="10">
        <v>142.86000000000001</v>
      </c>
      <c r="D131" s="9">
        <v>142.86000000000001</v>
      </c>
      <c r="E131" s="9">
        <v>28</v>
      </c>
      <c r="F131" s="9">
        <v>0</v>
      </c>
      <c r="G131" s="9">
        <v>0</v>
      </c>
      <c r="H131" s="9">
        <v>0</v>
      </c>
      <c r="J131" s="3" t="s">
        <v>79</v>
      </c>
      <c r="K131" s="9">
        <v>9</v>
      </c>
    </row>
    <row r="132" spans="1:11" x14ac:dyDescent="0.3">
      <c r="A132" s="4" t="s">
        <v>141</v>
      </c>
      <c r="B132" s="9"/>
      <c r="C132" s="9"/>
      <c r="D132" s="9"/>
      <c r="E132" s="9"/>
      <c r="F132" s="9"/>
      <c r="G132" s="9"/>
      <c r="H132" s="9"/>
      <c r="J132" s="3" t="s">
        <v>340</v>
      </c>
      <c r="K132" s="9">
        <v>178</v>
      </c>
    </row>
    <row r="133" spans="1:11" x14ac:dyDescent="0.3">
      <c r="A133" s="5" t="s">
        <v>21</v>
      </c>
      <c r="B133" s="9">
        <v>167</v>
      </c>
      <c r="C133" s="10">
        <v>167.69</v>
      </c>
      <c r="D133" s="9">
        <v>335.38</v>
      </c>
      <c r="E133" s="9">
        <v>99</v>
      </c>
      <c r="F133" s="9">
        <v>0</v>
      </c>
      <c r="G133" s="9">
        <v>0</v>
      </c>
      <c r="H133" s="9">
        <v>0</v>
      </c>
    </row>
    <row r="134" spans="1:11" x14ac:dyDescent="0.3">
      <c r="A134" s="4" t="s">
        <v>123</v>
      </c>
      <c r="B134" s="9"/>
      <c r="C134" s="9"/>
      <c r="D134" s="9"/>
      <c r="E134" s="9"/>
      <c r="F134" s="9"/>
      <c r="G134" s="9"/>
      <c r="H134" s="9"/>
    </row>
    <row r="135" spans="1:11" x14ac:dyDescent="0.3">
      <c r="A135" s="5" t="s">
        <v>21</v>
      </c>
      <c r="B135" s="9">
        <v>65</v>
      </c>
      <c r="C135" s="10">
        <v>162.5</v>
      </c>
      <c r="D135" s="9">
        <v>162.5</v>
      </c>
      <c r="E135" s="9">
        <v>40</v>
      </c>
      <c r="F135" s="9">
        <v>0</v>
      </c>
      <c r="G135" s="9">
        <v>0</v>
      </c>
      <c r="H135" s="9">
        <v>0</v>
      </c>
    </row>
    <row r="136" spans="1:11" x14ac:dyDescent="0.3">
      <c r="A136" s="4" t="s">
        <v>339</v>
      </c>
      <c r="B136" s="9"/>
      <c r="C136" s="9"/>
      <c r="D136" s="9"/>
      <c r="E136" s="9"/>
      <c r="F136" s="9"/>
      <c r="G136" s="9"/>
      <c r="H136" s="9"/>
    </row>
    <row r="137" spans="1:11" x14ac:dyDescent="0.3">
      <c r="A137" s="5" t="s">
        <v>21</v>
      </c>
      <c r="B137" s="9">
        <v>325</v>
      </c>
      <c r="C137" s="10">
        <v>179.00749999999999</v>
      </c>
      <c r="D137" s="9">
        <v>716.03</v>
      </c>
      <c r="E137" s="9">
        <v>180</v>
      </c>
      <c r="F137" s="9">
        <v>0</v>
      </c>
      <c r="G137" s="9">
        <v>0</v>
      </c>
      <c r="H137" s="9">
        <v>0</v>
      </c>
    </row>
    <row r="138" spans="1:11" x14ac:dyDescent="0.3">
      <c r="A138" s="3" t="s">
        <v>94</v>
      </c>
      <c r="B138" s="9"/>
      <c r="C138" s="9"/>
      <c r="D138" s="9"/>
      <c r="E138" s="9"/>
      <c r="F138" s="9"/>
      <c r="G138" s="9"/>
      <c r="H138" s="9"/>
    </row>
    <row r="139" spans="1:11" x14ac:dyDescent="0.3">
      <c r="A139" s="4" t="s">
        <v>147</v>
      </c>
      <c r="B139" s="9"/>
      <c r="C139" s="9"/>
      <c r="D139" s="9"/>
      <c r="E139" s="9"/>
      <c r="F139" s="9"/>
      <c r="G139" s="9"/>
      <c r="H139" s="9"/>
    </row>
    <row r="140" spans="1:11" x14ac:dyDescent="0.3">
      <c r="A140" s="5" t="s">
        <v>17</v>
      </c>
      <c r="B140" s="9">
        <v>0</v>
      </c>
      <c r="C140" s="10">
        <v>0</v>
      </c>
      <c r="D140" s="9">
        <v>0</v>
      </c>
      <c r="E140" s="9">
        <v>0</v>
      </c>
      <c r="F140" s="9">
        <v>3</v>
      </c>
      <c r="G140" s="9">
        <v>26.25</v>
      </c>
      <c r="H140" s="9">
        <v>105</v>
      </c>
    </row>
    <row r="141" spans="1:11" x14ac:dyDescent="0.3">
      <c r="A141" s="4" t="s">
        <v>339</v>
      </c>
      <c r="B141" s="9"/>
      <c r="C141" s="9"/>
      <c r="D141" s="9"/>
      <c r="E141" s="9"/>
      <c r="F141" s="9"/>
      <c r="G141" s="9"/>
      <c r="H141" s="9"/>
    </row>
    <row r="142" spans="1:11" x14ac:dyDescent="0.3">
      <c r="A142" s="5" t="s">
        <v>17</v>
      </c>
      <c r="B142" s="9">
        <v>0</v>
      </c>
      <c r="C142" s="10">
        <v>0</v>
      </c>
      <c r="D142" s="9">
        <v>0</v>
      </c>
      <c r="E142" s="9">
        <v>0</v>
      </c>
      <c r="F142" s="9">
        <v>3</v>
      </c>
      <c r="G142" s="9">
        <v>14.25</v>
      </c>
      <c r="H142" s="9">
        <v>57</v>
      </c>
    </row>
    <row r="143" spans="1:11" x14ac:dyDescent="0.3">
      <c r="A143" s="3" t="s">
        <v>67</v>
      </c>
      <c r="B143" s="9"/>
      <c r="C143" s="9"/>
      <c r="D143" s="9"/>
      <c r="E143" s="9"/>
      <c r="F143" s="9"/>
      <c r="G143" s="9"/>
      <c r="H143" s="9"/>
    </row>
    <row r="144" spans="1:11" x14ac:dyDescent="0.3">
      <c r="A144" s="4" t="s">
        <v>135</v>
      </c>
      <c r="B144" s="9"/>
      <c r="C144" s="9"/>
      <c r="D144" s="9"/>
      <c r="E144" s="9"/>
      <c r="F144" s="9"/>
      <c r="G144" s="9"/>
      <c r="H144" s="9"/>
    </row>
    <row r="145" spans="1:8" x14ac:dyDescent="0.3">
      <c r="A145" s="5" t="s">
        <v>17</v>
      </c>
      <c r="B145" s="9">
        <v>0</v>
      </c>
      <c r="C145" s="10">
        <v>0</v>
      </c>
      <c r="D145" s="9">
        <v>0</v>
      </c>
      <c r="E145" s="9">
        <v>0</v>
      </c>
      <c r="F145" s="9">
        <v>1</v>
      </c>
      <c r="G145" s="9">
        <v>6.25</v>
      </c>
      <c r="H145" s="9">
        <v>25</v>
      </c>
    </row>
    <row r="146" spans="1:8" x14ac:dyDescent="0.3">
      <c r="A146" s="4" t="s">
        <v>147</v>
      </c>
      <c r="B146" s="9"/>
      <c r="C146" s="9"/>
      <c r="D146" s="9"/>
      <c r="E146" s="9"/>
      <c r="F146" s="9"/>
      <c r="G146" s="9"/>
      <c r="H146" s="9"/>
    </row>
    <row r="147" spans="1:8" x14ac:dyDescent="0.3">
      <c r="A147" s="5" t="s">
        <v>17</v>
      </c>
      <c r="B147" s="9">
        <v>0</v>
      </c>
      <c r="C147" s="10">
        <v>0</v>
      </c>
      <c r="D147" s="9">
        <v>0</v>
      </c>
      <c r="E147" s="9">
        <v>0</v>
      </c>
      <c r="F147" s="9">
        <v>2</v>
      </c>
      <c r="G147" s="9">
        <v>4.25</v>
      </c>
      <c r="H147" s="9">
        <v>17</v>
      </c>
    </row>
    <row r="148" spans="1:8" x14ac:dyDescent="0.3">
      <c r="A148" s="4" t="s">
        <v>141</v>
      </c>
      <c r="B148" s="9"/>
      <c r="C148" s="9"/>
      <c r="D148" s="9"/>
      <c r="E148" s="9"/>
      <c r="F148" s="9"/>
      <c r="G148" s="9"/>
      <c r="H148" s="9"/>
    </row>
    <row r="149" spans="1:8" x14ac:dyDescent="0.3">
      <c r="A149" s="5" t="s">
        <v>17</v>
      </c>
      <c r="B149" s="9">
        <v>0</v>
      </c>
      <c r="C149" s="10">
        <v>0</v>
      </c>
      <c r="D149" s="9">
        <v>0</v>
      </c>
      <c r="E149" s="9">
        <v>0</v>
      </c>
      <c r="F149" s="9">
        <v>2</v>
      </c>
      <c r="G149" s="9">
        <v>4.25</v>
      </c>
      <c r="H149" s="9">
        <v>17</v>
      </c>
    </row>
    <row r="150" spans="1:8" x14ac:dyDescent="0.3">
      <c r="A150" s="4" t="s">
        <v>339</v>
      </c>
      <c r="B150" s="9"/>
      <c r="C150" s="9"/>
      <c r="D150" s="9"/>
      <c r="E150" s="9"/>
      <c r="F150" s="9"/>
      <c r="G150" s="9"/>
      <c r="H150" s="9"/>
    </row>
    <row r="151" spans="1:8" x14ac:dyDescent="0.3">
      <c r="A151" s="5" t="s">
        <v>17</v>
      </c>
      <c r="B151" s="9">
        <v>0</v>
      </c>
      <c r="C151" s="10">
        <v>0</v>
      </c>
      <c r="D151" s="9">
        <v>0</v>
      </c>
      <c r="E151" s="9">
        <v>0</v>
      </c>
      <c r="F151" s="9">
        <v>5</v>
      </c>
      <c r="G151" s="9">
        <v>8.25</v>
      </c>
      <c r="H151" s="9">
        <v>33</v>
      </c>
    </row>
    <row r="152" spans="1:8" x14ac:dyDescent="0.3">
      <c r="A152" s="3" t="s">
        <v>86</v>
      </c>
      <c r="B152" s="9"/>
      <c r="C152" s="9"/>
      <c r="D152" s="9"/>
      <c r="E152" s="9"/>
      <c r="F152" s="9"/>
      <c r="G152" s="9"/>
      <c r="H152" s="9"/>
    </row>
    <row r="153" spans="1:8" x14ac:dyDescent="0.3">
      <c r="A153" s="4" t="s">
        <v>117</v>
      </c>
      <c r="B153" s="9"/>
      <c r="C153" s="9"/>
      <c r="D153" s="9"/>
      <c r="E153" s="9"/>
      <c r="F153" s="9"/>
      <c r="G153" s="9"/>
      <c r="H153" s="9"/>
    </row>
    <row r="154" spans="1:8" x14ac:dyDescent="0.3">
      <c r="A154" s="5" t="s">
        <v>26</v>
      </c>
      <c r="B154" s="9">
        <v>35</v>
      </c>
      <c r="C154" s="10">
        <v>140</v>
      </c>
      <c r="D154" s="9">
        <v>140</v>
      </c>
      <c r="E154" s="9">
        <v>25</v>
      </c>
      <c r="F154" s="9">
        <v>0</v>
      </c>
      <c r="G154" s="9">
        <v>0</v>
      </c>
      <c r="H154" s="9">
        <v>0</v>
      </c>
    </row>
    <row r="155" spans="1:8" x14ac:dyDescent="0.3">
      <c r="A155" s="4" t="s">
        <v>147</v>
      </c>
      <c r="B155" s="9"/>
      <c r="C155" s="9"/>
      <c r="D155" s="9"/>
      <c r="E155" s="9"/>
      <c r="F155" s="9"/>
      <c r="G155" s="9"/>
      <c r="H155" s="9"/>
    </row>
    <row r="156" spans="1:8" x14ac:dyDescent="0.3">
      <c r="A156" s="5" t="s">
        <v>26</v>
      </c>
      <c r="B156" s="9">
        <v>125</v>
      </c>
      <c r="C156" s="10">
        <v>154.76499999999999</v>
      </c>
      <c r="D156" s="9">
        <v>309.52999999999997</v>
      </c>
      <c r="E156" s="9">
        <v>80</v>
      </c>
      <c r="F156" s="9">
        <v>0</v>
      </c>
      <c r="G156" s="9">
        <v>0</v>
      </c>
      <c r="H156" s="9">
        <v>0</v>
      </c>
    </row>
    <row r="157" spans="1:8" x14ac:dyDescent="0.3">
      <c r="A157" s="4" t="s">
        <v>123</v>
      </c>
      <c r="B157" s="9"/>
      <c r="C157" s="9"/>
      <c r="D157" s="9"/>
      <c r="E157" s="9"/>
      <c r="F157" s="9"/>
      <c r="G157" s="9"/>
      <c r="H157" s="9"/>
    </row>
    <row r="158" spans="1:8" x14ac:dyDescent="0.3">
      <c r="A158" s="5" t="s">
        <v>26</v>
      </c>
      <c r="B158" s="9">
        <v>75</v>
      </c>
      <c r="C158" s="10">
        <v>166.67</v>
      </c>
      <c r="D158" s="9">
        <v>166.67</v>
      </c>
      <c r="E158" s="9">
        <v>45</v>
      </c>
      <c r="F158" s="9">
        <v>0</v>
      </c>
      <c r="G158" s="9">
        <v>0</v>
      </c>
      <c r="H158" s="9">
        <v>0</v>
      </c>
    </row>
    <row r="159" spans="1:8" x14ac:dyDescent="0.3">
      <c r="A159" s="4" t="s">
        <v>339</v>
      </c>
      <c r="B159" s="9"/>
      <c r="C159" s="9"/>
      <c r="D159" s="9"/>
      <c r="E159" s="9"/>
      <c r="F159" s="9"/>
      <c r="G159" s="9"/>
      <c r="H159" s="9"/>
    </row>
    <row r="160" spans="1:8" x14ac:dyDescent="0.3">
      <c r="A160" s="5" t="s">
        <v>26</v>
      </c>
      <c r="B160" s="9">
        <v>110</v>
      </c>
      <c r="C160" s="10">
        <v>156.25</v>
      </c>
      <c r="D160" s="9">
        <v>312.5</v>
      </c>
      <c r="E160" s="9">
        <v>70</v>
      </c>
      <c r="F160" s="9">
        <v>0</v>
      </c>
      <c r="G160" s="9">
        <v>0</v>
      </c>
      <c r="H160" s="9">
        <v>0</v>
      </c>
    </row>
    <row r="161" spans="1:8" x14ac:dyDescent="0.3">
      <c r="A161" s="3" t="s">
        <v>40</v>
      </c>
      <c r="B161" s="9"/>
      <c r="C161" s="9"/>
      <c r="D161" s="9"/>
      <c r="E161" s="9"/>
      <c r="F161" s="9"/>
      <c r="G161" s="9"/>
      <c r="H161" s="9"/>
    </row>
    <row r="162" spans="1:8" x14ac:dyDescent="0.3">
      <c r="A162" s="4" t="s">
        <v>129</v>
      </c>
      <c r="B162" s="9"/>
      <c r="C162" s="9"/>
      <c r="D162" s="9"/>
      <c r="E162" s="9"/>
      <c r="F162" s="9"/>
      <c r="G162" s="9"/>
      <c r="H162" s="9"/>
    </row>
    <row r="163" spans="1:8" x14ac:dyDescent="0.3">
      <c r="A163" s="5" t="s">
        <v>17</v>
      </c>
      <c r="B163" s="9">
        <v>0</v>
      </c>
      <c r="C163" s="10">
        <v>0</v>
      </c>
      <c r="D163" s="9">
        <v>0</v>
      </c>
      <c r="E163" s="9">
        <v>0</v>
      </c>
      <c r="F163" s="9">
        <v>3</v>
      </c>
      <c r="G163" s="9">
        <v>5.25</v>
      </c>
      <c r="H163" s="9">
        <v>21</v>
      </c>
    </row>
    <row r="164" spans="1:8" x14ac:dyDescent="0.3">
      <c r="A164" s="3" t="s">
        <v>70</v>
      </c>
      <c r="B164" s="9"/>
      <c r="C164" s="9"/>
      <c r="D164" s="9"/>
      <c r="E164" s="9"/>
      <c r="F164" s="9"/>
      <c r="G164" s="9"/>
      <c r="H164" s="9"/>
    </row>
    <row r="165" spans="1:8" x14ac:dyDescent="0.3">
      <c r="A165" s="4" t="s">
        <v>117</v>
      </c>
      <c r="B165" s="9"/>
      <c r="C165" s="9"/>
      <c r="D165" s="9"/>
      <c r="E165" s="9"/>
      <c r="F165" s="9"/>
      <c r="G165" s="9"/>
      <c r="H165" s="9"/>
    </row>
    <row r="166" spans="1:8" x14ac:dyDescent="0.3">
      <c r="A166" s="5" t="s">
        <v>26</v>
      </c>
      <c r="B166" s="9">
        <v>45</v>
      </c>
      <c r="C166" s="10">
        <v>75</v>
      </c>
      <c r="D166" s="9">
        <v>150</v>
      </c>
      <c r="E166" s="9">
        <v>30</v>
      </c>
      <c r="F166" s="9">
        <v>1</v>
      </c>
      <c r="G166" s="9">
        <v>10</v>
      </c>
      <c r="H166" s="9">
        <v>40</v>
      </c>
    </row>
    <row r="167" spans="1:8" x14ac:dyDescent="0.3">
      <c r="A167" s="4" t="s">
        <v>147</v>
      </c>
      <c r="B167" s="9"/>
      <c r="C167" s="9"/>
      <c r="D167" s="9"/>
      <c r="E167" s="9"/>
      <c r="F167" s="9"/>
      <c r="G167" s="9"/>
      <c r="H167" s="9"/>
    </row>
    <row r="168" spans="1:8" x14ac:dyDescent="0.3">
      <c r="A168" s="5" t="s">
        <v>26</v>
      </c>
      <c r="B168" s="9">
        <v>50</v>
      </c>
      <c r="C168" s="10">
        <v>166.67</v>
      </c>
      <c r="D168" s="9">
        <v>166.67</v>
      </c>
      <c r="E168" s="9">
        <v>30</v>
      </c>
      <c r="F168" s="9">
        <v>0</v>
      </c>
      <c r="G168" s="9">
        <v>0</v>
      </c>
      <c r="H168" s="9">
        <v>0</v>
      </c>
    </row>
    <row r="169" spans="1:8" x14ac:dyDescent="0.3">
      <c r="A169" s="4" t="s">
        <v>123</v>
      </c>
      <c r="B169" s="9"/>
      <c r="C169" s="9"/>
      <c r="D169" s="9"/>
      <c r="E169" s="9"/>
      <c r="F169" s="9"/>
      <c r="G169" s="9"/>
      <c r="H169" s="9"/>
    </row>
    <row r="170" spans="1:8" x14ac:dyDescent="0.3">
      <c r="A170" s="5" t="s">
        <v>26</v>
      </c>
      <c r="B170" s="9">
        <v>0</v>
      </c>
      <c r="C170" s="10">
        <v>0</v>
      </c>
      <c r="D170" s="9">
        <v>0</v>
      </c>
      <c r="E170" s="9">
        <v>0</v>
      </c>
      <c r="F170" s="9">
        <v>1</v>
      </c>
      <c r="G170" s="9">
        <v>10</v>
      </c>
      <c r="H170" s="9">
        <v>40</v>
      </c>
    </row>
    <row r="171" spans="1:8" x14ac:dyDescent="0.3">
      <c r="A171" s="4" t="s">
        <v>339</v>
      </c>
      <c r="B171" s="9"/>
      <c r="C171" s="9"/>
      <c r="D171" s="9"/>
      <c r="E171" s="9"/>
      <c r="F171" s="9"/>
      <c r="G171" s="9"/>
      <c r="H171" s="9"/>
    </row>
    <row r="172" spans="1:8" x14ac:dyDescent="0.3">
      <c r="A172" s="5" t="s">
        <v>26</v>
      </c>
      <c r="B172" s="9">
        <v>115</v>
      </c>
      <c r="C172" s="10">
        <v>177.38</v>
      </c>
      <c r="D172" s="9">
        <v>354.76</v>
      </c>
      <c r="E172" s="9">
        <v>65</v>
      </c>
      <c r="F172" s="9">
        <v>0</v>
      </c>
      <c r="G172" s="9">
        <v>0</v>
      </c>
      <c r="H172" s="9">
        <v>0</v>
      </c>
    </row>
    <row r="173" spans="1:8" x14ac:dyDescent="0.3">
      <c r="A173" s="3" t="s">
        <v>46</v>
      </c>
      <c r="B173" s="9"/>
      <c r="C173" s="9"/>
      <c r="D173" s="9"/>
      <c r="E173" s="9"/>
      <c r="F173" s="9"/>
      <c r="G173" s="9"/>
      <c r="H173" s="9"/>
    </row>
    <row r="174" spans="1:8" x14ac:dyDescent="0.3">
      <c r="A174" s="4" t="s">
        <v>111</v>
      </c>
      <c r="B174" s="9"/>
      <c r="C174" s="9"/>
      <c r="D174" s="9"/>
      <c r="E174" s="9"/>
      <c r="F174" s="9"/>
      <c r="G174" s="9"/>
      <c r="H174" s="9"/>
    </row>
    <row r="175" spans="1:8" x14ac:dyDescent="0.3">
      <c r="A175" s="5" t="s">
        <v>17</v>
      </c>
      <c r="B175" s="9">
        <v>0</v>
      </c>
      <c r="C175" s="10">
        <v>0</v>
      </c>
      <c r="D175" s="9">
        <v>0</v>
      </c>
      <c r="E175" s="9">
        <v>0</v>
      </c>
      <c r="F175" s="9">
        <v>3</v>
      </c>
      <c r="G175" s="9">
        <v>6.25</v>
      </c>
      <c r="H175" s="9">
        <v>25</v>
      </c>
    </row>
    <row r="176" spans="1:8" x14ac:dyDescent="0.3">
      <c r="A176" s="4" t="s">
        <v>123</v>
      </c>
      <c r="B176" s="9"/>
      <c r="C176" s="9"/>
      <c r="D176" s="9"/>
      <c r="E176" s="9"/>
      <c r="F176" s="9"/>
      <c r="G176" s="9"/>
      <c r="H176" s="9"/>
    </row>
    <row r="177" spans="1:8" x14ac:dyDescent="0.3">
      <c r="A177" s="5" t="s">
        <v>17</v>
      </c>
      <c r="B177" s="9">
        <v>25</v>
      </c>
      <c r="C177" s="10">
        <v>138.88999999999999</v>
      </c>
      <c r="D177" s="9">
        <v>138.88999999999999</v>
      </c>
      <c r="E177" s="9">
        <v>18</v>
      </c>
      <c r="F177" s="9">
        <v>1</v>
      </c>
      <c r="G177" s="9">
        <v>8.75</v>
      </c>
      <c r="H177" s="9">
        <v>35</v>
      </c>
    </row>
    <row r="178" spans="1:8" x14ac:dyDescent="0.3">
      <c r="A178" s="4" t="s">
        <v>153</v>
      </c>
      <c r="B178" s="9"/>
      <c r="C178" s="9"/>
      <c r="D178" s="9"/>
      <c r="E178" s="9"/>
      <c r="F178" s="9"/>
      <c r="G178" s="9"/>
      <c r="H178" s="9"/>
    </row>
    <row r="179" spans="1:8" x14ac:dyDescent="0.3">
      <c r="A179" s="5" t="s">
        <v>17</v>
      </c>
      <c r="B179" s="9">
        <v>0</v>
      </c>
      <c r="C179" s="10">
        <v>0</v>
      </c>
      <c r="D179" s="9">
        <v>0</v>
      </c>
      <c r="E179" s="9">
        <v>0</v>
      </c>
      <c r="F179" s="9">
        <v>1</v>
      </c>
      <c r="G179" s="9">
        <v>11.25</v>
      </c>
      <c r="H179" s="9">
        <v>45</v>
      </c>
    </row>
    <row r="180" spans="1:8" x14ac:dyDescent="0.3">
      <c r="A180" s="4" t="s">
        <v>339</v>
      </c>
      <c r="B180" s="9"/>
      <c r="C180" s="9"/>
      <c r="D180" s="9"/>
      <c r="E180" s="9"/>
      <c r="F180" s="9"/>
      <c r="G180" s="9"/>
      <c r="H180" s="9"/>
    </row>
    <row r="181" spans="1:8" x14ac:dyDescent="0.3">
      <c r="A181" s="5" t="s">
        <v>17</v>
      </c>
      <c r="B181" s="9">
        <v>0</v>
      </c>
      <c r="C181" s="10">
        <v>0</v>
      </c>
      <c r="D181" s="9">
        <v>0</v>
      </c>
      <c r="E181" s="9">
        <v>0</v>
      </c>
      <c r="F181" s="9">
        <v>4</v>
      </c>
      <c r="G181" s="9">
        <v>15</v>
      </c>
      <c r="H181" s="9">
        <v>60</v>
      </c>
    </row>
    <row r="182" spans="1:8" x14ac:dyDescent="0.3">
      <c r="A182" s="3" t="s">
        <v>53</v>
      </c>
      <c r="B182" s="9"/>
      <c r="C182" s="9"/>
      <c r="D182" s="9"/>
      <c r="E182" s="9"/>
      <c r="F182" s="9"/>
      <c r="G182" s="9"/>
      <c r="H182" s="9"/>
    </row>
    <row r="183" spans="1:8" x14ac:dyDescent="0.3">
      <c r="A183" s="4" t="s">
        <v>117</v>
      </c>
      <c r="B183" s="9"/>
      <c r="C183" s="9"/>
      <c r="D183" s="9"/>
      <c r="E183" s="9"/>
      <c r="F183" s="9"/>
      <c r="G183" s="9"/>
      <c r="H183" s="9"/>
    </row>
    <row r="184" spans="1:8" x14ac:dyDescent="0.3">
      <c r="A184" s="5" t="s">
        <v>11</v>
      </c>
      <c r="B184" s="9">
        <v>85</v>
      </c>
      <c r="C184" s="10">
        <v>188.89</v>
      </c>
      <c r="D184" s="9">
        <v>188.89</v>
      </c>
      <c r="E184" s="9">
        <v>45</v>
      </c>
      <c r="F184" s="9">
        <v>0</v>
      </c>
      <c r="G184" s="9">
        <v>0</v>
      </c>
      <c r="H184" s="9">
        <v>0</v>
      </c>
    </row>
    <row r="185" spans="1:8" x14ac:dyDescent="0.3">
      <c r="A185" s="4" t="s">
        <v>129</v>
      </c>
      <c r="B185" s="9"/>
      <c r="C185" s="9"/>
      <c r="D185" s="9"/>
      <c r="E185" s="9"/>
      <c r="F185" s="9"/>
      <c r="G185" s="9"/>
      <c r="H185" s="9"/>
    </row>
    <row r="186" spans="1:8" x14ac:dyDescent="0.3">
      <c r="A186" s="5" t="s">
        <v>11</v>
      </c>
      <c r="B186" s="9">
        <v>147</v>
      </c>
      <c r="C186" s="10">
        <v>139.17500000000001</v>
      </c>
      <c r="D186" s="9">
        <v>556.70000000000005</v>
      </c>
      <c r="E186" s="9">
        <v>90</v>
      </c>
      <c r="F186" s="9">
        <v>0</v>
      </c>
      <c r="G186" s="9">
        <v>0</v>
      </c>
      <c r="H186" s="9">
        <v>0</v>
      </c>
    </row>
    <row r="187" spans="1:8" x14ac:dyDescent="0.3">
      <c r="A187" s="4" t="s">
        <v>111</v>
      </c>
      <c r="B187" s="9"/>
      <c r="C187" s="9"/>
      <c r="D187" s="9"/>
      <c r="E187" s="9"/>
      <c r="F187" s="9"/>
      <c r="G187" s="9"/>
      <c r="H187" s="9"/>
    </row>
    <row r="188" spans="1:8" x14ac:dyDescent="0.3">
      <c r="A188" s="5" t="s">
        <v>11</v>
      </c>
      <c r="B188" s="9">
        <v>35</v>
      </c>
      <c r="C188" s="10">
        <v>125</v>
      </c>
      <c r="D188" s="9">
        <v>125</v>
      </c>
      <c r="E188" s="9">
        <v>28</v>
      </c>
      <c r="F188" s="9">
        <v>0</v>
      </c>
      <c r="G188" s="9">
        <v>0</v>
      </c>
      <c r="H188" s="9">
        <v>0</v>
      </c>
    </row>
    <row r="189" spans="1:8" x14ac:dyDescent="0.3">
      <c r="A189" s="4" t="s">
        <v>339</v>
      </c>
      <c r="B189" s="9"/>
      <c r="C189" s="9"/>
      <c r="D189" s="9"/>
      <c r="E189" s="9"/>
      <c r="F189" s="9"/>
      <c r="G189" s="9"/>
      <c r="H189" s="9"/>
    </row>
    <row r="190" spans="1:8" x14ac:dyDescent="0.3">
      <c r="A190" s="5" t="s">
        <v>11</v>
      </c>
      <c r="B190" s="9">
        <v>115</v>
      </c>
      <c r="C190" s="10">
        <v>164.58500000000001</v>
      </c>
      <c r="D190" s="9">
        <v>329.17</v>
      </c>
      <c r="E190" s="9">
        <v>70</v>
      </c>
      <c r="F190" s="9">
        <v>0</v>
      </c>
      <c r="G190" s="9">
        <v>0</v>
      </c>
      <c r="H190" s="9">
        <v>0</v>
      </c>
    </row>
    <row r="191" spans="1:8" x14ac:dyDescent="0.3">
      <c r="A191" s="3" t="s">
        <v>31</v>
      </c>
      <c r="B191" s="9"/>
      <c r="C191" s="9"/>
      <c r="D191" s="9"/>
      <c r="E191" s="9"/>
      <c r="F191" s="9"/>
      <c r="G191" s="9"/>
      <c r="H191" s="9"/>
    </row>
    <row r="192" spans="1:8" x14ac:dyDescent="0.3">
      <c r="A192" s="4" t="s">
        <v>117</v>
      </c>
      <c r="B192" s="9"/>
      <c r="C192" s="9"/>
      <c r="D192" s="9"/>
      <c r="E192" s="9"/>
      <c r="F192" s="9"/>
      <c r="G192" s="9"/>
      <c r="H192" s="9"/>
    </row>
    <row r="193" spans="1:8" x14ac:dyDescent="0.3">
      <c r="A193" s="5" t="s">
        <v>26</v>
      </c>
      <c r="B193" s="9">
        <v>171</v>
      </c>
      <c r="C193" s="10">
        <v>181.94333333333336</v>
      </c>
      <c r="D193" s="9">
        <v>545.83000000000004</v>
      </c>
      <c r="E193" s="9">
        <v>94</v>
      </c>
      <c r="F193" s="9">
        <v>0</v>
      </c>
      <c r="G193" s="9">
        <v>0</v>
      </c>
      <c r="H193" s="9">
        <v>0</v>
      </c>
    </row>
    <row r="194" spans="1:8" x14ac:dyDescent="0.3">
      <c r="A194" s="4" t="s">
        <v>147</v>
      </c>
      <c r="B194" s="9"/>
      <c r="C194" s="9"/>
      <c r="D194" s="9"/>
      <c r="E194" s="9"/>
      <c r="F194" s="9"/>
      <c r="G194" s="9"/>
      <c r="H194" s="9"/>
    </row>
    <row r="195" spans="1:8" x14ac:dyDescent="0.3">
      <c r="A195" s="5" t="s">
        <v>26</v>
      </c>
      <c r="B195" s="9">
        <v>20</v>
      </c>
      <c r="C195" s="10">
        <v>133.33000000000001</v>
      </c>
      <c r="D195" s="9">
        <v>133.33000000000001</v>
      </c>
      <c r="E195" s="9">
        <v>15</v>
      </c>
      <c r="F195" s="9">
        <v>0</v>
      </c>
      <c r="G195" s="9">
        <v>0</v>
      </c>
      <c r="H195" s="9">
        <v>0</v>
      </c>
    </row>
    <row r="196" spans="1:8" x14ac:dyDescent="0.3">
      <c r="A196" s="4" t="s">
        <v>339</v>
      </c>
      <c r="B196" s="9"/>
      <c r="C196" s="9"/>
      <c r="D196" s="9"/>
      <c r="E196" s="9"/>
      <c r="F196" s="9"/>
      <c r="G196" s="9"/>
      <c r="H196" s="9"/>
    </row>
    <row r="197" spans="1:8" x14ac:dyDescent="0.3">
      <c r="A197" s="5" t="s">
        <v>26</v>
      </c>
      <c r="B197" s="9">
        <v>300</v>
      </c>
      <c r="C197" s="10">
        <v>176.05250000000001</v>
      </c>
      <c r="D197" s="9">
        <v>704.21</v>
      </c>
      <c r="E197" s="9">
        <v>170</v>
      </c>
      <c r="F197" s="9">
        <v>0</v>
      </c>
      <c r="G197" s="9">
        <v>0</v>
      </c>
      <c r="H197" s="9">
        <v>0</v>
      </c>
    </row>
    <row r="198" spans="1:8" x14ac:dyDescent="0.3">
      <c r="A198" s="3" t="s">
        <v>59</v>
      </c>
      <c r="B198" s="9"/>
      <c r="C198" s="9"/>
      <c r="D198" s="9"/>
      <c r="E198" s="9"/>
      <c r="F198" s="9"/>
      <c r="G198" s="9"/>
      <c r="H198" s="9"/>
    </row>
    <row r="199" spans="1:8" x14ac:dyDescent="0.3">
      <c r="A199" s="4" t="s">
        <v>135</v>
      </c>
      <c r="B199" s="9"/>
      <c r="C199" s="9"/>
      <c r="D199" s="9"/>
      <c r="E199" s="9"/>
      <c r="F199" s="9"/>
      <c r="G199" s="9"/>
      <c r="H199" s="9"/>
    </row>
    <row r="200" spans="1:8" x14ac:dyDescent="0.3">
      <c r="A200" s="5" t="s">
        <v>26</v>
      </c>
      <c r="B200" s="9">
        <v>18</v>
      </c>
      <c r="C200" s="10">
        <v>180</v>
      </c>
      <c r="D200" s="9">
        <v>180</v>
      </c>
      <c r="E200" s="9">
        <v>10</v>
      </c>
      <c r="F200" s="9">
        <v>2</v>
      </c>
      <c r="G200" s="9">
        <v>5.5</v>
      </c>
      <c r="H200" s="9">
        <v>22</v>
      </c>
    </row>
    <row r="201" spans="1:8" x14ac:dyDescent="0.3">
      <c r="A201" s="4" t="s">
        <v>129</v>
      </c>
      <c r="B201" s="9"/>
      <c r="C201" s="9"/>
      <c r="D201" s="9"/>
      <c r="E201" s="9"/>
      <c r="F201" s="9"/>
      <c r="G201" s="9"/>
      <c r="H201" s="9"/>
    </row>
    <row r="202" spans="1:8" x14ac:dyDescent="0.3">
      <c r="A202" s="5" t="s">
        <v>26</v>
      </c>
      <c r="B202" s="9">
        <v>15</v>
      </c>
      <c r="C202" s="10">
        <v>150</v>
      </c>
      <c r="D202" s="9">
        <v>150</v>
      </c>
      <c r="E202" s="9">
        <v>10</v>
      </c>
      <c r="F202" s="9">
        <v>1</v>
      </c>
      <c r="G202" s="9">
        <v>6.25</v>
      </c>
      <c r="H202" s="9">
        <v>25</v>
      </c>
    </row>
    <row r="203" spans="1:8" x14ac:dyDescent="0.3">
      <c r="A203" s="4" t="s">
        <v>141</v>
      </c>
      <c r="B203" s="9"/>
      <c r="C203" s="9"/>
      <c r="D203" s="9"/>
      <c r="E203" s="9"/>
      <c r="F203" s="9"/>
      <c r="G203" s="9"/>
      <c r="H203" s="9"/>
    </row>
    <row r="204" spans="1:8" x14ac:dyDescent="0.3">
      <c r="A204" s="5" t="s">
        <v>26</v>
      </c>
      <c r="B204" s="9">
        <v>18</v>
      </c>
      <c r="C204" s="10">
        <v>180</v>
      </c>
      <c r="D204" s="9">
        <v>180</v>
      </c>
      <c r="E204" s="9">
        <v>10</v>
      </c>
      <c r="F204" s="9">
        <v>2</v>
      </c>
      <c r="G204" s="9">
        <v>5.5</v>
      </c>
      <c r="H204" s="9">
        <v>22</v>
      </c>
    </row>
    <row r="205" spans="1:8" x14ac:dyDescent="0.3">
      <c r="A205" s="4" t="s">
        <v>123</v>
      </c>
      <c r="B205" s="9"/>
      <c r="C205" s="9"/>
      <c r="D205" s="9"/>
      <c r="E205" s="9"/>
      <c r="F205" s="9"/>
      <c r="G205" s="9"/>
      <c r="H205" s="9"/>
    </row>
    <row r="206" spans="1:8" x14ac:dyDescent="0.3">
      <c r="A206" s="5" t="s">
        <v>26</v>
      </c>
      <c r="B206" s="9">
        <v>10</v>
      </c>
      <c r="C206" s="10">
        <v>125</v>
      </c>
      <c r="D206" s="9">
        <v>125</v>
      </c>
      <c r="E206" s="9">
        <v>8</v>
      </c>
      <c r="F206" s="9">
        <v>1</v>
      </c>
      <c r="G206" s="9">
        <v>7.5</v>
      </c>
      <c r="H206" s="9">
        <v>30</v>
      </c>
    </row>
    <row r="207" spans="1:8" x14ac:dyDescent="0.3">
      <c r="A207" s="4" t="s">
        <v>339</v>
      </c>
      <c r="B207" s="9"/>
      <c r="C207" s="9"/>
      <c r="D207" s="9"/>
      <c r="E207" s="9"/>
      <c r="F207" s="9"/>
      <c r="G207" s="9"/>
      <c r="H207" s="9"/>
    </row>
    <row r="208" spans="1:8" x14ac:dyDescent="0.3">
      <c r="A208" s="5" t="s">
        <v>26</v>
      </c>
      <c r="B208" s="9">
        <v>110</v>
      </c>
      <c r="C208" s="10">
        <v>185.41749999999999</v>
      </c>
      <c r="D208" s="9">
        <v>741.67</v>
      </c>
      <c r="E208" s="9">
        <v>60</v>
      </c>
      <c r="F208" s="9">
        <v>10</v>
      </c>
      <c r="G208" s="9">
        <v>25.75</v>
      </c>
      <c r="H208" s="9">
        <v>103</v>
      </c>
    </row>
    <row r="209" spans="1:8" x14ac:dyDescent="0.3">
      <c r="A209" s="3" t="s">
        <v>9</v>
      </c>
      <c r="B209" s="9"/>
      <c r="C209" s="9"/>
      <c r="D209" s="9"/>
      <c r="E209" s="9"/>
      <c r="F209" s="9"/>
      <c r="G209" s="9"/>
      <c r="H209" s="9"/>
    </row>
    <row r="210" spans="1:8" x14ac:dyDescent="0.3">
      <c r="A210" s="4" t="s">
        <v>135</v>
      </c>
      <c r="B210" s="9"/>
      <c r="C210" s="9"/>
      <c r="D210" s="9"/>
      <c r="E210" s="9"/>
      <c r="F210" s="9"/>
      <c r="G210" s="9"/>
      <c r="H210" s="9"/>
    </row>
    <row r="211" spans="1:8" x14ac:dyDescent="0.3">
      <c r="A211" s="5" t="s">
        <v>11</v>
      </c>
      <c r="B211" s="9">
        <v>88</v>
      </c>
      <c r="C211" s="10">
        <v>183.33</v>
      </c>
      <c r="D211" s="9">
        <v>183.33</v>
      </c>
      <c r="E211" s="9">
        <v>48</v>
      </c>
      <c r="F211" s="9">
        <v>0</v>
      </c>
      <c r="G211" s="9">
        <v>0</v>
      </c>
      <c r="H211" s="9">
        <v>0</v>
      </c>
    </row>
    <row r="212" spans="1:8" x14ac:dyDescent="0.3">
      <c r="A212" s="4" t="s">
        <v>111</v>
      </c>
      <c r="B212" s="9"/>
      <c r="C212" s="9"/>
      <c r="D212" s="9"/>
      <c r="E212" s="9"/>
      <c r="F212" s="9"/>
      <c r="G212" s="9"/>
      <c r="H212" s="9"/>
    </row>
    <row r="213" spans="1:8" x14ac:dyDescent="0.3">
      <c r="A213" s="5" t="s">
        <v>11</v>
      </c>
      <c r="B213" s="9">
        <v>88</v>
      </c>
      <c r="C213" s="10">
        <v>183.33</v>
      </c>
      <c r="D213" s="9">
        <v>183.33</v>
      </c>
      <c r="E213" s="9">
        <v>48</v>
      </c>
      <c r="F213" s="9">
        <v>0</v>
      </c>
      <c r="G213" s="9">
        <v>0</v>
      </c>
      <c r="H213" s="9">
        <v>0</v>
      </c>
    </row>
    <row r="214" spans="1:8" x14ac:dyDescent="0.3">
      <c r="A214" s="4" t="s">
        <v>123</v>
      </c>
      <c r="B214" s="9"/>
      <c r="C214" s="9"/>
      <c r="D214" s="9"/>
      <c r="E214" s="9"/>
      <c r="F214" s="9"/>
      <c r="G214" s="9"/>
      <c r="H214" s="9"/>
    </row>
    <row r="215" spans="1:8" x14ac:dyDescent="0.3">
      <c r="A215" s="5" t="s">
        <v>11</v>
      </c>
      <c r="B215" s="9">
        <v>65</v>
      </c>
      <c r="C215" s="10">
        <v>162.5</v>
      </c>
      <c r="D215" s="9">
        <v>162.5</v>
      </c>
      <c r="E215" s="9">
        <v>40</v>
      </c>
      <c r="F215" s="9">
        <v>0</v>
      </c>
      <c r="G215" s="9">
        <v>0</v>
      </c>
      <c r="H215" s="9">
        <v>0</v>
      </c>
    </row>
    <row r="216" spans="1:8" x14ac:dyDescent="0.3">
      <c r="A216" s="4" t="s">
        <v>339</v>
      </c>
      <c r="B216" s="9"/>
      <c r="C216" s="9"/>
      <c r="D216" s="9"/>
      <c r="E216" s="9"/>
      <c r="F216" s="9"/>
      <c r="G216" s="9"/>
      <c r="H216" s="9"/>
    </row>
    <row r="217" spans="1:8" x14ac:dyDescent="0.3">
      <c r="A217" s="5" t="s">
        <v>11</v>
      </c>
      <c r="B217" s="9">
        <v>145</v>
      </c>
      <c r="C217" s="10">
        <v>161.11500000000001</v>
      </c>
      <c r="D217" s="9">
        <v>322.23</v>
      </c>
      <c r="E217" s="9">
        <v>90</v>
      </c>
      <c r="F217" s="9">
        <v>0</v>
      </c>
      <c r="G217" s="9">
        <v>0</v>
      </c>
      <c r="H217" s="9">
        <v>0</v>
      </c>
    </row>
    <row r="218" spans="1:8" x14ac:dyDescent="0.3">
      <c r="A218" s="3" t="s">
        <v>25</v>
      </c>
      <c r="B218" s="9"/>
      <c r="C218" s="9"/>
      <c r="D218" s="9"/>
      <c r="E218" s="9"/>
      <c r="F218" s="9"/>
      <c r="G218" s="9"/>
      <c r="H218" s="9"/>
    </row>
    <row r="219" spans="1:8" x14ac:dyDescent="0.3">
      <c r="A219" s="4" t="s">
        <v>111</v>
      </c>
      <c r="B219" s="9"/>
      <c r="C219" s="9"/>
      <c r="D219" s="9"/>
      <c r="E219" s="9"/>
      <c r="F219" s="9"/>
      <c r="G219" s="9"/>
      <c r="H219" s="9"/>
    </row>
    <row r="220" spans="1:8" x14ac:dyDescent="0.3">
      <c r="A220" s="5" t="s">
        <v>26</v>
      </c>
      <c r="B220" s="9">
        <v>82</v>
      </c>
      <c r="C220" s="10">
        <v>143.61000000000001</v>
      </c>
      <c r="D220" s="9">
        <v>287.22000000000003</v>
      </c>
      <c r="E220" s="9">
        <v>54</v>
      </c>
      <c r="F220" s="9">
        <v>0</v>
      </c>
      <c r="G220" s="9">
        <v>0</v>
      </c>
      <c r="H220" s="9">
        <v>0</v>
      </c>
    </row>
    <row r="221" spans="1:8" x14ac:dyDescent="0.3">
      <c r="A221" s="4" t="s">
        <v>339</v>
      </c>
      <c r="B221" s="9"/>
      <c r="C221" s="9"/>
      <c r="D221" s="9"/>
      <c r="E221" s="9"/>
      <c r="F221" s="9"/>
      <c r="G221" s="9"/>
      <c r="H221" s="9"/>
    </row>
    <row r="222" spans="1:8" x14ac:dyDescent="0.3">
      <c r="A222" s="5" t="s">
        <v>26</v>
      </c>
      <c r="B222" s="9">
        <v>50</v>
      </c>
      <c r="C222" s="10">
        <v>166.67</v>
      </c>
      <c r="D222" s="9">
        <v>166.67</v>
      </c>
      <c r="E222" s="9">
        <v>30</v>
      </c>
      <c r="F222" s="9">
        <v>0</v>
      </c>
      <c r="G222" s="9">
        <v>0</v>
      </c>
      <c r="H222" s="9">
        <v>0</v>
      </c>
    </row>
    <row r="223" spans="1:8" x14ac:dyDescent="0.3">
      <c r="A223" s="3" t="s">
        <v>104</v>
      </c>
      <c r="B223" s="9"/>
      <c r="C223" s="9"/>
      <c r="D223" s="9"/>
      <c r="E223" s="9"/>
      <c r="F223" s="9"/>
      <c r="G223" s="9"/>
      <c r="H223" s="9"/>
    </row>
    <row r="224" spans="1:8" x14ac:dyDescent="0.3">
      <c r="A224" s="4" t="s">
        <v>147</v>
      </c>
      <c r="B224" s="9"/>
      <c r="C224" s="9"/>
      <c r="D224" s="9"/>
      <c r="E224" s="9"/>
      <c r="F224" s="9"/>
      <c r="G224" s="9"/>
      <c r="H224" s="9"/>
    </row>
    <row r="225" spans="1:8" x14ac:dyDescent="0.3">
      <c r="A225" s="5" t="s">
        <v>11</v>
      </c>
      <c r="B225" s="9">
        <v>90</v>
      </c>
      <c r="C225" s="10">
        <v>180</v>
      </c>
      <c r="D225" s="9">
        <v>180</v>
      </c>
      <c r="E225" s="9">
        <v>50</v>
      </c>
      <c r="F225" s="9">
        <v>0</v>
      </c>
      <c r="G225" s="9">
        <v>0</v>
      </c>
      <c r="H225" s="9">
        <v>0</v>
      </c>
    </row>
    <row r="226" spans="1:8" x14ac:dyDescent="0.3">
      <c r="A226" s="4" t="s">
        <v>141</v>
      </c>
      <c r="B226" s="9"/>
      <c r="C226" s="9"/>
      <c r="D226" s="9"/>
      <c r="E226" s="9"/>
      <c r="F226" s="9"/>
      <c r="G226" s="9"/>
      <c r="H226" s="9"/>
    </row>
    <row r="227" spans="1:8" x14ac:dyDescent="0.3">
      <c r="A227" s="5" t="s">
        <v>11</v>
      </c>
      <c r="B227" s="9">
        <v>35</v>
      </c>
      <c r="C227" s="10">
        <v>125</v>
      </c>
      <c r="D227" s="9">
        <v>125</v>
      </c>
      <c r="E227" s="9">
        <v>28</v>
      </c>
      <c r="F227" s="9">
        <v>0</v>
      </c>
      <c r="G227" s="9">
        <v>0</v>
      </c>
      <c r="H227" s="9">
        <v>0</v>
      </c>
    </row>
    <row r="228" spans="1:8" x14ac:dyDescent="0.3">
      <c r="A228" s="4" t="s">
        <v>153</v>
      </c>
      <c r="B228" s="9"/>
      <c r="C228" s="9"/>
      <c r="D228" s="9"/>
      <c r="E228" s="9"/>
      <c r="F228" s="9"/>
      <c r="G228" s="9"/>
      <c r="H228" s="9"/>
    </row>
    <row r="229" spans="1:8" x14ac:dyDescent="0.3">
      <c r="A229" s="5" t="s">
        <v>11</v>
      </c>
      <c r="B229" s="9">
        <v>190</v>
      </c>
      <c r="C229" s="10">
        <v>163.79</v>
      </c>
      <c r="D229" s="9">
        <v>327.58</v>
      </c>
      <c r="E229" s="9">
        <v>116</v>
      </c>
      <c r="F229" s="9">
        <v>0</v>
      </c>
      <c r="G229" s="9">
        <v>0</v>
      </c>
      <c r="H229" s="9">
        <v>0</v>
      </c>
    </row>
    <row r="230" spans="1:8" x14ac:dyDescent="0.3">
      <c r="A230" s="4" t="s">
        <v>339</v>
      </c>
      <c r="B230" s="9"/>
      <c r="C230" s="9"/>
      <c r="D230" s="9"/>
      <c r="E230" s="9"/>
      <c r="F230" s="9"/>
      <c r="G230" s="9"/>
      <c r="H230" s="9"/>
    </row>
    <row r="231" spans="1:8" x14ac:dyDescent="0.3">
      <c r="A231" s="5" t="s">
        <v>11</v>
      </c>
      <c r="B231" s="9">
        <v>235</v>
      </c>
      <c r="C231" s="10">
        <v>162.02500000000001</v>
      </c>
      <c r="D231" s="9">
        <v>648.1</v>
      </c>
      <c r="E231" s="9">
        <v>145</v>
      </c>
      <c r="F231" s="9">
        <v>0</v>
      </c>
      <c r="G231" s="9">
        <v>0</v>
      </c>
      <c r="H231" s="9">
        <v>0</v>
      </c>
    </row>
    <row r="232" spans="1:8" x14ac:dyDescent="0.3">
      <c r="A232" s="3" t="s">
        <v>81</v>
      </c>
      <c r="B232" s="9"/>
      <c r="C232" s="9"/>
      <c r="D232" s="9"/>
      <c r="E232" s="9"/>
      <c r="F232" s="9"/>
      <c r="G232" s="9"/>
      <c r="H232" s="9"/>
    </row>
    <row r="233" spans="1:8" x14ac:dyDescent="0.3">
      <c r="A233" s="4" t="s">
        <v>141</v>
      </c>
      <c r="B233" s="9"/>
      <c r="C233" s="9"/>
      <c r="D233" s="9"/>
      <c r="E233" s="9"/>
      <c r="F233" s="9"/>
      <c r="G233" s="9"/>
      <c r="H233" s="9"/>
    </row>
    <row r="234" spans="1:8" x14ac:dyDescent="0.3">
      <c r="A234" s="5" t="s">
        <v>17</v>
      </c>
      <c r="B234" s="9">
        <v>0</v>
      </c>
      <c r="C234" s="10">
        <v>0</v>
      </c>
      <c r="D234" s="9">
        <v>0</v>
      </c>
      <c r="E234" s="9">
        <v>0</v>
      </c>
      <c r="F234" s="9">
        <v>4</v>
      </c>
      <c r="G234" s="9">
        <v>5.14</v>
      </c>
      <c r="H234" s="9">
        <v>18</v>
      </c>
    </row>
    <row r="235" spans="1:8" x14ac:dyDescent="0.3">
      <c r="A235" s="4" t="s">
        <v>153</v>
      </c>
      <c r="B235" s="9"/>
      <c r="C235" s="9"/>
      <c r="D235" s="9"/>
      <c r="E235" s="9"/>
      <c r="F235" s="9"/>
      <c r="G235" s="9"/>
      <c r="H235" s="9"/>
    </row>
    <row r="236" spans="1:8" x14ac:dyDescent="0.3">
      <c r="A236" s="5" t="s">
        <v>17</v>
      </c>
      <c r="B236" s="9">
        <v>0</v>
      </c>
      <c r="C236" s="10">
        <v>0</v>
      </c>
      <c r="D236" s="9">
        <v>0</v>
      </c>
      <c r="E236" s="9">
        <v>0</v>
      </c>
      <c r="F236" s="9">
        <v>1</v>
      </c>
      <c r="G236" s="9">
        <v>8.5</v>
      </c>
      <c r="H236" s="9">
        <v>34</v>
      </c>
    </row>
    <row r="237" spans="1:8" x14ac:dyDescent="0.3">
      <c r="A237" s="4" t="s">
        <v>339</v>
      </c>
      <c r="B237" s="9"/>
      <c r="C237" s="9"/>
      <c r="D237" s="9"/>
      <c r="E237" s="9"/>
      <c r="F237" s="9"/>
      <c r="G237" s="9"/>
      <c r="H237" s="9"/>
    </row>
    <row r="238" spans="1:8" x14ac:dyDescent="0.3">
      <c r="A238" s="5" t="s">
        <v>17</v>
      </c>
      <c r="B238" s="9">
        <v>0</v>
      </c>
      <c r="C238" s="10">
        <v>0</v>
      </c>
      <c r="D238" s="9">
        <v>0</v>
      </c>
      <c r="E238" s="9">
        <v>0</v>
      </c>
      <c r="F238" s="9">
        <v>8</v>
      </c>
      <c r="G238" s="9">
        <v>15.61</v>
      </c>
      <c r="H238" s="9">
        <v>62</v>
      </c>
    </row>
    <row r="239" spans="1:8" x14ac:dyDescent="0.3">
      <c r="A239" s="3" t="s">
        <v>61</v>
      </c>
      <c r="B239" s="9"/>
      <c r="C239" s="9"/>
      <c r="D239" s="9"/>
      <c r="E239" s="9"/>
      <c r="F239" s="9"/>
      <c r="G239" s="9"/>
      <c r="H239" s="9"/>
    </row>
    <row r="240" spans="1:8" x14ac:dyDescent="0.3">
      <c r="A240" s="4" t="s">
        <v>129</v>
      </c>
      <c r="B240" s="9"/>
      <c r="C240" s="9"/>
      <c r="D240" s="9"/>
      <c r="E240" s="9"/>
      <c r="F240" s="9"/>
      <c r="G240" s="9"/>
      <c r="H240" s="9"/>
    </row>
    <row r="241" spans="1:8" x14ac:dyDescent="0.3">
      <c r="A241" s="5" t="s">
        <v>17</v>
      </c>
      <c r="B241" s="9">
        <v>0</v>
      </c>
      <c r="C241" s="10">
        <v>0</v>
      </c>
      <c r="D241" s="9">
        <v>0</v>
      </c>
      <c r="E241" s="9">
        <v>0</v>
      </c>
      <c r="F241" s="9">
        <v>4</v>
      </c>
      <c r="G241" s="9">
        <v>5.43</v>
      </c>
      <c r="H241" s="9">
        <v>19</v>
      </c>
    </row>
    <row r="242" spans="1:8" x14ac:dyDescent="0.3">
      <c r="A242" s="4" t="s">
        <v>153</v>
      </c>
      <c r="B242" s="9"/>
      <c r="C242" s="9"/>
      <c r="D242" s="9"/>
      <c r="E242" s="9"/>
      <c r="F242" s="9"/>
      <c r="G242" s="9"/>
      <c r="H242" s="9"/>
    </row>
    <row r="243" spans="1:8" x14ac:dyDescent="0.3">
      <c r="A243" s="5" t="s">
        <v>17</v>
      </c>
      <c r="B243" s="9">
        <v>0</v>
      </c>
      <c r="C243" s="10">
        <v>0</v>
      </c>
      <c r="D243" s="9">
        <v>0</v>
      </c>
      <c r="E243" s="9">
        <v>0</v>
      </c>
      <c r="F243" s="9">
        <v>4</v>
      </c>
      <c r="G243" s="9">
        <v>5.43</v>
      </c>
      <c r="H243" s="9">
        <v>19</v>
      </c>
    </row>
    <row r="244" spans="1:8" x14ac:dyDescent="0.3">
      <c r="A244" s="4" t="s">
        <v>339</v>
      </c>
      <c r="B244" s="9"/>
      <c r="C244" s="9"/>
      <c r="D244" s="9"/>
      <c r="E244" s="9"/>
      <c r="F244" s="9"/>
      <c r="G244" s="9"/>
      <c r="H244" s="9"/>
    </row>
    <row r="245" spans="1:8" x14ac:dyDescent="0.3">
      <c r="A245" s="5" t="s">
        <v>17</v>
      </c>
      <c r="B245" s="9">
        <v>0</v>
      </c>
      <c r="C245" s="10">
        <v>0</v>
      </c>
      <c r="D245" s="9">
        <v>0</v>
      </c>
      <c r="E245" s="9">
        <v>0</v>
      </c>
      <c r="F245" s="9">
        <v>7</v>
      </c>
      <c r="G245" s="9">
        <v>18.75</v>
      </c>
      <c r="H245" s="9">
        <v>75</v>
      </c>
    </row>
    <row r="246" spans="1:8" x14ac:dyDescent="0.3">
      <c r="A246" s="3" t="s">
        <v>43</v>
      </c>
      <c r="B246" s="9"/>
      <c r="C246" s="9"/>
      <c r="D246" s="9"/>
      <c r="E246" s="9"/>
      <c r="F246" s="9"/>
      <c r="G246" s="9"/>
      <c r="H246" s="9"/>
    </row>
    <row r="247" spans="1:8" x14ac:dyDescent="0.3">
      <c r="A247" s="4" t="s">
        <v>117</v>
      </c>
      <c r="B247" s="9"/>
      <c r="C247" s="9"/>
      <c r="D247" s="9"/>
      <c r="E247" s="9"/>
      <c r="F247" s="9"/>
      <c r="G247" s="9"/>
      <c r="H247" s="9"/>
    </row>
    <row r="248" spans="1:8" x14ac:dyDescent="0.3">
      <c r="A248" s="5" t="s">
        <v>11</v>
      </c>
      <c r="B248" s="9">
        <v>257</v>
      </c>
      <c r="C248" s="10">
        <v>154.81666666666666</v>
      </c>
      <c r="D248" s="9">
        <v>464.45</v>
      </c>
      <c r="E248" s="9">
        <v>165</v>
      </c>
      <c r="F248" s="9">
        <v>0</v>
      </c>
      <c r="G248" s="9">
        <v>0</v>
      </c>
      <c r="H248" s="9">
        <v>0</v>
      </c>
    </row>
    <row r="249" spans="1:8" x14ac:dyDescent="0.3">
      <c r="A249" s="4" t="s">
        <v>135</v>
      </c>
      <c r="B249" s="9"/>
      <c r="C249" s="9"/>
      <c r="D249" s="9"/>
      <c r="E249" s="9"/>
      <c r="F249" s="9"/>
      <c r="G249" s="9"/>
      <c r="H249" s="9"/>
    </row>
    <row r="250" spans="1:8" x14ac:dyDescent="0.3">
      <c r="A250" s="5" t="s">
        <v>11</v>
      </c>
      <c r="B250" s="9">
        <v>5</v>
      </c>
      <c r="C250" s="10">
        <v>71.430000000000007</v>
      </c>
      <c r="D250" s="9">
        <v>71.430000000000007</v>
      </c>
      <c r="E250" s="9">
        <v>7</v>
      </c>
      <c r="F250" s="9">
        <v>0</v>
      </c>
      <c r="G250" s="9">
        <v>0</v>
      </c>
      <c r="H250" s="9">
        <v>0</v>
      </c>
    </row>
    <row r="251" spans="1:8" x14ac:dyDescent="0.3">
      <c r="A251" s="4" t="s">
        <v>129</v>
      </c>
      <c r="B251" s="9"/>
      <c r="C251" s="9"/>
      <c r="D251" s="9"/>
      <c r="E251" s="9"/>
      <c r="F251" s="9"/>
      <c r="G251" s="9"/>
      <c r="H251" s="9"/>
    </row>
    <row r="252" spans="1:8" x14ac:dyDescent="0.3">
      <c r="A252" s="5" t="s">
        <v>11</v>
      </c>
      <c r="B252" s="9">
        <v>40</v>
      </c>
      <c r="C252" s="10">
        <v>133.33000000000001</v>
      </c>
      <c r="D252" s="9">
        <v>133.33000000000001</v>
      </c>
      <c r="E252" s="9">
        <v>30</v>
      </c>
      <c r="F252" s="9">
        <v>0</v>
      </c>
      <c r="G252" s="9">
        <v>0</v>
      </c>
      <c r="H252" s="9">
        <v>0</v>
      </c>
    </row>
    <row r="253" spans="1:8" x14ac:dyDescent="0.3">
      <c r="A253" s="4" t="s">
        <v>123</v>
      </c>
      <c r="B253" s="9"/>
      <c r="C253" s="9"/>
      <c r="D253" s="9"/>
      <c r="E253" s="9"/>
      <c r="F253" s="9"/>
      <c r="G253" s="9"/>
      <c r="H253" s="9"/>
    </row>
    <row r="254" spans="1:8" x14ac:dyDescent="0.3">
      <c r="A254" s="5" t="s">
        <v>11</v>
      </c>
      <c r="B254" s="9">
        <v>230</v>
      </c>
      <c r="C254" s="10">
        <v>148.81</v>
      </c>
      <c r="D254" s="9">
        <v>446.43</v>
      </c>
      <c r="E254" s="9">
        <v>127</v>
      </c>
      <c r="F254" s="9">
        <v>0</v>
      </c>
      <c r="G254" s="9">
        <v>0</v>
      </c>
      <c r="H254" s="9">
        <v>0</v>
      </c>
    </row>
    <row r="255" spans="1:8" x14ac:dyDescent="0.3">
      <c r="A255" s="4" t="s">
        <v>153</v>
      </c>
      <c r="B255" s="9"/>
      <c r="C255" s="9"/>
      <c r="D255" s="9"/>
      <c r="E255" s="9"/>
      <c r="F255" s="9"/>
      <c r="G255" s="9"/>
      <c r="H255" s="9"/>
    </row>
    <row r="256" spans="1:8" x14ac:dyDescent="0.3">
      <c r="A256" s="5" t="s">
        <v>11</v>
      </c>
      <c r="B256" s="9">
        <v>40</v>
      </c>
      <c r="C256" s="10">
        <v>133.33000000000001</v>
      </c>
      <c r="D256" s="9">
        <v>133.33000000000001</v>
      </c>
      <c r="E256" s="9">
        <v>30</v>
      </c>
      <c r="F256" s="9">
        <v>0</v>
      </c>
      <c r="G256" s="9">
        <v>0</v>
      </c>
      <c r="H256" s="9">
        <v>0</v>
      </c>
    </row>
    <row r="257" spans="1:8" x14ac:dyDescent="0.3">
      <c r="A257" s="4" t="s">
        <v>339</v>
      </c>
      <c r="B257" s="9"/>
      <c r="C257" s="9"/>
      <c r="D257" s="9"/>
      <c r="E257" s="9"/>
      <c r="F257" s="9"/>
      <c r="G257" s="9"/>
      <c r="H257" s="9"/>
    </row>
    <row r="258" spans="1:8" x14ac:dyDescent="0.3">
      <c r="A258" s="5" t="s">
        <v>11</v>
      </c>
      <c r="B258" s="9">
        <v>410</v>
      </c>
      <c r="C258" s="10">
        <v>168.47833333333332</v>
      </c>
      <c r="D258" s="9">
        <v>1010.87</v>
      </c>
      <c r="E258" s="9">
        <v>245</v>
      </c>
      <c r="F258" s="9">
        <v>0</v>
      </c>
      <c r="G258" s="9">
        <v>0</v>
      </c>
      <c r="H258" s="9">
        <v>0</v>
      </c>
    </row>
    <row r="259" spans="1:8" x14ac:dyDescent="0.3">
      <c r="A259" s="3" t="s">
        <v>84</v>
      </c>
      <c r="B259" s="9"/>
      <c r="C259" s="9"/>
      <c r="D259" s="9"/>
      <c r="E259" s="9"/>
      <c r="F259" s="9"/>
      <c r="G259" s="9"/>
      <c r="H259" s="9"/>
    </row>
    <row r="260" spans="1:8" x14ac:dyDescent="0.3">
      <c r="A260" s="4" t="s">
        <v>135</v>
      </c>
      <c r="B260" s="9"/>
      <c r="C260" s="9"/>
      <c r="D260" s="9"/>
      <c r="E260" s="9"/>
      <c r="F260" s="9"/>
      <c r="G260" s="9"/>
      <c r="H260" s="9"/>
    </row>
    <row r="261" spans="1:8" x14ac:dyDescent="0.3">
      <c r="A261" s="5" t="s">
        <v>11</v>
      </c>
      <c r="B261" s="9">
        <v>88</v>
      </c>
      <c r="C261" s="10">
        <v>169.23</v>
      </c>
      <c r="D261" s="9">
        <v>169.23</v>
      </c>
      <c r="E261" s="9">
        <v>52</v>
      </c>
      <c r="F261" s="9">
        <v>0</v>
      </c>
      <c r="G261" s="9">
        <v>0</v>
      </c>
      <c r="H261" s="9">
        <v>0</v>
      </c>
    </row>
    <row r="262" spans="1:8" x14ac:dyDescent="0.3">
      <c r="A262" s="4" t="s">
        <v>147</v>
      </c>
      <c r="B262" s="9"/>
      <c r="C262" s="9"/>
      <c r="D262" s="9"/>
      <c r="E262" s="9"/>
      <c r="F262" s="9"/>
      <c r="G262" s="9"/>
      <c r="H262" s="9"/>
    </row>
    <row r="263" spans="1:8" x14ac:dyDescent="0.3">
      <c r="A263" s="5" t="s">
        <v>11</v>
      </c>
      <c r="B263" s="9">
        <v>85</v>
      </c>
      <c r="C263" s="10">
        <v>154.55000000000001</v>
      </c>
      <c r="D263" s="9">
        <v>154.55000000000001</v>
      </c>
      <c r="E263" s="9">
        <v>55</v>
      </c>
      <c r="F263" s="9">
        <v>0</v>
      </c>
      <c r="G263" s="9">
        <v>0</v>
      </c>
      <c r="H263" s="9">
        <v>0</v>
      </c>
    </row>
    <row r="264" spans="1:8" x14ac:dyDescent="0.3">
      <c r="A264" s="4" t="s">
        <v>141</v>
      </c>
      <c r="B264" s="9"/>
      <c r="C264" s="9"/>
      <c r="D264" s="9"/>
      <c r="E264" s="9"/>
      <c r="F264" s="9"/>
      <c r="G264" s="9"/>
      <c r="H264" s="9"/>
    </row>
    <row r="265" spans="1:8" x14ac:dyDescent="0.3">
      <c r="A265" s="5" t="s">
        <v>11</v>
      </c>
      <c r="B265" s="9">
        <v>12</v>
      </c>
      <c r="C265" s="10">
        <v>85.71</v>
      </c>
      <c r="D265" s="9">
        <v>85.71</v>
      </c>
      <c r="E265" s="9">
        <v>14</v>
      </c>
      <c r="F265" s="9">
        <v>0</v>
      </c>
      <c r="G265" s="9">
        <v>0</v>
      </c>
      <c r="H265" s="9">
        <v>0</v>
      </c>
    </row>
    <row r="266" spans="1:8" x14ac:dyDescent="0.3">
      <c r="A266" s="4" t="s">
        <v>123</v>
      </c>
      <c r="B266" s="9"/>
      <c r="C266" s="9"/>
      <c r="D266" s="9"/>
      <c r="E266" s="9"/>
      <c r="F266" s="9"/>
      <c r="G266" s="9"/>
      <c r="H266" s="9"/>
    </row>
    <row r="267" spans="1:8" x14ac:dyDescent="0.3">
      <c r="A267" s="5" t="s">
        <v>11</v>
      </c>
      <c r="B267" s="9">
        <v>88</v>
      </c>
      <c r="C267" s="10">
        <v>169.23</v>
      </c>
      <c r="D267" s="9">
        <v>169.23</v>
      </c>
      <c r="E267" s="9">
        <v>52</v>
      </c>
      <c r="F267" s="9">
        <v>0</v>
      </c>
      <c r="G267" s="9">
        <v>0</v>
      </c>
      <c r="H267" s="9">
        <v>0</v>
      </c>
    </row>
    <row r="268" spans="1:8" x14ac:dyDescent="0.3">
      <c r="A268" s="4" t="s">
        <v>339</v>
      </c>
      <c r="B268" s="9"/>
      <c r="C268" s="9"/>
      <c r="D268" s="9"/>
      <c r="E268" s="9"/>
      <c r="F268" s="9"/>
      <c r="G268" s="9"/>
      <c r="H268" s="9"/>
    </row>
    <row r="269" spans="1:8" x14ac:dyDescent="0.3">
      <c r="A269" s="5" t="s">
        <v>11</v>
      </c>
      <c r="B269" s="9">
        <v>335</v>
      </c>
      <c r="C269" s="10">
        <v>171.39000000000001</v>
      </c>
      <c r="D269" s="9">
        <v>856.95</v>
      </c>
      <c r="E269" s="9">
        <v>195</v>
      </c>
      <c r="F269" s="9">
        <v>0</v>
      </c>
      <c r="G269" s="9">
        <v>0</v>
      </c>
      <c r="H269" s="9">
        <v>0</v>
      </c>
    </row>
    <row r="270" spans="1:8" x14ac:dyDescent="0.3">
      <c r="A270" s="3" t="s">
        <v>79</v>
      </c>
      <c r="B270" s="9"/>
      <c r="C270" s="9"/>
      <c r="D270" s="9"/>
      <c r="E270" s="9"/>
      <c r="F270" s="9"/>
      <c r="G270" s="9"/>
      <c r="H270" s="9"/>
    </row>
    <row r="271" spans="1:8" x14ac:dyDescent="0.3">
      <c r="A271" s="4" t="s">
        <v>135</v>
      </c>
      <c r="B271" s="9"/>
      <c r="C271" s="9"/>
      <c r="D271" s="9"/>
      <c r="E271" s="9"/>
      <c r="F271" s="9"/>
      <c r="G271" s="9"/>
      <c r="H271" s="9"/>
    </row>
    <row r="272" spans="1:8" x14ac:dyDescent="0.3">
      <c r="A272" s="5" t="s">
        <v>17</v>
      </c>
      <c r="B272" s="9">
        <v>0</v>
      </c>
      <c r="C272" s="10">
        <v>0</v>
      </c>
      <c r="D272" s="9">
        <v>0</v>
      </c>
      <c r="E272" s="9">
        <v>0</v>
      </c>
      <c r="F272" s="9">
        <v>2</v>
      </c>
      <c r="G272" s="9">
        <v>15</v>
      </c>
      <c r="H272" s="9">
        <v>60</v>
      </c>
    </row>
    <row r="273" spans="1:8" x14ac:dyDescent="0.3">
      <c r="A273" s="4" t="s">
        <v>129</v>
      </c>
      <c r="B273" s="9"/>
      <c r="C273" s="9"/>
      <c r="D273" s="9"/>
      <c r="E273" s="9"/>
      <c r="F273" s="9"/>
      <c r="G273" s="9"/>
      <c r="H273" s="9"/>
    </row>
    <row r="274" spans="1:8" x14ac:dyDescent="0.3">
      <c r="A274" s="5" t="s">
        <v>17</v>
      </c>
      <c r="B274" s="9">
        <v>0</v>
      </c>
      <c r="C274" s="10">
        <v>0</v>
      </c>
      <c r="D274" s="9">
        <v>0</v>
      </c>
      <c r="E274" s="9">
        <v>0</v>
      </c>
      <c r="F274" s="9">
        <v>1</v>
      </c>
      <c r="G274" s="9">
        <v>10</v>
      </c>
      <c r="H274" s="9">
        <v>40</v>
      </c>
    </row>
    <row r="275" spans="1:8" x14ac:dyDescent="0.3">
      <c r="A275" s="4" t="s">
        <v>111</v>
      </c>
      <c r="B275" s="9"/>
      <c r="C275" s="9"/>
      <c r="D275" s="9"/>
      <c r="E275" s="9"/>
      <c r="F275" s="9"/>
      <c r="G275" s="9"/>
      <c r="H275" s="9"/>
    </row>
    <row r="276" spans="1:8" x14ac:dyDescent="0.3">
      <c r="A276" s="5" t="s">
        <v>17</v>
      </c>
      <c r="B276" s="9">
        <v>0</v>
      </c>
      <c r="C276" s="10">
        <v>0</v>
      </c>
      <c r="D276" s="9">
        <v>0</v>
      </c>
      <c r="E276" s="9">
        <v>0</v>
      </c>
      <c r="F276" s="9">
        <v>1</v>
      </c>
      <c r="G276" s="9">
        <v>7.5</v>
      </c>
      <c r="H276" s="9">
        <v>30</v>
      </c>
    </row>
    <row r="277" spans="1:8" x14ac:dyDescent="0.3">
      <c r="A277" s="4" t="s">
        <v>141</v>
      </c>
      <c r="B277" s="9"/>
      <c r="C277" s="9"/>
      <c r="D277" s="9"/>
      <c r="E277" s="9"/>
      <c r="F277" s="9"/>
      <c r="G277" s="9"/>
      <c r="H277" s="9"/>
    </row>
    <row r="278" spans="1:8" x14ac:dyDescent="0.3">
      <c r="A278" s="5" t="s">
        <v>17</v>
      </c>
      <c r="B278" s="9">
        <v>0</v>
      </c>
      <c r="C278" s="10">
        <v>0</v>
      </c>
      <c r="D278" s="9">
        <v>0</v>
      </c>
      <c r="E278" s="9">
        <v>0</v>
      </c>
      <c r="F278" s="9">
        <v>3</v>
      </c>
      <c r="G278" s="9">
        <v>5</v>
      </c>
      <c r="H278" s="9">
        <v>20</v>
      </c>
    </row>
    <row r="279" spans="1:8" x14ac:dyDescent="0.3">
      <c r="A279" s="4" t="s">
        <v>339</v>
      </c>
      <c r="B279" s="9"/>
      <c r="C279" s="9"/>
      <c r="D279" s="9"/>
      <c r="E279" s="9"/>
      <c r="F279" s="9"/>
      <c r="G279" s="9"/>
      <c r="H279" s="9"/>
    </row>
    <row r="280" spans="1:8" x14ac:dyDescent="0.3">
      <c r="A280" s="5" t="s">
        <v>17</v>
      </c>
      <c r="B280" s="9">
        <v>0</v>
      </c>
      <c r="C280" s="10">
        <v>0</v>
      </c>
      <c r="D280" s="9">
        <v>0</v>
      </c>
      <c r="E280" s="9">
        <v>0</v>
      </c>
      <c r="F280" s="9">
        <v>2</v>
      </c>
      <c r="G280" s="9">
        <v>7.5</v>
      </c>
      <c r="H280" s="9">
        <v>30</v>
      </c>
    </row>
    <row r="281" spans="1:8" x14ac:dyDescent="0.3">
      <c r="A281" s="3" t="s">
        <v>340</v>
      </c>
      <c r="B281" s="9">
        <v>7463</v>
      </c>
      <c r="C281" s="10">
        <v>106.70771144278606</v>
      </c>
      <c r="D281" s="9">
        <v>21448.25</v>
      </c>
      <c r="E281" s="9">
        <v>4497</v>
      </c>
      <c r="F281" s="9">
        <v>178</v>
      </c>
      <c r="G281" s="9">
        <v>613.36</v>
      </c>
      <c r="H281" s="9">
        <v>2435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B55A-1E05-4D8F-BD59-BD3869458B1A}">
  <dimension ref="A1:K202"/>
  <sheetViews>
    <sheetView zoomScaleNormal="100" workbookViewId="0">
      <selection activeCell="H1" sqref="H1:H1048576"/>
    </sheetView>
  </sheetViews>
  <sheetFormatPr defaultRowHeight="14.4" x14ac:dyDescent="0.3"/>
  <cols>
    <col min="1" max="1" width="10.88671875" bestFit="1" customWidth="1"/>
    <col min="2" max="2" width="11" bestFit="1" customWidth="1"/>
    <col min="3" max="3" width="7.21875" bestFit="1" customWidth="1"/>
    <col min="4" max="4" width="13.21875" bestFit="1" customWidth="1"/>
    <col min="5" max="5" width="7.77734375" bestFit="1" customWidth="1"/>
    <col min="6" max="6" width="7.6640625" bestFit="1" customWidth="1"/>
    <col min="7" max="7" width="12.77734375" bestFit="1" customWidth="1"/>
    <col min="8" max="8" width="14.88671875" bestFit="1" customWidth="1"/>
    <col min="9" max="9" width="16.5546875" bestFit="1" customWidth="1"/>
    <col min="10" max="10" width="10" bestFit="1" customWidth="1"/>
    <col min="11" max="11" width="10.77734375" bestFit="1" customWidth="1"/>
  </cols>
  <sheetData>
    <row r="1" spans="1:11" x14ac:dyDescent="0.3">
      <c r="A1" t="s">
        <v>176</v>
      </c>
      <c r="B1" t="s">
        <v>0</v>
      </c>
      <c r="C1" t="s">
        <v>249</v>
      </c>
      <c r="D1" t="s">
        <v>250</v>
      </c>
      <c r="E1" t="s">
        <v>251</v>
      </c>
      <c r="F1" t="s">
        <v>252</v>
      </c>
      <c r="G1" t="s">
        <v>253</v>
      </c>
      <c r="H1" t="s">
        <v>254</v>
      </c>
      <c r="I1" t="s">
        <v>255</v>
      </c>
      <c r="J1" t="s">
        <v>256</v>
      </c>
      <c r="K1" t="s">
        <v>257</v>
      </c>
    </row>
    <row r="2" spans="1:11" x14ac:dyDescent="0.3">
      <c r="A2" t="s">
        <v>189</v>
      </c>
      <c r="B2" t="s">
        <v>30</v>
      </c>
      <c r="C2">
        <v>58</v>
      </c>
      <c r="D2">
        <v>32</v>
      </c>
      <c r="E2">
        <v>6</v>
      </c>
      <c r="F2">
        <v>3</v>
      </c>
      <c r="G2">
        <v>181.25</v>
      </c>
      <c r="H2">
        <v>0</v>
      </c>
      <c r="I2">
        <v>0</v>
      </c>
      <c r="J2">
        <v>0</v>
      </c>
      <c r="K2">
        <v>0</v>
      </c>
    </row>
    <row r="3" spans="1:11" x14ac:dyDescent="0.3">
      <c r="A3" t="s">
        <v>189</v>
      </c>
      <c r="B3" t="s">
        <v>42</v>
      </c>
      <c r="C3">
        <v>72</v>
      </c>
      <c r="D3">
        <v>50</v>
      </c>
      <c r="E3">
        <v>5</v>
      </c>
      <c r="F3">
        <v>2</v>
      </c>
      <c r="G3">
        <v>144</v>
      </c>
      <c r="H3">
        <v>0</v>
      </c>
      <c r="I3">
        <v>0</v>
      </c>
      <c r="J3">
        <v>0</v>
      </c>
      <c r="K3">
        <v>0</v>
      </c>
    </row>
    <row r="4" spans="1:11" x14ac:dyDescent="0.3">
      <c r="A4" t="s">
        <v>189</v>
      </c>
      <c r="B4" t="s">
        <v>47</v>
      </c>
      <c r="C4">
        <v>0</v>
      </c>
      <c r="D4">
        <v>0</v>
      </c>
      <c r="E4">
        <v>0</v>
      </c>
      <c r="F4">
        <v>0</v>
      </c>
      <c r="G4">
        <v>0</v>
      </c>
      <c r="H4">
        <v>4</v>
      </c>
      <c r="I4">
        <v>28</v>
      </c>
      <c r="J4">
        <v>2</v>
      </c>
      <c r="K4">
        <v>7</v>
      </c>
    </row>
    <row r="5" spans="1:11" x14ac:dyDescent="0.3">
      <c r="A5" t="s">
        <v>190</v>
      </c>
      <c r="B5" t="s">
        <v>103</v>
      </c>
      <c r="C5">
        <v>95</v>
      </c>
      <c r="D5">
        <v>58</v>
      </c>
      <c r="E5">
        <v>10</v>
      </c>
      <c r="F5">
        <v>4</v>
      </c>
      <c r="G5">
        <v>163.79</v>
      </c>
      <c r="H5">
        <v>0</v>
      </c>
      <c r="I5">
        <v>0</v>
      </c>
      <c r="J5">
        <v>0</v>
      </c>
      <c r="K5">
        <v>0</v>
      </c>
    </row>
    <row r="6" spans="1:11" x14ac:dyDescent="0.3">
      <c r="A6" t="s">
        <v>190</v>
      </c>
      <c r="B6" t="s">
        <v>63</v>
      </c>
      <c r="C6">
        <v>45</v>
      </c>
      <c r="D6">
        <v>35</v>
      </c>
      <c r="E6">
        <v>4</v>
      </c>
      <c r="F6">
        <v>1</v>
      </c>
      <c r="G6">
        <v>128.57</v>
      </c>
      <c r="H6">
        <v>0</v>
      </c>
      <c r="I6">
        <v>0</v>
      </c>
      <c r="J6">
        <v>0</v>
      </c>
      <c r="K6">
        <v>0</v>
      </c>
    </row>
    <row r="7" spans="1:11" x14ac:dyDescent="0.3">
      <c r="A7" t="s">
        <v>191</v>
      </c>
      <c r="B7" t="s">
        <v>55</v>
      </c>
      <c r="C7">
        <v>34</v>
      </c>
      <c r="D7">
        <v>18</v>
      </c>
      <c r="E7">
        <v>2</v>
      </c>
      <c r="F7">
        <v>3</v>
      </c>
      <c r="G7">
        <v>188.89</v>
      </c>
      <c r="H7">
        <v>4</v>
      </c>
      <c r="I7">
        <v>38</v>
      </c>
      <c r="J7">
        <v>3</v>
      </c>
      <c r="K7">
        <v>9.5</v>
      </c>
    </row>
    <row r="8" spans="1:11" x14ac:dyDescent="0.3">
      <c r="A8" t="s">
        <v>191</v>
      </c>
      <c r="B8" t="s">
        <v>88</v>
      </c>
      <c r="C8">
        <v>0</v>
      </c>
      <c r="D8">
        <v>0</v>
      </c>
      <c r="E8">
        <v>0</v>
      </c>
      <c r="F8">
        <v>0</v>
      </c>
      <c r="G8">
        <v>0</v>
      </c>
      <c r="H8">
        <v>4</v>
      </c>
      <c r="I8">
        <v>30</v>
      </c>
      <c r="J8">
        <v>2</v>
      </c>
      <c r="K8">
        <v>7.5</v>
      </c>
    </row>
    <row r="9" spans="1:11" x14ac:dyDescent="0.3">
      <c r="A9" t="s">
        <v>192</v>
      </c>
      <c r="B9" t="s">
        <v>74</v>
      </c>
      <c r="C9">
        <v>65</v>
      </c>
      <c r="D9">
        <v>40</v>
      </c>
      <c r="E9">
        <v>7</v>
      </c>
      <c r="F9">
        <v>2</v>
      </c>
      <c r="G9">
        <v>162.5</v>
      </c>
      <c r="H9">
        <v>0</v>
      </c>
      <c r="I9">
        <v>0</v>
      </c>
      <c r="J9">
        <v>0</v>
      </c>
      <c r="K9">
        <v>0</v>
      </c>
    </row>
    <row r="10" spans="1:11" x14ac:dyDescent="0.3">
      <c r="A10" t="s">
        <v>192</v>
      </c>
      <c r="B10" t="s">
        <v>15</v>
      </c>
      <c r="C10">
        <v>0</v>
      </c>
      <c r="D10">
        <v>0</v>
      </c>
      <c r="E10">
        <v>0</v>
      </c>
      <c r="F10">
        <v>0</v>
      </c>
      <c r="G10">
        <v>0</v>
      </c>
      <c r="H10">
        <v>3.2</v>
      </c>
      <c r="I10">
        <v>25</v>
      </c>
      <c r="J10">
        <v>3</v>
      </c>
      <c r="K10">
        <v>7.5</v>
      </c>
    </row>
    <row r="11" spans="1:11" x14ac:dyDescent="0.3">
      <c r="A11" t="s">
        <v>193</v>
      </c>
      <c r="B11" t="s">
        <v>83</v>
      </c>
      <c r="C11">
        <v>88</v>
      </c>
      <c r="D11">
        <v>52</v>
      </c>
      <c r="E11">
        <v>8</v>
      </c>
      <c r="F11">
        <v>3</v>
      </c>
      <c r="G11">
        <v>169.23</v>
      </c>
      <c r="H11">
        <v>0</v>
      </c>
      <c r="I11">
        <v>0</v>
      </c>
      <c r="J11">
        <v>0</v>
      </c>
      <c r="K11">
        <v>0</v>
      </c>
    </row>
    <row r="12" spans="1:11" x14ac:dyDescent="0.3">
      <c r="A12" t="s">
        <v>193</v>
      </c>
      <c r="B12" t="s">
        <v>42</v>
      </c>
      <c r="C12">
        <v>5</v>
      </c>
      <c r="D12">
        <v>7</v>
      </c>
      <c r="E12">
        <v>0</v>
      </c>
      <c r="F12">
        <v>0</v>
      </c>
      <c r="G12">
        <v>71.430000000000007</v>
      </c>
      <c r="H12">
        <v>0</v>
      </c>
      <c r="I12">
        <v>0</v>
      </c>
      <c r="J12">
        <v>0</v>
      </c>
      <c r="K12">
        <v>0</v>
      </c>
    </row>
    <row r="13" spans="1:11" x14ac:dyDescent="0.3">
      <c r="A13" t="s">
        <v>194</v>
      </c>
      <c r="B13" t="s">
        <v>58</v>
      </c>
      <c r="C13">
        <v>18</v>
      </c>
      <c r="D13">
        <v>10</v>
      </c>
      <c r="E13">
        <v>1</v>
      </c>
      <c r="F13">
        <v>1</v>
      </c>
      <c r="G13">
        <v>180</v>
      </c>
      <c r="H13">
        <v>4</v>
      </c>
      <c r="I13">
        <v>22</v>
      </c>
      <c r="J13">
        <v>2</v>
      </c>
      <c r="K13">
        <v>5.5</v>
      </c>
    </row>
    <row r="14" spans="1:11" x14ac:dyDescent="0.3">
      <c r="A14" t="s">
        <v>194</v>
      </c>
      <c r="B14" t="s">
        <v>66</v>
      </c>
      <c r="C14">
        <v>0</v>
      </c>
      <c r="D14">
        <v>0</v>
      </c>
      <c r="E14">
        <v>0</v>
      </c>
      <c r="F14">
        <v>0</v>
      </c>
      <c r="G14">
        <v>0</v>
      </c>
      <c r="H14">
        <v>4</v>
      </c>
      <c r="I14">
        <v>25</v>
      </c>
      <c r="J14">
        <v>1</v>
      </c>
      <c r="K14">
        <v>6.25</v>
      </c>
    </row>
    <row r="15" spans="1:11" x14ac:dyDescent="0.3">
      <c r="A15" t="s">
        <v>195</v>
      </c>
      <c r="B15" t="s">
        <v>33</v>
      </c>
      <c r="C15">
        <v>0</v>
      </c>
      <c r="D15">
        <v>0</v>
      </c>
      <c r="E15">
        <v>0</v>
      </c>
      <c r="F15">
        <v>0</v>
      </c>
      <c r="G15">
        <v>0</v>
      </c>
      <c r="H15">
        <v>4</v>
      </c>
      <c r="I15">
        <v>24</v>
      </c>
      <c r="J15">
        <v>3</v>
      </c>
      <c r="K15">
        <v>6</v>
      </c>
    </row>
    <row r="16" spans="1:11" x14ac:dyDescent="0.3">
      <c r="A16" t="s">
        <v>195</v>
      </c>
      <c r="B16" t="s">
        <v>85</v>
      </c>
      <c r="C16">
        <v>35</v>
      </c>
      <c r="D16">
        <v>25</v>
      </c>
      <c r="E16">
        <v>2</v>
      </c>
      <c r="F16">
        <v>2</v>
      </c>
      <c r="G16">
        <v>140</v>
      </c>
      <c r="H16">
        <v>0</v>
      </c>
      <c r="I16">
        <v>0</v>
      </c>
      <c r="J16">
        <v>0</v>
      </c>
      <c r="K16">
        <v>0</v>
      </c>
    </row>
    <row r="17" spans="1:11" x14ac:dyDescent="0.3">
      <c r="A17" t="s">
        <v>196</v>
      </c>
      <c r="B17" t="s">
        <v>101</v>
      </c>
      <c r="C17">
        <v>56</v>
      </c>
      <c r="D17">
        <v>28</v>
      </c>
      <c r="E17">
        <v>3</v>
      </c>
      <c r="F17">
        <v>5</v>
      </c>
      <c r="G17">
        <v>200</v>
      </c>
      <c r="H17">
        <v>0</v>
      </c>
      <c r="I17">
        <v>0</v>
      </c>
      <c r="J17">
        <v>0</v>
      </c>
      <c r="K17">
        <v>0</v>
      </c>
    </row>
    <row r="18" spans="1:11" x14ac:dyDescent="0.3">
      <c r="A18" t="s">
        <v>196</v>
      </c>
      <c r="B18" t="s">
        <v>24</v>
      </c>
      <c r="C18">
        <v>22</v>
      </c>
      <c r="D18">
        <v>19</v>
      </c>
      <c r="E18">
        <v>1</v>
      </c>
      <c r="F18">
        <v>0</v>
      </c>
      <c r="G18">
        <v>115.79</v>
      </c>
      <c r="H18">
        <v>0</v>
      </c>
      <c r="I18">
        <v>0</v>
      </c>
      <c r="J18">
        <v>0</v>
      </c>
      <c r="K18">
        <v>0</v>
      </c>
    </row>
    <row r="19" spans="1:11" x14ac:dyDescent="0.3">
      <c r="A19" t="s">
        <v>197</v>
      </c>
      <c r="B19" t="s">
        <v>60</v>
      </c>
      <c r="C19">
        <v>0</v>
      </c>
      <c r="D19">
        <v>0</v>
      </c>
      <c r="E19">
        <v>0</v>
      </c>
      <c r="F19">
        <v>0</v>
      </c>
      <c r="G19">
        <v>0</v>
      </c>
      <c r="H19">
        <v>3.3</v>
      </c>
      <c r="I19">
        <v>19</v>
      </c>
      <c r="J19">
        <v>4</v>
      </c>
      <c r="K19">
        <v>5.43</v>
      </c>
    </row>
    <row r="20" spans="1:11" x14ac:dyDescent="0.3">
      <c r="A20" t="s">
        <v>197</v>
      </c>
      <c r="B20" t="s">
        <v>42</v>
      </c>
      <c r="C20">
        <v>40</v>
      </c>
      <c r="D20">
        <v>30</v>
      </c>
      <c r="E20">
        <v>3</v>
      </c>
      <c r="F20">
        <v>1</v>
      </c>
      <c r="G20">
        <v>133.33000000000001</v>
      </c>
      <c r="H20">
        <v>0</v>
      </c>
      <c r="I20">
        <v>0</v>
      </c>
      <c r="J20">
        <v>0</v>
      </c>
      <c r="K20">
        <v>0</v>
      </c>
    </row>
    <row r="21" spans="1:11" x14ac:dyDescent="0.3">
      <c r="A21" t="s">
        <v>198</v>
      </c>
      <c r="B21" t="s">
        <v>66</v>
      </c>
      <c r="C21">
        <v>0</v>
      </c>
      <c r="D21">
        <v>0</v>
      </c>
      <c r="E21">
        <v>0</v>
      </c>
      <c r="F21">
        <v>0</v>
      </c>
      <c r="G21">
        <v>0</v>
      </c>
      <c r="H21">
        <v>4</v>
      </c>
      <c r="I21">
        <v>17</v>
      </c>
      <c r="J21">
        <v>2</v>
      </c>
      <c r="K21">
        <v>4.25</v>
      </c>
    </row>
    <row r="22" spans="1:11" x14ac:dyDescent="0.3">
      <c r="A22" t="s">
        <v>198</v>
      </c>
      <c r="B22" t="s">
        <v>83</v>
      </c>
      <c r="C22">
        <v>12</v>
      </c>
      <c r="D22">
        <v>14</v>
      </c>
      <c r="E22">
        <v>1</v>
      </c>
      <c r="F22">
        <v>0</v>
      </c>
      <c r="G22">
        <v>85.71</v>
      </c>
      <c r="H22">
        <v>0</v>
      </c>
      <c r="I22">
        <v>0</v>
      </c>
      <c r="J22">
        <v>0</v>
      </c>
      <c r="K22">
        <v>0</v>
      </c>
    </row>
    <row r="23" spans="1:11" x14ac:dyDescent="0.3">
      <c r="A23" t="s">
        <v>199</v>
      </c>
      <c r="B23" t="s">
        <v>85</v>
      </c>
      <c r="C23">
        <v>75</v>
      </c>
      <c r="D23">
        <v>45</v>
      </c>
      <c r="E23">
        <v>5</v>
      </c>
      <c r="F23">
        <v>4</v>
      </c>
      <c r="G23">
        <v>166.67</v>
      </c>
      <c r="H23">
        <v>0</v>
      </c>
      <c r="I23">
        <v>0</v>
      </c>
      <c r="J23">
        <v>0</v>
      </c>
      <c r="K23">
        <v>0</v>
      </c>
    </row>
    <row r="24" spans="1:11" x14ac:dyDescent="0.3">
      <c r="A24" t="s">
        <v>199</v>
      </c>
      <c r="B24" t="s">
        <v>27</v>
      </c>
      <c r="C24">
        <v>25</v>
      </c>
      <c r="D24">
        <v>18</v>
      </c>
      <c r="E24">
        <v>1</v>
      </c>
      <c r="F24">
        <v>1</v>
      </c>
      <c r="G24">
        <v>138.88999999999999</v>
      </c>
      <c r="H24">
        <v>4</v>
      </c>
      <c r="I24">
        <v>35</v>
      </c>
      <c r="J24">
        <v>1</v>
      </c>
      <c r="K24">
        <v>8.75</v>
      </c>
    </row>
    <row r="25" spans="1:11" x14ac:dyDescent="0.3">
      <c r="A25" t="s">
        <v>200</v>
      </c>
      <c r="B25" t="s">
        <v>36</v>
      </c>
      <c r="C25">
        <v>48</v>
      </c>
      <c r="D25">
        <v>32</v>
      </c>
      <c r="E25">
        <v>4</v>
      </c>
      <c r="F25">
        <v>1</v>
      </c>
      <c r="G25">
        <v>150</v>
      </c>
      <c r="H25">
        <v>0</v>
      </c>
      <c r="I25">
        <v>0</v>
      </c>
      <c r="J25">
        <v>0</v>
      </c>
      <c r="K25">
        <v>0</v>
      </c>
    </row>
    <row r="26" spans="1:11" x14ac:dyDescent="0.3">
      <c r="A26" t="s">
        <v>200</v>
      </c>
      <c r="B26" t="s">
        <v>99</v>
      </c>
      <c r="C26">
        <v>0</v>
      </c>
      <c r="D26">
        <v>0</v>
      </c>
      <c r="E26">
        <v>0</v>
      </c>
      <c r="F26">
        <v>0</v>
      </c>
      <c r="G26">
        <v>0</v>
      </c>
      <c r="H26">
        <v>4</v>
      </c>
      <c r="I26">
        <v>30</v>
      </c>
      <c r="J26">
        <v>2</v>
      </c>
      <c r="K26">
        <v>7.5</v>
      </c>
    </row>
    <row r="27" spans="1:11" x14ac:dyDescent="0.3">
      <c r="A27" t="s">
        <v>201</v>
      </c>
      <c r="B27" t="s">
        <v>42</v>
      </c>
      <c r="C27">
        <v>105</v>
      </c>
      <c r="D27">
        <v>60</v>
      </c>
      <c r="E27">
        <v>12</v>
      </c>
      <c r="F27">
        <v>3</v>
      </c>
      <c r="G27">
        <v>175</v>
      </c>
      <c r="H27">
        <v>0</v>
      </c>
      <c r="I27">
        <v>0</v>
      </c>
      <c r="J27">
        <v>0</v>
      </c>
      <c r="K27">
        <v>0</v>
      </c>
    </row>
    <row r="28" spans="1:11" x14ac:dyDescent="0.3">
      <c r="A28" t="s">
        <v>201</v>
      </c>
      <c r="B28" t="s">
        <v>69</v>
      </c>
      <c r="C28">
        <v>0</v>
      </c>
      <c r="D28">
        <v>0</v>
      </c>
      <c r="E28">
        <v>0</v>
      </c>
      <c r="F28">
        <v>0</v>
      </c>
      <c r="G28">
        <v>0</v>
      </c>
      <c r="H28">
        <v>4</v>
      </c>
      <c r="I28">
        <v>40</v>
      </c>
      <c r="J28">
        <v>1</v>
      </c>
      <c r="K28">
        <v>10</v>
      </c>
    </row>
    <row r="29" spans="1:11" x14ac:dyDescent="0.3">
      <c r="A29" t="s">
        <v>202</v>
      </c>
      <c r="B29" t="s">
        <v>8</v>
      </c>
      <c r="C29">
        <v>88</v>
      </c>
      <c r="D29">
        <v>48</v>
      </c>
      <c r="E29">
        <v>9</v>
      </c>
      <c r="F29">
        <v>4</v>
      </c>
      <c r="G29">
        <v>183.33</v>
      </c>
      <c r="H29">
        <v>0</v>
      </c>
      <c r="I29">
        <v>0</v>
      </c>
      <c r="J29">
        <v>0</v>
      </c>
      <c r="K29">
        <v>0</v>
      </c>
    </row>
    <row r="30" spans="1:11" x14ac:dyDescent="0.3">
      <c r="A30" t="s">
        <v>202</v>
      </c>
      <c r="B30" t="s">
        <v>78</v>
      </c>
      <c r="C30">
        <v>0</v>
      </c>
      <c r="D30">
        <v>0</v>
      </c>
      <c r="E30">
        <v>0</v>
      </c>
      <c r="F30">
        <v>0</v>
      </c>
      <c r="G30">
        <v>0</v>
      </c>
      <c r="H30">
        <v>4</v>
      </c>
      <c r="I30">
        <v>30</v>
      </c>
      <c r="J30">
        <v>1</v>
      </c>
      <c r="K30">
        <v>7.5</v>
      </c>
    </row>
    <row r="31" spans="1:11" x14ac:dyDescent="0.3">
      <c r="A31" t="s">
        <v>203</v>
      </c>
      <c r="B31" t="s">
        <v>96</v>
      </c>
      <c r="C31">
        <v>65</v>
      </c>
      <c r="D31">
        <v>40</v>
      </c>
      <c r="E31">
        <v>6</v>
      </c>
      <c r="F31">
        <v>2</v>
      </c>
      <c r="G31">
        <v>162.5</v>
      </c>
      <c r="H31">
        <v>0</v>
      </c>
      <c r="I31">
        <v>0</v>
      </c>
      <c r="J31">
        <v>0</v>
      </c>
      <c r="K31">
        <v>0</v>
      </c>
    </row>
    <row r="32" spans="1:11" x14ac:dyDescent="0.3">
      <c r="A32" t="s">
        <v>203</v>
      </c>
      <c r="B32" t="s">
        <v>52</v>
      </c>
      <c r="C32">
        <v>10</v>
      </c>
      <c r="D32">
        <v>8</v>
      </c>
      <c r="E32">
        <v>0</v>
      </c>
      <c r="F32">
        <v>1</v>
      </c>
      <c r="G32">
        <v>125</v>
      </c>
      <c r="H32">
        <v>0</v>
      </c>
      <c r="I32">
        <v>0</v>
      </c>
      <c r="J32">
        <v>0</v>
      </c>
      <c r="K32">
        <v>0</v>
      </c>
    </row>
    <row r="33" spans="1:11" x14ac:dyDescent="0.3">
      <c r="A33" t="s">
        <v>204</v>
      </c>
      <c r="B33" t="s">
        <v>88</v>
      </c>
      <c r="C33">
        <v>0</v>
      </c>
      <c r="D33">
        <v>0</v>
      </c>
      <c r="E33">
        <v>0</v>
      </c>
      <c r="F33">
        <v>0</v>
      </c>
      <c r="G33">
        <v>0</v>
      </c>
      <c r="H33">
        <v>4</v>
      </c>
      <c r="I33">
        <v>22</v>
      </c>
      <c r="J33">
        <v>3</v>
      </c>
      <c r="K33">
        <v>5.5</v>
      </c>
    </row>
    <row r="34" spans="1:11" x14ac:dyDescent="0.3">
      <c r="A34" t="s">
        <v>204</v>
      </c>
      <c r="B34" t="s">
        <v>63</v>
      </c>
      <c r="C34">
        <v>40</v>
      </c>
      <c r="D34">
        <v>30</v>
      </c>
      <c r="E34">
        <v>4</v>
      </c>
      <c r="F34">
        <v>1</v>
      </c>
      <c r="G34">
        <v>133.33000000000001</v>
      </c>
      <c r="H34">
        <v>0</v>
      </c>
      <c r="I34">
        <v>0</v>
      </c>
      <c r="J34">
        <v>0</v>
      </c>
      <c r="K34">
        <v>0</v>
      </c>
    </row>
    <row r="35" spans="1:11" x14ac:dyDescent="0.3">
      <c r="A35" t="s">
        <v>205</v>
      </c>
      <c r="B35" t="s">
        <v>30</v>
      </c>
      <c r="C35">
        <v>55</v>
      </c>
      <c r="D35">
        <v>30</v>
      </c>
      <c r="E35">
        <v>5</v>
      </c>
      <c r="F35">
        <v>3</v>
      </c>
      <c r="G35">
        <v>183.33</v>
      </c>
      <c r="H35">
        <v>0</v>
      </c>
      <c r="I35">
        <v>0</v>
      </c>
      <c r="J35">
        <v>0</v>
      </c>
      <c r="K35">
        <v>0</v>
      </c>
    </row>
    <row r="36" spans="1:11" x14ac:dyDescent="0.3">
      <c r="A36" t="s">
        <v>205</v>
      </c>
      <c r="B36" t="s">
        <v>15</v>
      </c>
      <c r="C36">
        <v>0</v>
      </c>
      <c r="D36">
        <v>0</v>
      </c>
      <c r="E36">
        <v>0</v>
      </c>
      <c r="F36">
        <v>0</v>
      </c>
      <c r="G36">
        <v>0</v>
      </c>
      <c r="H36">
        <v>4</v>
      </c>
      <c r="I36">
        <v>32</v>
      </c>
      <c r="J36">
        <v>1</v>
      </c>
      <c r="K36">
        <v>8</v>
      </c>
    </row>
    <row r="37" spans="1:11" x14ac:dyDescent="0.3">
      <c r="A37" t="s">
        <v>206</v>
      </c>
      <c r="B37" t="s">
        <v>47</v>
      </c>
      <c r="C37">
        <v>68</v>
      </c>
      <c r="D37">
        <v>40</v>
      </c>
      <c r="E37">
        <v>6</v>
      </c>
      <c r="F37">
        <v>3</v>
      </c>
      <c r="G37">
        <v>170</v>
      </c>
      <c r="H37">
        <v>0</v>
      </c>
      <c r="I37">
        <v>0</v>
      </c>
      <c r="J37">
        <v>0</v>
      </c>
      <c r="K37">
        <v>0</v>
      </c>
    </row>
    <row r="38" spans="1:11" x14ac:dyDescent="0.3">
      <c r="A38" t="s">
        <v>206</v>
      </c>
      <c r="B38" t="s">
        <v>99</v>
      </c>
      <c r="C38">
        <v>0</v>
      </c>
      <c r="D38">
        <v>0</v>
      </c>
      <c r="E38">
        <v>0</v>
      </c>
      <c r="F38">
        <v>0</v>
      </c>
      <c r="G38">
        <v>0</v>
      </c>
      <c r="H38">
        <v>4</v>
      </c>
      <c r="I38">
        <v>42</v>
      </c>
      <c r="J38">
        <v>1</v>
      </c>
      <c r="K38">
        <v>10.5</v>
      </c>
    </row>
    <row r="39" spans="1:11" x14ac:dyDescent="0.3">
      <c r="A39" t="s">
        <v>207</v>
      </c>
      <c r="B39" t="s">
        <v>78</v>
      </c>
      <c r="C39">
        <v>0</v>
      </c>
      <c r="D39">
        <v>0</v>
      </c>
      <c r="E39">
        <v>0</v>
      </c>
      <c r="F39">
        <v>0</v>
      </c>
      <c r="G39">
        <v>0</v>
      </c>
      <c r="H39">
        <v>4</v>
      </c>
      <c r="I39">
        <v>20</v>
      </c>
      <c r="J39">
        <v>3</v>
      </c>
      <c r="K39">
        <v>5</v>
      </c>
    </row>
    <row r="40" spans="1:11" x14ac:dyDescent="0.3">
      <c r="A40" t="s">
        <v>207</v>
      </c>
      <c r="B40" t="s">
        <v>55</v>
      </c>
      <c r="C40">
        <v>25</v>
      </c>
      <c r="D40">
        <v>15</v>
      </c>
      <c r="E40">
        <v>2</v>
      </c>
      <c r="F40">
        <v>2</v>
      </c>
      <c r="G40">
        <v>166.67</v>
      </c>
      <c r="H40">
        <v>0</v>
      </c>
      <c r="I40">
        <v>0</v>
      </c>
      <c r="J40">
        <v>0</v>
      </c>
      <c r="K40">
        <v>0</v>
      </c>
    </row>
    <row r="41" spans="1:11" x14ac:dyDescent="0.3">
      <c r="A41" t="s">
        <v>208</v>
      </c>
      <c r="B41" t="s">
        <v>69</v>
      </c>
      <c r="C41">
        <v>50</v>
      </c>
      <c r="D41">
        <v>30</v>
      </c>
      <c r="E41">
        <v>4</v>
      </c>
      <c r="F41">
        <v>3</v>
      </c>
      <c r="G41">
        <v>166.67</v>
      </c>
      <c r="H41">
        <v>0</v>
      </c>
      <c r="I41">
        <v>0</v>
      </c>
      <c r="J41">
        <v>0</v>
      </c>
      <c r="K41">
        <v>0</v>
      </c>
    </row>
    <row r="42" spans="1:11" x14ac:dyDescent="0.3">
      <c r="A42" t="s">
        <v>208</v>
      </c>
      <c r="B42" t="s">
        <v>93</v>
      </c>
      <c r="C42">
        <v>0</v>
      </c>
      <c r="D42">
        <v>0</v>
      </c>
      <c r="E42">
        <v>0</v>
      </c>
      <c r="F42">
        <v>0</v>
      </c>
      <c r="G42">
        <v>0</v>
      </c>
      <c r="H42">
        <v>4</v>
      </c>
      <c r="I42">
        <v>40</v>
      </c>
      <c r="J42">
        <v>0</v>
      </c>
      <c r="K42">
        <v>10</v>
      </c>
    </row>
    <row r="43" spans="1:11" x14ac:dyDescent="0.3">
      <c r="A43" t="s">
        <v>209</v>
      </c>
      <c r="B43" t="s">
        <v>15</v>
      </c>
      <c r="C43">
        <v>0</v>
      </c>
      <c r="D43">
        <v>0</v>
      </c>
      <c r="E43">
        <v>0</v>
      </c>
      <c r="F43">
        <v>0</v>
      </c>
      <c r="G43">
        <v>0</v>
      </c>
      <c r="H43">
        <v>4</v>
      </c>
      <c r="I43">
        <v>26</v>
      </c>
      <c r="J43">
        <v>3</v>
      </c>
      <c r="K43">
        <v>6.5</v>
      </c>
    </row>
    <row r="44" spans="1:11" x14ac:dyDescent="0.3">
      <c r="A44" t="s">
        <v>209</v>
      </c>
      <c r="B44" t="s">
        <v>52</v>
      </c>
      <c r="C44">
        <v>35</v>
      </c>
      <c r="D44">
        <v>28</v>
      </c>
      <c r="E44">
        <v>3</v>
      </c>
      <c r="F44">
        <v>1</v>
      </c>
      <c r="G44">
        <v>125</v>
      </c>
      <c r="H44">
        <v>0</v>
      </c>
      <c r="I44">
        <v>0</v>
      </c>
      <c r="J44">
        <v>0</v>
      </c>
      <c r="K44">
        <v>0</v>
      </c>
    </row>
    <row r="45" spans="1:11" x14ac:dyDescent="0.3">
      <c r="A45" t="s">
        <v>210</v>
      </c>
      <c r="B45" t="s">
        <v>99</v>
      </c>
      <c r="C45">
        <v>0</v>
      </c>
      <c r="D45">
        <v>0</v>
      </c>
      <c r="E45">
        <v>0</v>
      </c>
      <c r="F45">
        <v>0</v>
      </c>
      <c r="G45">
        <v>0</v>
      </c>
      <c r="H45">
        <v>4</v>
      </c>
      <c r="I45">
        <v>23</v>
      </c>
      <c r="J45">
        <v>2</v>
      </c>
      <c r="K45">
        <v>5.75</v>
      </c>
    </row>
    <row r="46" spans="1:11" x14ac:dyDescent="0.3">
      <c r="A46" t="s">
        <v>210</v>
      </c>
      <c r="B46" t="s">
        <v>80</v>
      </c>
      <c r="C46">
        <v>0</v>
      </c>
      <c r="D46">
        <v>0</v>
      </c>
      <c r="E46">
        <v>0</v>
      </c>
      <c r="F46">
        <v>0</v>
      </c>
      <c r="G46">
        <v>0</v>
      </c>
      <c r="H46">
        <v>4</v>
      </c>
      <c r="I46">
        <v>34</v>
      </c>
      <c r="J46">
        <v>1</v>
      </c>
      <c r="K46">
        <v>8.5</v>
      </c>
    </row>
    <row r="47" spans="1:11" x14ac:dyDescent="0.3">
      <c r="A47" t="s">
        <v>211</v>
      </c>
      <c r="B47" t="s">
        <v>42</v>
      </c>
      <c r="C47">
        <v>80</v>
      </c>
      <c r="D47">
        <v>55</v>
      </c>
      <c r="E47">
        <v>7</v>
      </c>
      <c r="F47">
        <v>2</v>
      </c>
      <c r="G47">
        <v>145.44999999999999</v>
      </c>
      <c r="H47">
        <v>0</v>
      </c>
      <c r="I47">
        <v>0</v>
      </c>
      <c r="J47">
        <v>0</v>
      </c>
      <c r="K47">
        <v>0</v>
      </c>
    </row>
    <row r="48" spans="1:11" x14ac:dyDescent="0.3">
      <c r="A48" t="s">
        <v>211</v>
      </c>
      <c r="B48" t="s">
        <v>36</v>
      </c>
      <c r="C48">
        <v>30</v>
      </c>
      <c r="D48">
        <v>22</v>
      </c>
      <c r="E48">
        <v>3</v>
      </c>
      <c r="F48">
        <v>0</v>
      </c>
      <c r="G48">
        <v>136.36000000000001</v>
      </c>
      <c r="H48">
        <v>0</v>
      </c>
      <c r="I48">
        <v>0</v>
      </c>
      <c r="J48">
        <v>0</v>
      </c>
      <c r="K48">
        <v>0</v>
      </c>
    </row>
    <row r="49" spans="1:11" x14ac:dyDescent="0.3">
      <c r="A49" t="s">
        <v>212</v>
      </c>
      <c r="B49" t="s">
        <v>19</v>
      </c>
      <c r="C49">
        <v>78</v>
      </c>
      <c r="D49">
        <v>45</v>
      </c>
      <c r="E49">
        <v>8</v>
      </c>
      <c r="F49">
        <v>3</v>
      </c>
      <c r="G49">
        <v>173.33</v>
      </c>
      <c r="H49">
        <v>0</v>
      </c>
      <c r="I49">
        <v>0</v>
      </c>
      <c r="J49">
        <v>0</v>
      </c>
      <c r="K49">
        <v>0</v>
      </c>
    </row>
    <row r="50" spans="1:11" x14ac:dyDescent="0.3">
      <c r="A50" t="s">
        <v>212</v>
      </c>
      <c r="B50" t="s">
        <v>71</v>
      </c>
      <c r="C50">
        <v>0</v>
      </c>
      <c r="D50">
        <v>0</v>
      </c>
      <c r="E50">
        <v>0</v>
      </c>
      <c r="F50">
        <v>0</v>
      </c>
      <c r="G50">
        <v>0</v>
      </c>
      <c r="H50">
        <v>4</v>
      </c>
      <c r="I50">
        <v>28</v>
      </c>
      <c r="J50">
        <v>1</v>
      </c>
      <c r="K50">
        <v>7</v>
      </c>
    </row>
    <row r="51" spans="1:11" x14ac:dyDescent="0.3">
      <c r="A51" t="s">
        <v>213</v>
      </c>
      <c r="B51" t="s">
        <v>103</v>
      </c>
      <c r="C51">
        <v>90</v>
      </c>
      <c r="D51">
        <v>50</v>
      </c>
      <c r="E51">
        <v>11</v>
      </c>
      <c r="F51">
        <v>3</v>
      </c>
      <c r="G51">
        <v>180</v>
      </c>
      <c r="H51">
        <v>0</v>
      </c>
      <c r="I51">
        <v>0</v>
      </c>
      <c r="J51">
        <v>0</v>
      </c>
      <c r="K51">
        <v>0</v>
      </c>
    </row>
    <row r="52" spans="1:11" x14ac:dyDescent="0.3">
      <c r="A52" t="s">
        <v>213</v>
      </c>
      <c r="B52" t="s">
        <v>85</v>
      </c>
      <c r="C52">
        <v>50</v>
      </c>
      <c r="D52">
        <v>35</v>
      </c>
      <c r="E52">
        <v>4</v>
      </c>
      <c r="F52">
        <v>2</v>
      </c>
      <c r="G52">
        <v>142.86000000000001</v>
      </c>
      <c r="H52">
        <v>0</v>
      </c>
      <c r="I52">
        <v>0</v>
      </c>
      <c r="J52">
        <v>0</v>
      </c>
      <c r="K52">
        <v>0</v>
      </c>
    </row>
    <row r="53" spans="1:11" x14ac:dyDescent="0.3">
      <c r="A53" t="s">
        <v>214</v>
      </c>
      <c r="B53" t="s">
        <v>39</v>
      </c>
      <c r="C53">
        <v>0</v>
      </c>
      <c r="D53">
        <v>0</v>
      </c>
      <c r="E53">
        <v>0</v>
      </c>
      <c r="F53">
        <v>0</v>
      </c>
      <c r="G53">
        <v>0</v>
      </c>
      <c r="H53">
        <v>4</v>
      </c>
      <c r="I53">
        <v>21</v>
      </c>
      <c r="J53">
        <v>3</v>
      </c>
      <c r="K53">
        <v>5.25</v>
      </c>
    </row>
    <row r="54" spans="1:11" x14ac:dyDescent="0.3">
      <c r="A54" t="s">
        <v>214</v>
      </c>
      <c r="B54" t="s">
        <v>58</v>
      </c>
      <c r="C54">
        <v>15</v>
      </c>
      <c r="D54">
        <v>10</v>
      </c>
      <c r="E54">
        <v>1</v>
      </c>
      <c r="F54">
        <v>1</v>
      </c>
      <c r="G54">
        <v>150</v>
      </c>
      <c r="H54">
        <v>4</v>
      </c>
      <c r="I54">
        <v>25</v>
      </c>
      <c r="J54">
        <v>1</v>
      </c>
      <c r="K54">
        <v>6.25</v>
      </c>
    </row>
    <row r="55" spans="1:11" x14ac:dyDescent="0.3">
      <c r="A55" t="s">
        <v>215</v>
      </c>
      <c r="B55" t="s">
        <v>74</v>
      </c>
      <c r="C55">
        <v>102</v>
      </c>
      <c r="D55">
        <v>59</v>
      </c>
      <c r="E55">
        <v>10</v>
      </c>
      <c r="F55">
        <v>4</v>
      </c>
      <c r="G55">
        <v>172.88</v>
      </c>
      <c r="H55">
        <v>0</v>
      </c>
      <c r="I55">
        <v>0</v>
      </c>
      <c r="J55">
        <v>0</v>
      </c>
      <c r="K55">
        <v>0</v>
      </c>
    </row>
    <row r="56" spans="1:11" x14ac:dyDescent="0.3">
      <c r="A56" t="s">
        <v>215</v>
      </c>
      <c r="B56" t="s">
        <v>47</v>
      </c>
      <c r="C56">
        <v>33</v>
      </c>
      <c r="D56">
        <v>20</v>
      </c>
      <c r="E56">
        <v>3</v>
      </c>
      <c r="F56">
        <v>2</v>
      </c>
      <c r="G56">
        <v>165</v>
      </c>
      <c r="H56">
        <v>0</v>
      </c>
      <c r="I56">
        <v>0</v>
      </c>
      <c r="J56">
        <v>0</v>
      </c>
      <c r="K56">
        <v>0</v>
      </c>
    </row>
    <row r="57" spans="1:11" x14ac:dyDescent="0.3">
      <c r="A57" t="s">
        <v>216</v>
      </c>
      <c r="B57" t="s">
        <v>24</v>
      </c>
      <c r="C57">
        <v>60</v>
      </c>
      <c r="D57">
        <v>35</v>
      </c>
      <c r="E57">
        <v>5</v>
      </c>
      <c r="F57">
        <v>3</v>
      </c>
      <c r="G57">
        <v>171.43</v>
      </c>
      <c r="H57">
        <v>0</v>
      </c>
      <c r="I57">
        <v>0</v>
      </c>
      <c r="J57">
        <v>0</v>
      </c>
      <c r="K57">
        <v>0</v>
      </c>
    </row>
    <row r="58" spans="1:11" x14ac:dyDescent="0.3">
      <c r="A58" t="s">
        <v>216</v>
      </c>
      <c r="B58" t="s">
        <v>63</v>
      </c>
      <c r="C58">
        <v>25</v>
      </c>
      <c r="D58">
        <v>20</v>
      </c>
      <c r="E58">
        <v>2</v>
      </c>
      <c r="F58">
        <v>0</v>
      </c>
      <c r="G58">
        <v>125</v>
      </c>
      <c r="H58">
        <v>0</v>
      </c>
      <c r="I58">
        <v>0</v>
      </c>
      <c r="J58">
        <v>0</v>
      </c>
      <c r="K58">
        <v>0</v>
      </c>
    </row>
    <row r="59" spans="1:11" x14ac:dyDescent="0.3">
      <c r="A59" t="s">
        <v>217</v>
      </c>
      <c r="B59" t="s">
        <v>91</v>
      </c>
      <c r="C59">
        <v>70</v>
      </c>
      <c r="D59">
        <v>42</v>
      </c>
      <c r="E59">
        <v>8</v>
      </c>
      <c r="F59">
        <v>2</v>
      </c>
      <c r="G59">
        <v>166.67</v>
      </c>
      <c r="H59">
        <v>0</v>
      </c>
      <c r="I59">
        <v>0</v>
      </c>
      <c r="J59">
        <v>0</v>
      </c>
      <c r="K59">
        <v>0</v>
      </c>
    </row>
    <row r="60" spans="1:11" x14ac:dyDescent="0.3">
      <c r="A60" t="s">
        <v>217</v>
      </c>
      <c r="B60" t="s">
        <v>96</v>
      </c>
      <c r="C60">
        <v>20</v>
      </c>
      <c r="D60">
        <v>15</v>
      </c>
      <c r="E60">
        <v>1</v>
      </c>
      <c r="F60">
        <v>1</v>
      </c>
      <c r="G60">
        <v>133.33000000000001</v>
      </c>
      <c r="H60">
        <v>0</v>
      </c>
      <c r="I60">
        <v>0</v>
      </c>
      <c r="J60">
        <v>0</v>
      </c>
      <c r="K60">
        <v>0</v>
      </c>
    </row>
    <row r="61" spans="1:11" x14ac:dyDescent="0.3">
      <c r="A61" t="s">
        <v>218</v>
      </c>
      <c r="B61" t="s">
        <v>52</v>
      </c>
      <c r="C61">
        <v>85</v>
      </c>
      <c r="D61">
        <v>45</v>
      </c>
      <c r="E61">
        <v>7</v>
      </c>
      <c r="F61">
        <v>4</v>
      </c>
      <c r="G61">
        <v>188.89</v>
      </c>
      <c r="H61">
        <v>0</v>
      </c>
      <c r="I61">
        <v>0</v>
      </c>
      <c r="J61">
        <v>0</v>
      </c>
      <c r="K61">
        <v>0</v>
      </c>
    </row>
    <row r="62" spans="1:11" x14ac:dyDescent="0.3">
      <c r="A62" t="s">
        <v>218</v>
      </c>
      <c r="B62" t="s">
        <v>33</v>
      </c>
      <c r="C62">
        <v>0</v>
      </c>
      <c r="D62">
        <v>0</v>
      </c>
      <c r="E62">
        <v>0</v>
      </c>
      <c r="F62">
        <v>0</v>
      </c>
      <c r="G62">
        <v>0</v>
      </c>
      <c r="H62">
        <v>4</v>
      </c>
      <c r="I62">
        <v>35</v>
      </c>
      <c r="J62">
        <v>2</v>
      </c>
      <c r="K62">
        <v>8.75</v>
      </c>
    </row>
    <row r="63" spans="1:11" x14ac:dyDescent="0.3">
      <c r="A63" t="s">
        <v>219</v>
      </c>
      <c r="B63" t="s">
        <v>50</v>
      </c>
      <c r="C63">
        <v>42</v>
      </c>
      <c r="D63">
        <v>21</v>
      </c>
      <c r="E63">
        <v>3</v>
      </c>
      <c r="F63">
        <v>3</v>
      </c>
      <c r="G63">
        <v>200</v>
      </c>
      <c r="H63">
        <v>0</v>
      </c>
      <c r="I63">
        <v>0</v>
      </c>
      <c r="J63">
        <v>0</v>
      </c>
      <c r="K63">
        <v>0</v>
      </c>
    </row>
    <row r="64" spans="1:11" x14ac:dyDescent="0.3">
      <c r="A64" t="s">
        <v>219</v>
      </c>
      <c r="B64" t="s">
        <v>8</v>
      </c>
      <c r="C64">
        <v>65</v>
      </c>
      <c r="D64">
        <v>40</v>
      </c>
      <c r="E64">
        <v>6</v>
      </c>
      <c r="F64">
        <v>2</v>
      </c>
      <c r="G64">
        <v>162.5</v>
      </c>
      <c r="H64">
        <v>0</v>
      </c>
      <c r="I64">
        <v>0</v>
      </c>
      <c r="J64">
        <v>0</v>
      </c>
      <c r="K64">
        <v>0</v>
      </c>
    </row>
    <row r="65" spans="1:11" x14ac:dyDescent="0.3">
      <c r="A65" t="s">
        <v>220</v>
      </c>
      <c r="B65" t="s">
        <v>71</v>
      </c>
      <c r="C65">
        <v>0</v>
      </c>
      <c r="D65">
        <v>0</v>
      </c>
      <c r="E65">
        <v>0</v>
      </c>
      <c r="F65">
        <v>0</v>
      </c>
      <c r="G65">
        <v>0</v>
      </c>
      <c r="H65">
        <v>4</v>
      </c>
      <c r="I65">
        <v>25</v>
      </c>
      <c r="J65">
        <v>2</v>
      </c>
      <c r="K65">
        <v>6.25</v>
      </c>
    </row>
    <row r="66" spans="1:11" x14ac:dyDescent="0.3">
      <c r="A66" t="s">
        <v>220</v>
      </c>
      <c r="B66" t="s">
        <v>78</v>
      </c>
      <c r="C66">
        <v>0</v>
      </c>
      <c r="D66">
        <v>0</v>
      </c>
      <c r="E66">
        <v>0</v>
      </c>
      <c r="F66">
        <v>0</v>
      </c>
      <c r="G66">
        <v>0</v>
      </c>
      <c r="H66">
        <v>4</v>
      </c>
      <c r="I66">
        <v>30</v>
      </c>
      <c r="J66">
        <v>1</v>
      </c>
      <c r="K66">
        <v>7.5</v>
      </c>
    </row>
    <row r="67" spans="1:11" x14ac:dyDescent="0.3">
      <c r="A67" t="s">
        <v>221</v>
      </c>
      <c r="B67" t="s">
        <v>93</v>
      </c>
      <c r="C67">
        <v>0</v>
      </c>
      <c r="D67">
        <v>0</v>
      </c>
      <c r="E67">
        <v>0</v>
      </c>
      <c r="F67">
        <v>0</v>
      </c>
      <c r="G67">
        <v>0</v>
      </c>
      <c r="H67">
        <v>4</v>
      </c>
      <c r="I67">
        <v>20</v>
      </c>
      <c r="J67">
        <v>3</v>
      </c>
      <c r="K67">
        <v>5</v>
      </c>
    </row>
    <row r="68" spans="1:11" x14ac:dyDescent="0.3">
      <c r="A68" t="s">
        <v>221</v>
      </c>
      <c r="B68" t="s">
        <v>30</v>
      </c>
      <c r="C68">
        <v>20</v>
      </c>
      <c r="D68">
        <v>15</v>
      </c>
      <c r="E68">
        <v>1</v>
      </c>
      <c r="F68">
        <v>1</v>
      </c>
      <c r="G68">
        <v>133.33000000000001</v>
      </c>
      <c r="H68">
        <v>0</v>
      </c>
      <c r="I68">
        <v>0</v>
      </c>
      <c r="J68">
        <v>0</v>
      </c>
      <c r="K68">
        <v>0</v>
      </c>
    </row>
    <row r="69" spans="1:11" x14ac:dyDescent="0.3">
      <c r="A69" t="s">
        <v>222</v>
      </c>
      <c r="B69" t="s">
        <v>55</v>
      </c>
      <c r="C69">
        <v>90</v>
      </c>
      <c r="D69">
        <v>48</v>
      </c>
      <c r="E69">
        <v>8</v>
      </c>
      <c r="F69">
        <v>5</v>
      </c>
      <c r="G69">
        <v>187.5</v>
      </c>
      <c r="H69">
        <v>4</v>
      </c>
      <c r="I69">
        <v>35</v>
      </c>
      <c r="J69">
        <v>1</v>
      </c>
      <c r="K69">
        <v>8.75</v>
      </c>
    </row>
    <row r="70" spans="1:11" x14ac:dyDescent="0.3">
      <c r="A70" t="s">
        <v>222</v>
      </c>
      <c r="B70" t="s">
        <v>63</v>
      </c>
      <c r="C70">
        <v>55</v>
      </c>
      <c r="D70">
        <v>35</v>
      </c>
      <c r="E70">
        <v>5</v>
      </c>
      <c r="F70">
        <v>2</v>
      </c>
      <c r="G70">
        <v>157.13999999999999</v>
      </c>
      <c r="H70">
        <v>0</v>
      </c>
      <c r="I70">
        <v>0</v>
      </c>
      <c r="J70">
        <v>0</v>
      </c>
      <c r="K70">
        <v>0</v>
      </c>
    </row>
    <row r="71" spans="1:11" x14ac:dyDescent="0.3">
      <c r="A71" t="s">
        <v>223</v>
      </c>
      <c r="B71" t="s">
        <v>101</v>
      </c>
      <c r="C71">
        <v>110</v>
      </c>
      <c r="D71">
        <v>60</v>
      </c>
      <c r="E71">
        <v>10</v>
      </c>
      <c r="F71">
        <v>6</v>
      </c>
      <c r="G71">
        <v>183.33</v>
      </c>
      <c r="H71">
        <v>0</v>
      </c>
      <c r="I71">
        <v>0</v>
      </c>
      <c r="J71">
        <v>0</v>
      </c>
      <c r="K71">
        <v>0</v>
      </c>
    </row>
    <row r="72" spans="1:11" x14ac:dyDescent="0.3">
      <c r="A72" t="s">
        <v>223</v>
      </c>
      <c r="B72" t="s">
        <v>45</v>
      </c>
      <c r="C72">
        <v>0</v>
      </c>
      <c r="D72">
        <v>0</v>
      </c>
      <c r="E72">
        <v>0</v>
      </c>
      <c r="F72">
        <v>0</v>
      </c>
      <c r="G72">
        <v>0</v>
      </c>
      <c r="H72">
        <v>4</v>
      </c>
      <c r="I72">
        <v>45</v>
      </c>
      <c r="J72">
        <v>1</v>
      </c>
      <c r="K72">
        <v>11.25</v>
      </c>
    </row>
    <row r="73" spans="1:11" x14ac:dyDescent="0.3">
      <c r="A73" t="s">
        <v>224</v>
      </c>
      <c r="B73" t="s">
        <v>27</v>
      </c>
      <c r="C73">
        <v>30</v>
      </c>
      <c r="D73">
        <v>20</v>
      </c>
      <c r="E73">
        <v>2</v>
      </c>
      <c r="F73">
        <v>2</v>
      </c>
      <c r="G73">
        <v>150</v>
      </c>
      <c r="H73">
        <v>4</v>
      </c>
      <c r="I73">
        <v>25</v>
      </c>
      <c r="J73">
        <v>2</v>
      </c>
      <c r="K73">
        <v>6.25</v>
      </c>
    </row>
    <row r="74" spans="1:11" x14ac:dyDescent="0.3">
      <c r="A74" t="s">
        <v>224</v>
      </c>
      <c r="B74" t="s">
        <v>88</v>
      </c>
      <c r="C74">
        <v>0</v>
      </c>
      <c r="D74">
        <v>0</v>
      </c>
      <c r="E74">
        <v>0</v>
      </c>
      <c r="F74">
        <v>0</v>
      </c>
      <c r="G74">
        <v>0</v>
      </c>
      <c r="H74">
        <v>4</v>
      </c>
      <c r="I74">
        <v>38</v>
      </c>
      <c r="J74">
        <v>1</v>
      </c>
      <c r="K74">
        <v>9.5</v>
      </c>
    </row>
    <row r="75" spans="1:11" x14ac:dyDescent="0.3">
      <c r="A75" t="s">
        <v>225</v>
      </c>
      <c r="B75" t="s">
        <v>80</v>
      </c>
      <c r="C75">
        <v>0</v>
      </c>
      <c r="D75">
        <v>0</v>
      </c>
      <c r="E75">
        <v>0</v>
      </c>
      <c r="F75">
        <v>0</v>
      </c>
      <c r="G75">
        <v>0</v>
      </c>
      <c r="H75">
        <v>3.3</v>
      </c>
      <c r="I75">
        <v>18</v>
      </c>
      <c r="J75">
        <v>4</v>
      </c>
      <c r="K75">
        <v>5.14</v>
      </c>
    </row>
    <row r="76" spans="1:11" x14ac:dyDescent="0.3">
      <c r="A76" t="s">
        <v>225</v>
      </c>
      <c r="B76" t="s">
        <v>103</v>
      </c>
      <c r="C76">
        <v>35</v>
      </c>
      <c r="D76">
        <v>28</v>
      </c>
      <c r="E76">
        <v>3</v>
      </c>
      <c r="F76">
        <v>1</v>
      </c>
      <c r="G76">
        <v>125</v>
      </c>
      <c r="H76">
        <v>0</v>
      </c>
      <c r="I76">
        <v>0</v>
      </c>
      <c r="J76">
        <v>0</v>
      </c>
      <c r="K76">
        <v>0</v>
      </c>
    </row>
    <row r="77" spans="1:11" x14ac:dyDescent="0.3">
      <c r="A77" t="s">
        <v>226</v>
      </c>
      <c r="B77" t="s">
        <v>33</v>
      </c>
      <c r="C77">
        <v>0</v>
      </c>
      <c r="D77">
        <v>0</v>
      </c>
      <c r="E77">
        <v>0</v>
      </c>
      <c r="F77">
        <v>0</v>
      </c>
      <c r="G77">
        <v>0</v>
      </c>
      <c r="H77">
        <v>4</v>
      </c>
      <c r="I77">
        <v>22</v>
      </c>
      <c r="J77">
        <v>2</v>
      </c>
      <c r="K77">
        <v>5.5</v>
      </c>
    </row>
    <row r="78" spans="1:11" x14ac:dyDescent="0.3">
      <c r="A78" t="s">
        <v>226</v>
      </c>
      <c r="B78" t="s">
        <v>69</v>
      </c>
      <c r="C78">
        <v>45</v>
      </c>
      <c r="D78">
        <v>30</v>
      </c>
      <c r="E78">
        <v>4</v>
      </c>
      <c r="F78">
        <v>2</v>
      </c>
      <c r="G78">
        <v>150</v>
      </c>
      <c r="H78">
        <v>0</v>
      </c>
      <c r="I78">
        <v>0</v>
      </c>
      <c r="J78">
        <v>0</v>
      </c>
      <c r="K78">
        <v>0</v>
      </c>
    </row>
    <row r="79" spans="1:11" x14ac:dyDescent="0.3">
      <c r="A79" t="s">
        <v>227</v>
      </c>
      <c r="B79" t="s">
        <v>42</v>
      </c>
      <c r="C79">
        <v>120</v>
      </c>
      <c r="D79">
        <v>60</v>
      </c>
      <c r="E79">
        <v>12</v>
      </c>
      <c r="F79">
        <v>7</v>
      </c>
      <c r="G79">
        <v>200</v>
      </c>
      <c r="H79">
        <v>0</v>
      </c>
      <c r="I79">
        <v>0</v>
      </c>
      <c r="J79">
        <v>0</v>
      </c>
      <c r="K79">
        <v>0</v>
      </c>
    </row>
    <row r="80" spans="1:11" x14ac:dyDescent="0.3">
      <c r="A80" t="s">
        <v>227</v>
      </c>
      <c r="B80" t="s">
        <v>58</v>
      </c>
      <c r="C80">
        <v>10</v>
      </c>
      <c r="D80">
        <v>8</v>
      </c>
      <c r="E80">
        <v>0</v>
      </c>
      <c r="F80">
        <v>1</v>
      </c>
      <c r="G80">
        <v>125</v>
      </c>
      <c r="H80">
        <v>4</v>
      </c>
      <c r="I80">
        <v>30</v>
      </c>
      <c r="J80">
        <v>1</v>
      </c>
      <c r="K80">
        <v>7.5</v>
      </c>
    </row>
    <row r="81" spans="1:11" x14ac:dyDescent="0.3">
      <c r="A81" t="s">
        <v>228</v>
      </c>
      <c r="B81" t="s">
        <v>83</v>
      </c>
      <c r="C81">
        <v>85</v>
      </c>
      <c r="D81">
        <v>55</v>
      </c>
      <c r="E81">
        <v>9</v>
      </c>
      <c r="F81">
        <v>2</v>
      </c>
      <c r="G81">
        <v>154.55000000000001</v>
      </c>
      <c r="H81">
        <v>0</v>
      </c>
      <c r="I81">
        <v>0</v>
      </c>
      <c r="J81">
        <v>0</v>
      </c>
      <c r="K81">
        <v>0</v>
      </c>
    </row>
    <row r="82" spans="1:11" x14ac:dyDescent="0.3">
      <c r="A82" t="s">
        <v>228</v>
      </c>
      <c r="B82" t="s">
        <v>93</v>
      </c>
      <c r="C82">
        <v>0</v>
      </c>
      <c r="D82">
        <v>0</v>
      </c>
      <c r="E82">
        <v>0</v>
      </c>
      <c r="F82">
        <v>0</v>
      </c>
      <c r="G82">
        <v>0</v>
      </c>
      <c r="H82">
        <v>4</v>
      </c>
      <c r="I82">
        <v>45</v>
      </c>
      <c r="J82">
        <v>0</v>
      </c>
      <c r="K82">
        <v>11.25</v>
      </c>
    </row>
    <row r="83" spans="1:11" x14ac:dyDescent="0.3">
      <c r="A83" t="s">
        <v>229</v>
      </c>
      <c r="B83" t="s">
        <v>96</v>
      </c>
      <c r="C83">
        <v>70</v>
      </c>
      <c r="D83">
        <v>40</v>
      </c>
      <c r="E83">
        <v>7</v>
      </c>
      <c r="F83">
        <v>3</v>
      </c>
      <c r="G83">
        <v>175</v>
      </c>
      <c r="H83">
        <v>0</v>
      </c>
      <c r="I83">
        <v>0</v>
      </c>
      <c r="J83">
        <v>0</v>
      </c>
      <c r="K83">
        <v>0</v>
      </c>
    </row>
    <row r="84" spans="1:11" x14ac:dyDescent="0.3">
      <c r="A84" t="s">
        <v>229</v>
      </c>
      <c r="B84" t="s">
        <v>15</v>
      </c>
      <c r="C84">
        <v>0</v>
      </c>
      <c r="D84">
        <v>0</v>
      </c>
      <c r="E84">
        <v>0</v>
      </c>
      <c r="F84">
        <v>0</v>
      </c>
      <c r="G84">
        <v>0</v>
      </c>
      <c r="H84">
        <v>4</v>
      </c>
      <c r="I84">
        <v>29</v>
      </c>
      <c r="J84">
        <v>2</v>
      </c>
      <c r="K84">
        <v>7.25</v>
      </c>
    </row>
    <row r="85" spans="1:11" x14ac:dyDescent="0.3">
      <c r="A85" t="s">
        <v>230</v>
      </c>
      <c r="B85" t="s">
        <v>63</v>
      </c>
      <c r="C85">
        <v>90</v>
      </c>
      <c r="D85">
        <v>50</v>
      </c>
      <c r="E85">
        <v>9</v>
      </c>
      <c r="F85">
        <v>4</v>
      </c>
      <c r="G85">
        <v>180</v>
      </c>
      <c r="H85">
        <v>0</v>
      </c>
      <c r="I85">
        <v>0</v>
      </c>
      <c r="J85">
        <v>0</v>
      </c>
      <c r="K85">
        <v>0</v>
      </c>
    </row>
    <row r="86" spans="1:11" x14ac:dyDescent="0.3">
      <c r="A86" t="s">
        <v>230</v>
      </c>
      <c r="B86" t="s">
        <v>36</v>
      </c>
      <c r="C86">
        <v>30</v>
      </c>
      <c r="D86">
        <v>20</v>
      </c>
      <c r="E86">
        <v>2</v>
      </c>
      <c r="F86">
        <v>2</v>
      </c>
      <c r="G86">
        <v>150</v>
      </c>
      <c r="H86">
        <v>0</v>
      </c>
      <c r="I86">
        <v>0</v>
      </c>
      <c r="J86">
        <v>0</v>
      </c>
      <c r="K86">
        <v>0</v>
      </c>
    </row>
    <row r="87" spans="1:11" x14ac:dyDescent="0.3">
      <c r="A87" t="s">
        <v>231</v>
      </c>
      <c r="B87" t="s">
        <v>45</v>
      </c>
      <c r="C87">
        <v>0</v>
      </c>
      <c r="D87">
        <v>0</v>
      </c>
      <c r="E87">
        <v>0</v>
      </c>
      <c r="F87">
        <v>0</v>
      </c>
      <c r="G87">
        <v>0</v>
      </c>
      <c r="H87">
        <v>4</v>
      </c>
      <c r="I87">
        <v>25</v>
      </c>
      <c r="J87">
        <v>3</v>
      </c>
      <c r="K87">
        <v>6.25</v>
      </c>
    </row>
    <row r="88" spans="1:11" x14ac:dyDescent="0.3">
      <c r="A88" t="s">
        <v>231</v>
      </c>
      <c r="B88" t="s">
        <v>19</v>
      </c>
      <c r="C88">
        <v>5</v>
      </c>
      <c r="D88">
        <v>10</v>
      </c>
      <c r="E88">
        <v>0</v>
      </c>
      <c r="F88">
        <v>0</v>
      </c>
      <c r="G88">
        <v>50</v>
      </c>
      <c r="H88">
        <v>0</v>
      </c>
      <c r="I88">
        <v>0</v>
      </c>
      <c r="J88">
        <v>0</v>
      </c>
      <c r="K88">
        <v>0</v>
      </c>
    </row>
    <row r="89" spans="1:11" x14ac:dyDescent="0.3">
      <c r="A89" t="s">
        <v>232</v>
      </c>
      <c r="B89" t="s">
        <v>52</v>
      </c>
      <c r="C89">
        <v>105</v>
      </c>
      <c r="D89">
        <v>55</v>
      </c>
      <c r="E89">
        <v>10</v>
      </c>
      <c r="F89">
        <v>5</v>
      </c>
      <c r="G89">
        <v>190.91</v>
      </c>
      <c r="H89">
        <v>0</v>
      </c>
      <c r="I89">
        <v>0</v>
      </c>
      <c r="J89">
        <v>0</v>
      </c>
      <c r="K89">
        <v>0</v>
      </c>
    </row>
    <row r="90" spans="1:11" x14ac:dyDescent="0.3">
      <c r="A90" t="s">
        <v>232</v>
      </c>
      <c r="B90" t="s">
        <v>78</v>
      </c>
      <c r="C90">
        <v>0</v>
      </c>
      <c r="D90">
        <v>0</v>
      </c>
      <c r="E90">
        <v>0</v>
      </c>
      <c r="F90">
        <v>0</v>
      </c>
      <c r="G90">
        <v>0</v>
      </c>
      <c r="H90">
        <v>4</v>
      </c>
      <c r="I90">
        <v>40</v>
      </c>
      <c r="J90">
        <v>1</v>
      </c>
      <c r="K90">
        <v>10</v>
      </c>
    </row>
    <row r="91" spans="1:11" x14ac:dyDescent="0.3">
      <c r="A91" t="s">
        <v>233</v>
      </c>
      <c r="B91" t="s">
        <v>103</v>
      </c>
      <c r="C91">
        <v>95</v>
      </c>
      <c r="D91">
        <v>58</v>
      </c>
      <c r="E91">
        <v>10</v>
      </c>
      <c r="F91">
        <v>4</v>
      </c>
      <c r="G91">
        <v>163.79</v>
      </c>
      <c r="H91">
        <v>0</v>
      </c>
      <c r="I91">
        <v>0</v>
      </c>
      <c r="J91">
        <v>0</v>
      </c>
      <c r="K91">
        <v>0</v>
      </c>
    </row>
    <row r="92" spans="1:11" x14ac:dyDescent="0.3">
      <c r="A92" t="s">
        <v>233</v>
      </c>
      <c r="B92" t="s">
        <v>63</v>
      </c>
      <c r="C92">
        <v>45</v>
      </c>
      <c r="D92">
        <v>35</v>
      </c>
      <c r="E92">
        <v>4</v>
      </c>
      <c r="F92">
        <v>1</v>
      </c>
      <c r="G92">
        <v>128.57</v>
      </c>
      <c r="H92">
        <v>0</v>
      </c>
      <c r="I92">
        <v>0</v>
      </c>
      <c r="J92">
        <v>0</v>
      </c>
      <c r="K92">
        <v>0</v>
      </c>
    </row>
    <row r="93" spans="1:11" x14ac:dyDescent="0.3">
      <c r="A93" t="s">
        <v>234</v>
      </c>
      <c r="B93" t="s">
        <v>30</v>
      </c>
      <c r="C93">
        <v>58</v>
      </c>
      <c r="D93">
        <v>32</v>
      </c>
      <c r="E93">
        <v>6</v>
      </c>
      <c r="F93">
        <v>3</v>
      </c>
      <c r="G93">
        <v>181.25</v>
      </c>
      <c r="H93">
        <v>0</v>
      </c>
      <c r="I93">
        <v>0</v>
      </c>
      <c r="J93">
        <v>0</v>
      </c>
      <c r="K93">
        <v>0</v>
      </c>
    </row>
    <row r="94" spans="1:11" x14ac:dyDescent="0.3">
      <c r="A94" t="s">
        <v>234</v>
      </c>
      <c r="B94" t="s">
        <v>74</v>
      </c>
      <c r="C94">
        <v>40</v>
      </c>
      <c r="D94">
        <v>28</v>
      </c>
      <c r="E94">
        <v>3</v>
      </c>
      <c r="F94">
        <v>1</v>
      </c>
      <c r="G94">
        <v>142.86000000000001</v>
      </c>
      <c r="H94">
        <v>0</v>
      </c>
      <c r="I94">
        <v>0</v>
      </c>
      <c r="J94">
        <v>0</v>
      </c>
      <c r="K94">
        <v>0</v>
      </c>
    </row>
    <row r="95" spans="1:11" x14ac:dyDescent="0.3">
      <c r="A95" t="s">
        <v>235</v>
      </c>
      <c r="B95" t="s">
        <v>55</v>
      </c>
      <c r="C95">
        <v>34</v>
      </c>
      <c r="D95">
        <v>18</v>
      </c>
      <c r="E95">
        <v>2</v>
      </c>
      <c r="F95">
        <v>3</v>
      </c>
      <c r="G95">
        <v>188.89</v>
      </c>
      <c r="H95">
        <v>4</v>
      </c>
      <c r="I95">
        <v>38</v>
      </c>
      <c r="J95">
        <v>3</v>
      </c>
      <c r="K95">
        <v>9.5</v>
      </c>
    </row>
    <row r="96" spans="1:11" x14ac:dyDescent="0.3">
      <c r="A96" t="s">
        <v>235</v>
      </c>
      <c r="B96" t="s">
        <v>88</v>
      </c>
      <c r="C96">
        <v>0</v>
      </c>
      <c r="D96">
        <v>0</v>
      </c>
      <c r="E96">
        <v>0</v>
      </c>
      <c r="F96">
        <v>0</v>
      </c>
      <c r="G96">
        <v>0</v>
      </c>
      <c r="H96">
        <v>4</v>
      </c>
      <c r="I96">
        <v>30</v>
      </c>
      <c r="J96">
        <v>2</v>
      </c>
      <c r="K96">
        <v>7.5</v>
      </c>
    </row>
    <row r="97" spans="1:11" x14ac:dyDescent="0.3">
      <c r="A97" t="s">
        <v>236</v>
      </c>
      <c r="B97" t="s">
        <v>74</v>
      </c>
      <c r="C97">
        <v>65</v>
      </c>
      <c r="D97">
        <v>40</v>
      </c>
      <c r="E97">
        <v>7</v>
      </c>
      <c r="F97">
        <v>2</v>
      </c>
      <c r="G97">
        <v>162.5</v>
      </c>
      <c r="H97">
        <v>0</v>
      </c>
      <c r="I97">
        <v>0</v>
      </c>
      <c r="J97">
        <v>0</v>
      </c>
      <c r="K97">
        <v>0</v>
      </c>
    </row>
    <row r="98" spans="1:11" x14ac:dyDescent="0.3">
      <c r="A98" t="s">
        <v>236</v>
      </c>
      <c r="B98" t="s">
        <v>15</v>
      </c>
      <c r="C98">
        <v>0</v>
      </c>
      <c r="D98">
        <v>0</v>
      </c>
      <c r="E98">
        <v>0</v>
      </c>
      <c r="F98">
        <v>0</v>
      </c>
      <c r="G98">
        <v>0</v>
      </c>
      <c r="H98">
        <v>3.2</v>
      </c>
      <c r="I98">
        <v>25</v>
      </c>
      <c r="J98">
        <v>3</v>
      </c>
      <c r="K98">
        <v>7.5</v>
      </c>
    </row>
    <row r="99" spans="1:11" x14ac:dyDescent="0.3">
      <c r="A99" t="s">
        <v>237</v>
      </c>
      <c r="B99" t="s">
        <v>83</v>
      </c>
      <c r="C99">
        <v>88</v>
      </c>
      <c r="D99">
        <v>52</v>
      </c>
      <c r="E99">
        <v>8</v>
      </c>
      <c r="F99">
        <v>3</v>
      </c>
      <c r="G99">
        <v>169.23</v>
      </c>
      <c r="H99">
        <v>0</v>
      </c>
      <c r="I99">
        <v>0</v>
      </c>
      <c r="J99">
        <v>0</v>
      </c>
      <c r="K99">
        <v>0</v>
      </c>
    </row>
    <row r="100" spans="1:11" x14ac:dyDescent="0.3">
      <c r="A100" t="s">
        <v>237</v>
      </c>
      <c r="B100" t="s">
        <v>42</v>
      </c>
      <c r="C100">
        <v>5</v>
      </c>
      <c r="D100">
        <v>7</v>
      </c>
      <c r="E100">
        <v>0</v>
      </c>
      <c r="F100">
        <v>0</v>
      </c>
      <c r="G100">
        <v>71.430000000000007</v>
      </c>
      <c r="H100">
        <v>0</v>
      </c>
      <c r="I100">
        <v>0</v>
      </c>
      <c r="J100">
        <v>0</v>
      </c>
      <c r="K100">
        <v>0</v>
      </c>
    </row>
    <row r="101" spans="1:11" x14ac:dyDescent="0.3">
      <c r="A101" t="s">
        <v>238</v>
      </c>
      <c r="B101" t="s">
        <v>58</v>
      </c>
      <c r="C101">
        <v>18</v>
      </c>
      <c r="D101">
        <v>10</v>
      </c>
      <c r="E101">
        <v>1</v>
      </c>
      <c r="F101">
        <v>1</v>
      </c>
      <c r="G101">
        <v>180</v>
      </c>
      <c r="H101">
        <v>4</v>
      </c>
      <c r="I101">
        <v>22</v>
      </c>
      <c r="J101">
        <v>2</v>
      </c>
      <c r="K101">
        <v>5.5</v>
      </c>
    </row>
    <row r="102" spans="1:11" x14ac:dyDescent="0.3">
      <c r="A102" t="s">
        <v>238</v>
      </c>
      <c r="B102" t="s">
        <v>71</v>
      </c>
      <c r="C102">
        <v>0</v>
      </c>
      <c r="D102">
        <v>0</v>
      </c>
      <c r="E102">
        <v>0</v>
      </c>
      <c r="F102">
        <v>0</v>
      </c>
      <c r="G102">
        <v>0</v>
      </c>
      <c r="H102">
        <v>4</v>
      </c>
      <c r="I102">
        <v>25</v>
      </c>
      <c r="J102">
        <v>1</v>
      </c>
      <c r="K102">
        <v>6.25</v>
      </c>
    </row>
    <row r="103" spans="1:11" x14ac:dyDescent="0.3">
      <c r="A103" t="s">
        <v>239</v>
      </c>
      <c r="B103" t="s">
        <v>33</v>
      </c>
      <c r="C103">
        <v>0</v>
      </c>
      <c r="D103">
        <v>0</v>
      </c>
      <c r="E103">
        <v>0</v>
      </c>
      <c r="F103">
        <v>0</v>
      </c>
      <c r="G103">
        <v>0</v>
      </c>
      <c r="H103">
        <v>4</v>
      </c>
      <c r="I103">
        <v>24</v>
      </c>
      <c r="J103">
        <v>3</v>
      </c>
      <c r="K103">
        <v>6</v>
      </c>
    </row>
    <row r="104" spans="1:11" x14ac:dyDescent="0.3">
      <c r="A104" t="s">
        <v>239</v>
      </c>
      <c r="B104" t="s">
        <v>27</v>
      </c>
      <c r="C104">
        <v>35</v>
      </c>
      <c r="D104">
        <v>25</v>
      </c>
      <c r="E104">
        <v>2</v>
      </c>
      <c r="F104">
        <v>2</v>
      </c>
      <c r="G104">
        <v>140</v>
      </c>
      <c r="H104">
        <v>0</v>
      </c>
      <c r="I104">
        <v>0</v>
      </c>
      <c r="J104">
        <v>0</v>
      </c>
      <c r="K104">
        <v>0</v>
      </c>
    </row>
    <row r="105" spans="1:11" x14ac:dyDescent="0.3">
      <c r="A105" t="s">
        <v>240</v>
      </c>
      <c r="B105" t="s">
        <v>101</v>
      </c>
      <c r="C105">
        <v>56</v>
      </c>
      <c r="D105">
        <v>28</v>
      </c>
      <c r="E105">
        <v>3</v>
      </c>
      <c r="F105">
        <v>5</v>
      </c>
      <c r="G105">
        <v>200</v>
      </c>
      <c r="H105">
        <v>0</v>
      </c>
      <c r="I105">
        <v>0</v>
      </c>
      <c r="J105">
        <v>0</v>
      </c>
      <c r="K105">
        <v>0</v>
      </c>
    </row>
    <row r="106" spans="1:11" x14ac:dyDescent="0.3">
      <c r="A106" t="s">
        <v>240</v>
      </c>
      <c r="B106" t="s">
        <v>52</v>
      </c>
      <c r="C106">
        <v>22</v>
      </c>
      <c r="D106">
        <v>19</v>
      </c>
      <c r="E106">
        <v>1</v>
      </c>
      <c r="F106">
        <v>0</v>
      </c>
      <c r="G106">
        <v>115.79</v>
      </c>
      <c r="H106">
        <v>0</v>
      </c>
      <c r="I106">
        <v>0</v>
      </c>
      <c r="J106">
        <v>0</v>
      </c>
      <c r="K106">
        <v>0</v>
      </c>
    </row>
    <row r="107" spans="1:11" x14ac:dyDescent="0.3">
      <c r="A107" t="s">
        <v>241</v>
      </c>
      <c r="B107" t="s">
        <v>60</v>
      </c>
      <c r="C107">
        <v>0</v>
      </c>
      <c r="D107">
        <v>0</v>
      </c>
      <c r="E107">
        <v>0</v>
      </c>
      <c r="F107">
        <v>0</v>
      </c>
      <c r="G107">
        <v>0</v>
      </c>
      <c r="H107">
        <v>3.3</v>
      </c>
      <c r="I107">
        <v>19</v>
      </c>
      <c r="J107">
        <v>4</v>
      </c>
      <c r="K107">
        <v>5.43</v>
      </c>
    </row>
    <row r="108" spans="1:11" x14ac:dyDescent="0.3">
      <c r="A108" t="s">
        <v>241</v>
      </c>
      <c r="B108" t="s">
        <v>42</v>
      </c>
      <c r="C108">
        <v>40</v>
      </c>
      <c r="D108">
        <v>30</v>
      </c>
      <c r="E108">
        <v>3</v>
      </c>
      <c r="F108">
        <v>1</v>
      </c>
      <c r="G108">
        <v>133.33000000000001</v>
      </c>
      <c r="H108">
        <v>0</v>
      </c>
      <c r="I108">
        <v>0</v>
      </c>
      <c r="J108">
        <v>0</v>
      </c>
      <c r="K108">
        <v>0</v>
      </c>
    </row>
    <row r="109" spans="1:11" x14ac:dyDescent="0.3">
      <c r="A109" t="s">
        <v>242</v>
      </c>
      <c r="B109" t="s">
        <v>66</v>
      </c>
      <c r="C109">
        <v>0</v>
      </c>
      <c r="D109">
        <v>0</v>
      </c>
      <c r="E109">
        <v>0</v>
      </c>
      <c r="F109">
        <v>0</v>
      </c>
      <c r="G109">
        <v>0</v>
      </c>
      <c r="H109">
        <v>4</v>
      </c>
      <c r="I109">
        <v>17</v>
      </c>
      <c r="J109">
        <v>2</v>
      </c>
      <c r="K109">
        <v>4.25</v>
      </c>
    </row>
    <row r="110" spans="1:11" x14ac:dyDescent="0.3">
      <c r="A110" t="s">
        <v>242</v>
      </c>
      <c r="B110" t="s">
        <v>91</v>
      </c>
      <c r="C110">
        <v>12</v>
      </c>
      <c r="D110">
        <v>14</v>
      </c>
      <c r="E110">
        <v>1</v>
      </c>
      <c r="F110">
        <v>0</v>
      </c>
      <c r="G110">
        <v>85.71</v>
      </c>
      <c r="H110">
        <v>0</v>
      </c>
      <c r="I110">
        <v>0</v>
      </c>
      <c r="J110">
        <v>0</v>
      </c>
      <c r="K110">
        <v>0</v>
      </c>
    </row>
    <row r="111" spans="1:11" x14ac:dyDescent="0.3">
      <c r="A111" t="s">
        <v>243</v>
      </c>
      <c r="B111" t="s">
        <v>85</v>
      </c>
      <c r="C111">
        <v>75</v>
      </c>
      <c r="D111">
        <v>45</v>
      </c>
      <c r="E111">
        <v>5</v>
      </c>
      <c r="F111">
        <v>4</v>
      </c>
      <c r="G111">
        <v>166.67</v>
      </c>
      <c r="H111">
        <v>0</v>
      </c>
      <c r="I111">
        <v>0</v>
      </c>
      <c r="J111">
        <v>0</v>
      </c>
      <c r="K111">
        <v>0</v>
      </c>
    </row>
    <row r="112" spans="1:11" x14ac:dyDescent="0.3">
      <c r="A112" t="s">
        <v>243</v>
      </c>
      <c r="B112" t="s">
        <v>45</v>
      </c>
      <c r="C112">
        <v>25</v>
      </c>
      <c r="D112">
        <v>18</v>
      </c>
      <c r="E112">
        <v>1</v>
      </c>
      <c r="F112">
        <v>1</v>
      </c>
      <c r="G112">
        <v>138.88999999999999</v>
      </c>
      <c r="H112">
        <v>4</v>
      </c>
      <c r="I112">
        <v>35</v>
      </c>
      <c r="J112">
        <v>1</v>
      </c>
      <c r="K112">
        <v>8.75</v>
      </c>
    </row>
    <row r="113" spans="1:11" x14ac:dyDescent="0.3">
      <c r="A113" t="s">
        <v>244</v>
      </c>
      <c r="B113" t="s">
        <v>36</v>
      </c>
      <c r="C113">
        <v>48</v>
      </c>
      <c r="D113">
        <v>32</v>
      </c>
      <c r="E113">
        <v>4</v>
      </c>
      <c r="F113">
        <v>1</v>
      </c>
      <c r="G113">
        <v>150</v>
      </c>
      <c r="H113">
        <v>0</v>
      </c>
      <c r="I113">
        <v>0</v>
      </c>
      <c r="J113">
        <v>0</v>
      </c>
      <c r="K113">
        <v>0</v>
      </c>
    </row>
    <row r="114" spans="1:11" x14ac:dyDescent="0.3">
      <c r="A114" t="s">
        <v>244</v>
      </c>
      <c r="B114" t="s">
        <v>15</v>
      </c>
      <c r="C114">
        <v>0</v>
      </c>
      <c r="D114">
        <v>0</v>
      </c>
      <c r="E114">
        <v>0</v>
      </c>
      <c r="F114">
        <v>0</v>
      </c>
      <c r="G114">
        <v>0</v>
      </c>
      <c r="H114">
        <v>4</v>
      </c>
      <c r="I114">
        <v>30</v>
      </c>
      <c r="J114">
        <v>2</v>
      </c>
      <c r="K114">
        <v>7.5</v>
      </c>
    </row>
    <row r="115" spans="1:11" x14ac:dyDescent="0.3">
      <c r="A115" t="s">
        <v>245</v>
      </c>
      <c r="B115" t="s">
        <v>42</v>
      </c>
      <c r="C115">
        <v>105</v>
      </c>
      <c r="D115">
        <v>60</v>
      </c>
      <c r="E115">
        <v>12</v>
      </c>
      <c r="F115">
        <v>3</v>
      </c>
      <c r="G115">
        <v>175</v>
      </c>
      <c r="H115">
        <v>0</v>
      </c>
      <c r="I115">
        <v>0</v>
      </c>
      <c r="J115">
        <v>0</v>
      </c>
      <c r="K115">
        <v>0</v>
      </c>
    </row>
    <row r="116" spans="1:11" x14ac:dyDescent="0.3">
      <c r="A116" t="s">
        <v>245</v>
      </c>
      <c r="B116" t="s">
        <v>69</v>
      </c>
      <c r="C116">
        <v>0</v>
      </c>
      <c r="D116">
        <v>0</v>
      </c>
      <c r="E116">
        <v>0</v>
      </c>
      <c r="F116">
        <v>0</v>
      </c>
      <c r="G116">
        <v>0</v>
      </c>
      <c r="H116">
        <v>4</v>
      </c>
      <c r="I116">
        <v>40</v>
      </c>
      <c r="J116">
        <v>1</v>
      </c>
      <c r="K116">
        <v>10</v>
      </c>
    </row>
    <row r="117" spans="1:11" x14ac:dyDescent="0.3">
      <c r="A117" t="s">
        <v>246</v>
      </c>
      <c r="B117" t="s">
        <v>8</v>
      </c>
      <c r="C117">
        <v>88</v>
      </c>
      <c r="D117">
        <v>48</v>
      </c>
      <c r="E117">
        <v>9</v>
      </c>
      <c r="F117">
        <v>4</v>
      </c>
      <c r="G117">
        <v>183.33</v>
      </c>
      <c r="H117">
        <v>0</v>
      </c>
      <c r="I117">
        <v>0</v>
      </c>
      <c r="J117">
        <v>0</v>
      </c>
      <c r="K117">
        <v>0</v>
      </c>
    </row>
    <row r="118" spans="1:11" x14ac:dyDescent="0.3">
      <c r="A118" t="s">
        <v>246</v>
      </c>
      <c r="B118" t="s">
        <v>78</v>
      </c>
      <c r="C118">
        <v>0</v>
      </c>
      <c r="D118">
        <v>0</v>
      </c>
      <c r="E118">
        <v>0</v>
      </c>
      <c r="F118">
        <v>0</v>
      </c>
      <c r="G118">
        <v>0</v>
      </c>
      <c r="H118">
        <v>4</v>
      </c>
      <c r="I118">
        <v>30</v>
      </c>
      <c r="J118">
        <v>1</v>
      </c>
      <c r="K118">
        <v>7.5</v>
      </c>
    </row>
    <row r="119" spans="1:11" x14ac:dyDescent="0.3">
      <c r="A119" t="s">
        <v>247</v>
      </c>
      <c r="B119" t="s">
        <v>96</v>
      </c>
      <c r="C119">
        <v>65</v>
      </c>
      <c r="D119">
        <v>40</v>
      </c>
      <c r="E119">
        <v>6</v>
      </c>
      <c r="F119">
        <v>2</v>
      </c>
      <c r="G119">
        <v>162.5</v>
      </c>
      <c r="H119">
        <v>0</v>
      </c>
      <c r="I119">
        <v>0</v>
      </c>
      <c r="J119">
        <v>0</v>
      </c>
      <c r="K119">
        <v>0</v>
      </c>
    </row>
    <row r="120" spans="1:11" x14ac:dyDescent="0.3">
      <c r="A120" t="s">
        <v>247</v>
      </c>
      <c r="B120" t="s">
        <v>52</v>
      </c>
      <c r="C120">
        <v>10</v>
      </c>
      <c r="D120">
        <v>8</v>
      </c>
      <c r="E120">
        <v>0</v>
      </c>
      <c r="F120">
        <v>1</v>
      </c>
      <c r="G120">
        <v>125</v>
      </c>
      <c r="H120">
        <v>0</v>
      </c>
      <c r="I120">
        <v>0</v>
      </c>
      <c r="J120">
        <v>0</v>
      </c>
      <c r="K120">
        <v>0</v>
      </c>
    </row>
    <row r="121" spans="1:11" x14ac:dyDescent="0.3">
      <c r="A121" t="s">
        <v>248</v>
      </c>
      <c r="B121" t="s">
        <v>88</v>
      </c>
      <c r="C121">
        <v>0</v>
      </c>
      <c r="D121">
        <v>0</v>
      </c>
      <c r="E121">
        <v>0</v>
      </c>
      <c r="F121">
        <v>0</v>
      </c>
      <c r="G121">
        <v>0</v>
      </c>
      <c r="H121">
        <v>4</v>
      </c>
      <c r="I121">
        <v>22</v>
      </c>
      <c r="J121">
        <v>3</v>
      </c>
      <c r="K121">
        <v>5.5</v>
      </c>
    </row>
    <row r="122" spans="1:11" x14ac:dyDescent="0.3">
      <c r="A122" t="s">
        <v>248</v>
      </c>
      <c r="B122" t="s">
        <v>19</v>
      </c>
      <c r="C122">
        <v>40</v>
      </c>
      <c r="D122">
        <v>30</v>
      </c>
      <c r="E122">
        <v>4</v>
      </c>
      <c r="F122">
        <v>1</v>
      </c>
      <c r="G122">
        <v>133.33000000000001</v>
      </c>
      <c r="H122">
        <v>0</v>
      </c>
      <c r="I122">
        <v>0</v>
      </c>
      <c r="J122">
        <v>0</v>
      </c>
      <c r="K122">
        <v>0</v>
      </c>
    </row>
    <row r="123" spans="1:11" x14ac:dyDescent="0.3">
      <c r="A123" t="s">
        <v>258</v>
      </c>
      <c r="B123" t="s">
        <v>30</v>
      </c>
      <c r="C123">
        <v>60</v>
      </c>
      <c r="D123">
        <v>35</v>
      </c>
      <c r="E123">
        <v>7</v>
      </c>
      <c r="F123">
        <v>2</v>
      </c>
      <c r="G123">
        <v>171.43</v>
      </c>
      <c r="H123">
        <v>0</v>
      </c>
      <c r="I123">
        <v>0</v>
      </c>
      <c r="J123">
        <v>0</v>
      </c>
      <c r="K123">
        <v>0</v>
      </c>
    </row>
    <row r="124" spans="1:11" x14ac:dyDescent="0.3">
      <c r="A124" t="s">
        <v>259</v>
      </c>
      <c r="B124" t="s">
        <v>103</v>
      </c>
      <c r="C124">
        <v>75</v>
      </c>
      <c r="D124">
        <v>45</v>
      </c>
      <c r="E124">
        <v>8</v>
      </c>
      <c r="F124">
        <v>3</v>
      </c>
      <c r="G124">
        <v>166.67</v>
      </c>
      <c r="H124">
        <v>0</v>
      </c>
      <c r="I124">
        <v>0</v>
      </c>
      <c r="J124">
        <v>0</v>
      </c>
      <c r="K124">
        <v>0</v>
      </c>
    </row>
    <row r="125" spans="1:11" x14ac:dyDescent="0.3">
      <c r="A125" t="s">
        <v>260</v>
      </c>
      <c r="B125" t="s">
        <v>55</v>
      </c>
      <c r="C125">
        <v>45</v>
      </c>
      <c r="D125">
        <v>25</v>
      </c>
      <c r="E125">
        <v>3</v>
      </c>
      <c r="F125">
        <v>4</v>
      </c>
      <c r="G125">
        <v>180</v>
      </c>
      <c r="H125">
        <v>4</v>
      </c>
      <c r="I125">
        <v>35</v>
      </c>
      <c r="J125">
        <v>2</v>
      </c>
      <c r="K125">
        <v>8.75</v>
      </c>
    </row>
    <row r="126" spans="1:11" x14ac:dyDescent="0.3">
      <c r="A126" t="s">
        <v>261</v>
      </c>
      <c r="B126" t="s">
        <v>74</v>
      </c>
      <c r="C126">
        <v>90</v>
      </c>
      <c r="D126">
        <v>50</v>
      </c>
      <c r="E126">
        <v>9</v>
      </c>
      <c r="F126">
        <v>3</v>
      </c>
      <c r="G126">
        <v>180</v>
      </c>
      <c r="H126">
        <v>0</v>
      </c>
      <c r="I126">
        <v>0</v>
      </c>
      <c r="J126">
        <v>0</v>
      </c>
      <c r="K126">
        <v>0</v>
      </c>
    </row>
    <row r="127" spans="1:11" x14ac:dyDescent="0.3">
      <c r="A127" t="s">
        <v>262</v>
      </c>
      <c r="B127" t="s">
        <v>83</v>
      </c>
      <c r="C127">
        <v>50</v>
      </c>
      <c r="D127">
        <v>30</v>
      </c>
      <c r="E127">
        <v>5</v>
      </c>
      <c r="F127">
        <v>2</v>
      </c>
      <c r="G127">
        <v>166.67</v>
      </c>
      <c r="H127">
        <v>0</v>
      </c>
      <c r="I127">
        <v>0</v>
      </c>
      <c r="J127">
        <v>0</v>
      </c>
      <c r="K127">
        <v>0</v>
      </c>
    </row>
    <row r="128" spans="1:11" x14ac:dyDescent="0.3">
      <c r="A128" t="s">
        <v>263</v>
      </c>
      <c r="B128" t="s">
        <v>58</v>
      </c>
      <c r="C128">
        <v>25</v>
      </c>
      <c r="D128">
        <v>15</v>
      </c>
      <c r="E128">
        <v>2</v>
      </c>
      <c r="F128">
        <v>2</v>
      </c>
      <c r="G128">
        <v>166.67</v>
      </c>
      <c r="H128">
        <v>4</v>
      </c>
      <c r="I128">
        <v>20</v>
      </c>
      <c r="J128">
        <v>3</v>
      </c>
      <c r="K128">
        <v>5</v>
      </c>
    </row>
    <row r="129" spans="1:11" x14ac:dyDescent="0.3">
      <c r="A129" t="s">
        <v>264</v>
      </c>
      <c r="B129" t="s">
        <v>33</v>
      </c>
      <c r="C129">
        <v>0</v>
      </c>
      <c r="D129">
        <v>0</v>
      </c>
      <c r="E129">
        <v>0</v>
      </c>
      <c r="F129">
        <v>0</v>
      </c>
      <c r="G129">
        <v>0</v>
      </c>
      <c r="H129">
        <v>4</v>
      </c>
      <c r="I129">
        <v>25</v>
      </c>
      <c r="J129">
        <v>3</v>
      </c>
      <c r="K129">
        <v>6.25</v>
      </c>
    </row>
    <row r="130" spans="1:11" x14ac:dyDescent="0.3">
      <c r="A130" t="s">
        <v>265</v>
      </c>
      <c r="B130" t="s">
        <v>101</v>
      </c>
      <c r="C130">
        <v>40</v>
      </c>
      <c r="D130">
        <v>20</v>
      </c>
      <c r="E130">
        <v>4</v>
      </c>
      <c r="F130">
        <v>3</v>
      </c>
      <c r="G130">
        <v>200</v>
      </c>
      <c r="H130">
        <v>0</v>
      </c>
      <c r="I130">
        <v>0</v>
      </c>
      <c r="J130">
        <v>0</v>
      </c>
      <c r="K130">
        <v>0</v>
      </c>
    </row>
    <row r="131" spans="1:11" x14ac:dyDescent="0.3">
      <c r="A131" t="s">
        <v>266</v>
      </c>
      <c r="B131" t="s">
        <v>60</v>
      </c>
      <c r="C131">
        <v>0</v>
      </c>
      <c r="D131">
        <v>0</v>
      </c>
      <c r="E131">
        <v>0</v>
      </c>
      <c r="F131">
        <v>0</v>
      </c>
      <c r="G131">
        <v>0</v>
      </c>
      <c r="H131">
        <v>4</v>
      </c>
      <c r="I131">
        <v>22</v>
      </c>
      <c r="J131">
        <v>3</v>
      </c>
      <c r="K131">
        <v>5.5</v>
      </c>
    </row>
    <row r="132" spans="1:11" x14ac:dyDescent="0.3">
      <c r="A132" t="s">
        <v>267</v>
      </c>
      <c r="B132" t="s">
        <v>66</v>
      </c>
      <c r="C132">
        <v>0</v>
      </c>
      <c r="D132">
        <v>0</v>
      </c>
      <c r="E132">
        <v>0</v>
      </c>
      <c r="F132">
        <v>0</v>
      </c>
      <c r="G132">
        <v>0</v>
      </c>
      <c r="H132">
        <v>4</v>
      </c>
      <c r="I132">
        <v>15</v>
      </c>
      <c r="J132">
        <v>2</v>
      </c>
      <c r="K132">
        <v>3.75</v>
      </c>
    </row>
    <row r="133" spans="1:11" x14ac:dyDescent="0.3">
      <c r="A133" t="s">
        <v>268</v>
      </c>
      <c r="B133" t="s">
        <v>85</v>
      </c>
      <c r="C133">
        <v>65</v>
      </c>
      <c r="D133">
        <v>40</v>
      </c>
      <c r="E133">
        <v>6</v>
      </c>
      <c r="F133">
        <v>3</v>
      </c>
      <c r="G133">
        <v>162.5</v>
      </c>
      <c r="H133">
        <v>0</v>
      </c>
      <c r="I133">
        <v>0</v>
      </c>
      <c r="J133">
        <v>0</v>
      </c>
      <c r="K133">
        <v>0</v>
      </c>
    </row>
    <row r="134" spans="1:11" x14ac:dyDescent="0.3">
      <c r="A134" t="s">
        <v>269</v>
      </c>
      <c r="B134" t="s">
        <v>36</v>
      </c>
      <c r="C134">
        <v>55</v>
      </c>
      <c r="D134">
        <v>35</v>
      </c>
      <c r="E134">
        <v>5</v>
      </c>
      <c r="F134">
        <v>2</v>
      </c>
      <c r="G134">
        <v>157.13999999999999</v>
      </c>
      <c r="H134">
        <v>0</v>
      </c>
      <c r="I134">
        <v>0</v>
      </c>
      <c r="J134">
        <v>0</v>
      </c>
      <c r="K134">
        <v>0</v>
      </c>
    </row>
    <row r="135" spans="1:11" x14ac:dyDescent="0.3">
      <c r="A135" t="s">
        <v>270</v>
      </c>
      <c r="B135" t="s">
        <v>42</v>
      </c>
      <c r="C135">
        <v>85</v>
      </c>
      <c r="D135">
        <v>50</v>
      </c>
      <c r="E135">
        <v>8</v>
      </c>
      <c r="F135">
        <v>3</v>
      </c>
      <c r="G135">
        <v>170</v>
      </c>
      <c r="H135">
        <v>0</v>
      </c>
      <c r="I135">
        <v>0</v>
      </c>
      <c r="J135">
        <v>0</v>
      </c>
      <c r="K135">
        <v>0</v>
      </c>
    </row>
    <row r="136" spans="1:11" x14ac:dyDescent="0.3">
      <c r="A136" t="s">
        <v>271</v>
      </c>
      <c r="B136" t="s">
        <v>8</v>
      </c>
      <c r="C136">
        <v>70</v>
      </c>
      <c r="D136">
        <v>45</v>
      </c>
      <c r="E136">
        <v>7</v>
      </c>
      <c r="F136">
        <v>3</v>
      </c>
      <c r="G136">
        <v>155.56</v>
      </c>
      <c r="H136">
        <v>0</v>
      </c>
      <c r="I136">
        <v>0</v>
      </c>
      <c r="J136">
        <v>0</v>
      </c>
      <c r="K136">
        <v>0</v>
      </c>
    </row>
    <row r="137" spans="1:11" x14ac:dyDescent="0.3">
      <c r="A137" t="s">
        <v>272</v>
      </c>
      <c r="B137" t="s">
        <v>96</v>
      </c>
      <c r="C137">
        <v>55</v>
      </c>
      <c r="D137">
        <v>35</v>
      </c>
      <c r="E137">
        <v>5</v>
      </c>
      <c r="F137">
        <v>2</v>
      </c>
      <c r="G137">
        <v>157.13999999999999</v>
      </c>
      <c r="H137">
        <v>0</v>
      </c>
      <c r="I137">
        <v>0</v>
      </c>
      <c r="J137">
        <v>0</v>
      </c>
      <c r="K137">
        <v>0</v>
      </c>
    </row>
    <row r="138" spans="1:11" x14ac:dyDescent="0.3">
      <c r="A138" t="s">
        <v>273</v>
      </c>
      <c r="B138" t="s">
        <v>88</v>
      </c>
      <c r="C138">
        <v>0</v>
      </c>
      <c r="D138">
        <v>0</v>
      </c>
      <c r="E138">
        <v>0</v>
      </c>
      <c r="F138">
        <v>0</v>
      </c>
      <c r="G138">
        <v>0</v>
      </c>
      <c r="H138">
        <v>4</v>
      </c>
      <c r="I138">
        <v>28</v>
      </c>
      <c r="J138">
        <v>3</v>
      </c>
      <c r="K138">
        <v>7</v>
      </c>
    </row>
    <row r="139" spans="1:11" x14ac:dyDescent="0.3">
      <c r="A139" t="s">
        <v>274</v>
      </c>
      <c r="B139" t="s">
        <v>15</v>
      </c>
      <c r="C139">
        <v>0</v>
      </c>
      <c r="D139">
        <v>0</v>
      </c>
      <c r="E139">
        <v>0</v>
      </c>
      <c r="F139">
        <v>0</v>
      </c>
      <c r="G139">
        <v>0</v>
      </c>
      <c r="H139">
        <v>4</v>
      </c>
      <c r="I139">
        <v>25</v>
      </c>
      <c r="J139">
        <v>2</v>
      </c>
      <c r="K139">
        <v>6.25</v>
      </c>
    </row>
    <row r="140" spans="1:11" x14ac:dyDescent="0.3">
      <c r="A140" t="s">
        <v>275</v>
      </c>
      <c r="B140" t="s">
        <v>99</v>
      </c>
      <c r="C140">
        <v>0</v>
      </c>
      <c r="D140">
        <v>0</v>
      </c>
      <c r="E140">
        <v>0</v>
      </c>
      <c r="F140">
        <v>0</v>
      </c>
      <c r="G140">
        <v>0</v>
      </c>
      <c r="H140">
        <v>4</v>
      </c>
      <c r="I140">
        <v>35</v>
      </c>
      <c r="J140">
        <v>1</v>
      </c>
      <c r="K140">
        <v>8.75</v>
      </c>
    </row>
    <row r="141" spans="1:11" x14ac:dyDescent="0.3">
      <c r="A141" t="s">
        <v>276</v>
      </c>
      <c r="B141" t="s">
        <v>42</v>
      </c>
      <c r="C141">
        <v>90</v>
      </c>
      <c r="D141">
        <v>55</v>
      </c>
      <c r="E141">
        <v>9</v>
      </c>
      <c r="F141">
        <v>3</v>
      </c>
      <c r="G141">
        <v>163.63999999999999</v>
      </c>
      <c r="H141">
        <v>0</v>
      </c>
      <c r="I141">
        <v>0</v>
      </c>
      <c r="J141">
        <v>0</v>
      </c>
      <c r="K141">
        <v>0</v>
      </c>
    </row>
    <row r="142" spans="1:11" x14ac:dyDescent="0.3">
      <c r="A142" t="s">
        <v>277</v>
      </c>
      <c r="B142" t="s">
        <v>19</v>
      </c>
      <c r="C142">
        <v>45</v>
      </c>
      <c r="D142">
        <v>30</v>
      </c>
      <c r="E142">
        <v>4</v>
      </c>
      <c r="F142">
        <v>2</v>
      </c>
      <c r="G142">
        <v>150</v>
      </c>
      <c r="H142">
        <v>0</v>
      </c>
      <c r="I142">
        <v>0</v>
      </c>
      <c r="J142">
        <v>0</v>
      </c>
      <c r="K142">
        <v>0</v>
      </c>
    </row>
    <row r="143" spans="1:11" x14ac:dyDescent="0.3">
      <c r="A143" t="s">
        <v>278</v>
      </c>
      <c r="B143" t="s">
        <v>24</v>
      </c>
      <c r="C143">
        <v>50</v>
      </c>
      <c r="D143">
        <v>30</v>
      </c>
      <c r="E143">
        <v>5</v>
      </c>
      <c r="F143">
        <v>2</v>
      </c>
      <c r="G143">
        <v>166.67</v>
      </c>
      <c r="H143">
        <v>0</v>
      </c>
      <c r="I143">
        <v>0</v>
      </c>
      <c r="J143">
        <v>0</v>
      </c>
      <c r="K143">
        <v>0</v>
      </c>
    </row>
    <row r="144" spans="1:11" x14ac:dyDescent="0.3">
      <c r="A144" t="s">
        <v>279</v>
      </c>
      <c r="B144" t="s">
        <v>71</v>
      </c>
      <c r="C144">
        <v>0</v>
      </c>
      <c r="D144">
        <v>0</v>
      </c>
      <c r="E144">
        <v>0</v>
      </c>
      <c r="F144">
        <v>0</v>
      </c>
      <c r="G144">
        <v>0</v>
      </c>
      <c r="H144">
        <v>4</v>
      </c>
      <c r="I144">
        <v>20</v>
      </c>
      <c r="J144">
        <v>3</v>
      </c>
      <c r="K144">
        <v>5</v>
      </c>
    </row>
    <row r="145" spans="1:11" x14ac:dyDescent="0.3">
      <c r="A145" t="s">
        <v>280</v>
      </c>
      <c r="B145" t="s">
        <v>93</v>
      </c>
      <c r="C145">
        <v>0</v>
      </c>
      <c r="D145">
        <v>0</v>
      </c>
      <c r="E145">
        <v>0</v>
      </c>
      <c r="F145">
        <v>0</v>
      </c>
      <c r="G145">
        <v>0</v>
      </c>
      <c r="H145">
        <v>4</v>
      </c>
      <c r="I145">
        <v>22</v>
      </c>
      <c r="J145">
        <v>2</v>
      </c>
      <c r="K145">
        <v>5.5</v>
      </c>
    </row>
    <row r="146" spans="1:11" x14ac:dyDescent="0.3">
      <c r="A146" t="s">
        <v>281</v>
      </c>
      <c r="B146" t="s">
        <v>55</v>
      </c>
      <c r="C146">
        <v>80</v>
      </c>
      <c r="D146">
        <v>40</v>
      </c>
      <c r="E146">
        <v>8</v>
      </c>
      <c r="F146">
        <v>4</v>
      </c>
      <c r="G146">
        <v>200</v>
      </c>
      <c r="H146">
        <v>4</v>
      </c>
      <c r="I146">
        <v>30</v>
      </c>
      <c r="J146">
        <v>1</v>
      </c>
      <c r="K146">
        <v>7.5</v>
      </c>
    </row>
    <row r="147" spans="1:11" x14ac:dyDescent="0.3">
      <c r="A147" t="s">
        <v>282</v>
      </c>
      <c r="B147" t="s">
        <v>101</v>
      </c>
      <c r="C147">
        <v>65</v>
      </c>
      <c r="D147">
        <v>35</v>
      </c>
      <c r="E147">
        <v>6</v>
      </c>
      <c r="F147">
        <v>4</v>
      </c>
      <c r="G147">
        <v>185.71</v>
      </c>
      <c r="H147">
        <v>0</v>
      </c>
      <c r="I147">
        <v>0</v>
      </c>
      <c r="J147">
        <v>0</v>
      </c>
      <c r="K147">
        <v>0</v>
      </c>
    </row>
    <row r="148" spans="1:11" x14ac:dyDescent="0.3">
      <c r="A148" t="s">
        <v>283</v>
      </c>
      <c r="B148" t="s">
        <v>27</v>
      </c>
      <c r="C148">
        <v>40</v>
      </c>
      <c r="D148">
        <v>25</v>
      </c>
      <c r="E148">
        <v>3</v>
      </c>
      <c r="F148">
        <v>2</v>
      </c>
      <c r="G148">
        <v>160</v>
      </c>
      <c r="H148">
        <v>4</v>
      </c>
      <c r="I148">
        <v>30</v>
      </c>
      <c r="J148">
        <v>2</v>
      </c>
      <c r="K148">
        <v>7.5</v>
      </c>
    </row>
    <row r="149" spans="1:11" x14ac:dyDescent="0.3">
      <c r="A149" t="s">
        <v>284</v>
      </c>
      <c r="B149" t="s">
        <v>80</v>
      </c>
      <c r="C149">
        <v>0</v>
      </c>
      <c r="D149">
        <v>0</v>
      </c>
      <c r="E149">
        <v>0</v>
      </c>
      <c r="F149">
        <v>0</v>
      </c>
      <c r="G149">
        <v>0</v>
      </c>
      <c r="H149">
        <v>3.5</v>
      </c>
      <c r="I149">
        <v>15</v>
      </c>
      <c r="J149">
        <v>3</v>
      </c>
      <c r="K149">
        <v>3.86</v>
      </c>
    </row>
    <row r="150" spans="1:11" x14ac:dyDescent="0.3">
      <c r="A150" t="s">
        <v>285</v>
      </c>
      <c r="B150" t="s">
        <v>69</v>
      </c>
      <c r="C150">
        <v>55</v>
      </c>
      <c r="D150">
        <v>30</v>
      </c>
      <c r="E150">
        <v>5</v>
      </c>
      <c r="F150">
        <v>3</v>
      </c>
      <c r="G150">
        <v>183.33</v>
      </c>
      <c r="H150">
        <v>0</v>
      </c>
      <c r="I150">
        <v>0</v>
      </c>
      <c r="J150">
        <v>0</v>
      </c>
      <c r="K150">
        <v>0</v>
      </c>
    </row>
    <row r="151" spans="1:11" x14ac:dyDescent="0.3">
      <c r="A151" t="s">
        <v>286</v>
      </c>
      <c r="B151" t="s">
        <v>42</v>
      </c>
      <c r="C151">
        <v>70</v>
      </c>
      <c r="D151">
        <v>40</v>
      </c>
      <c r="E151">
        <v>7</v>
      </c>
      <c r="F151">
        <v>3</v>
      </c>
      <c r="G151">
        <v>175</v>
      </c>
      <c r="H151">
        <v>0</v>
      </c>
      <c r="I151">
        <v>0</v>
      </c>
      <c r="J151">
        <v>0</v>
      </c>
      <c r="K151">
        <v>0</v>
      </c>
    </row>
    <row r="152" spans="1:11" x14ac:dyDescent="0.3">
      <c r="A152" t="s">
        <v>287</v>
      </c>
      <c r="B152" t="s">
        <v>83</v>
      </c>
      <c r="C152">
        <v>60</v>
      </c>
      <c r="D152">
        <v>40</v>
      </c>
      <c r="E152">
        <v>6</v>
      </c>
      <c r="F152">
        <v>2</v>
      </c>
      <c r="G152">
        <v>150</v>
      </c>
      <c r="H152">
        <v>0</v>
      </c>
      <c r="I152">
        <v>0</v>
      </c>
      <c r="J152">
        <v>0</v>
      </c>
      <c r="K152">
        <v>0</v>
      </c>
    </row>
    <row r="153" spans="1:11" x14ac:dyDescent="0.3">
      <c r="A153" t="s">
        <v>288</v>
      </c>
      <c r="B153" t="s">
        <v>96</v>
      </c>
      <c r="C153">
        <v>80</v>
      </c>
      <c r="D153">
        <v>45</v>
      </c>
      <c r="E153">
        <v>8</v>
      </c>
      <c r="F153">
        <v>3</v>
      </c>
      <c r="G153">
        <v>177.78</v>
      </c>
      <c r="H153">
        <v>0</v>
      </c>
      <c r="I153">
        <v>0</v>
      </c>
      <c r="J153">
        <v>0</v>
      </c>
      <c r="K153">
        <v>0</v>
      </c>
    </row>
    <row r="154" spans="1:11" x14ac:dyDescent="0.3">
      <c r="A154" t="s">
        <v>289</v>
      </c>
      <c r="B154" t="s">
        <v>15</v>
      </c>
      <c r="C154">
        <v>0</v>
      </c>
      <c r="D154">
        <v>0</v>
      </c>
      <c r="E154">
        <v>0</v>
      </c>
      <c r="F154">
        <v>0</v>
      </c>
      <c r="G154">
        <v>0</v>
      </c>
      <c r="H154">
        <v>4</v>
      </c>
      <c r="I154">
        <v>28</v>
      </c>
      <c r="J154">
        <v>3</v>
      </c>
      <c r="K154">
        <v>7</v>
      </c>
    </row>
    <row r="155" spans="1:11" x14ac:dyDescent="0.3">
      <c r="A155" t="s">
        <v>290</v>
      </c>
      <c r="B155" t="s">
        <v>45</v>
      </c>
      <c r="C155">
        <v>0</v>
      </c>
      <c r="D155">
        <v>0</v>
      </c>
      <c r="E155">
        <v>0</v>
      </c>
      <c r="F155">
        <v>0</v>
      </c>
      <c r="G155">
        <v>0</v>
      </c>
      <c r="H155">
        <v>4</v>
      </c>
      <c r="I155">
        <v>30</v>
      </c>
      <c r="J155">
        <v>2</v>
      </c>
      <c r="K155">
        <v>7.5</v>
      </c>
    </row>
    <row r="156" spans="1:11" x14ac:dyDescent="0.3">
      <c r="A156" t="s">
        <v>291</v>
      </c>
      <c r="B156" t="s">
        <v>19</v>
      </c>
      <c r="C156">
        <v>50</v>
      </c>
      <c r="D156">
        <v>35</v>
      </c>
      <c r="E156">
        <v>5</v>
      </c>
      <c r="F156">
        <v>2</v>
      </c>
      <c r="G156">
        <v>142.86000000000001</v>
      </c>
      <c r="H156">
        <v>0</v>
      </c>
      <c r="I156">
        <v>0</v>
      </c>
      <c r="J156">
        <v>0</v>
      </c>
      <c r="K156">
        <v>0</v>
      </c>
    </row>
    <row r="157" spans="1:11" x14ac:dyDescent="0.3">
      <c r="A157" t="s">
        <v>292</v>
      </c>
      <c r="B157" t="s">
        <v>103</v>
      </c>
      <c r="C157">
        <v>60</v>
      </c>
      <c r="D157">
        <v>40</v>
      </c>
      <c r="E157">
        <v>6</v>
      </c>
      <c r="F157">
        <v>2</v>
      </c>
      <c r="G157">
        <v>150</v>
      </c>
      <c r="H157">
        <v>0</v>
      </c>
      <c r="I157">
        <v>0</v>
      </c>
      <c r="J157">
        <v>0</v>
      </c>
      <c r="K157">
        <v>0</v>
      </c>
    </row>
    <row r="158" spans="1:11" x14ac:dyDescent="0.3">
      <c r="A158" t="s">
        <v>293</v>
      </c>
      <c r="B158" t="s">
        <v>52</v>
      </c>
      <c r="C158">
        <v>50</v>
      </c>
      <c r="D158">
        <v>30</v>
      </c>
      <c r="E158">
        <v>5</v>
      </c>
      <c r="F158">
        <v>2</v>
      </c>
      <c r="G158">
        <v>166.67</v>
      </c>
      <c r="H158">
        <v>0</v>
      </c>
      <c r="I158">
        <v>0</v>
      </c>
      <c r="J158">
        <v>0</v>
      </c>
      <c r="K158">
        <v>0</v>
      </c>
    </row>
    <row r="159" spans="1:11" x14ac:dyDescent="0.3">
      <c r="A159" t="s">
        <v>294</v>
      </c>
      <c r="B159" t="s">
        <v>30</v>
      </c>
      <c r="C159">
        <v>70</v>
      </c>
      <c r="D159">
        <v>40</v>
      </c>
      <c r="E159">
        <v>7</v>
      </c>
      <c r="F159">
        <v>3</v>
      </c>
      <c r="G159">
        <v>175</v>
      </c>
      <c r="H159">
        <v>0</v>
      </c>
      <c r="I159">
        <v>0</v>
      </c>
      <c r="J159">
        <v>0</v>
      </c>
      <c r="K159">
        <v>0</v>
      </c>
    </row>
    <row r="160" spans="1:11" x14ac:dyDescent="0.3">
      <c r="A160" t="s">
        <v>295</v>
      </c>
      <c r="B160" t="s">
        <v>74</v>
      </c>
      <c r="C160">
        <v>55</v>
      </c>
      <c r="D160">
        <v>35</v>
      </c>
      <c r="E160">
        <v>5</v>
      </c>
      <c r="F160">
        <v>2</v>
      </c>
      <c r="G160">
        <v>157.13999999999999</v>
      </c>
      <c r="H160">
        <v>0</v>
      </c>
      <c r="I160">
        <v>0</v>
      </c>
      <c r="J160">
        <v>0</v>
      </c>
      <c r="K160">
        <v>0</v>
      </c>
    </row>
    <row r="161" spans="1:11" x14ac:dyDescent="0.3">
      <c r="A161" t="s">
        <v>296</v>
      </c>
      <c r="B161" t="s">
        <v>55</v>
      </c>
      <c r="C161">
        <v>60</v>
      </c>
      <c r="D161">
        <v>30</v>
      </c>
      <c r="E161">
        <v>6</v>
      </c>
      <c r="F161">
        <v>4</v>
      </c>
      <c r="G161">
        <v>200</v>
      </c>
      <c r="H161">
        <v>4</v>
      </c>
      <c r="I161">
        <v>40</v>
      </c>
      <c r="J161">
        <v>1</v>
      </c>
      <c r="K161">
        <v>10</v>
      </c>
    </row>
    <row r="162" spans="1:11" x14ac:dyDescent="0.3">
      <c r="A162" t="s">
        <v>297</v>
      </c>
      <c r="B162" t="s">
        <v>88</v>
      </c>
      <c r="C162">
        <v>0</v>
      </c>
      <c r="D162">
        <v>0</v>
      </c>
      <c r="E162">
        <v>0</v>
      </c>
      <c r="F162">
        <v>0</v>
      </c>
      <c r="G162">
        <v>0</v>
      </c>
      <c r="H162">
        <v>4</v>
      </c>
      <c r="I162">
        <v>32</v>
      </c>
      <c r="J162">
        <v>2</v>
      </c>
      <c r="K162">
        <v>8</v>
      </c>
    </row>
    <row r="163" spans="1:11" x14ac:dyDescent="0.3">
      <c r="A163" t="s">
        <v>298</v>
      </c>
      <c r="B163" t="s">
        <v>74</v>
      </c>
      <c r="C163">
        <v>85</v>
      </c>
      <c r="D163">
        <v>45</v>
      </c>
      <c r="E163">
        <v>8</v>
      </c>
      <c r="F163">
        <v>4</v>
      </c>
      <c r="G163">
        <v>188.89</v>
      </c>
      <c r="H163">
        <v>0</v>
      </c>
      <c r="I163">
        <v>0</v>
      </c>
      <c r="J163">
        <v>0</v>
      </c>
      <c r="K163">
        <v>0</v>
      </c>
    </row>
    <row r="164" spans="1:11" x14ac:dyDescent="0.3">
      <c r="A164" t="s">
        <v>299</v>
      </c>
      <c r="B164" t="s">
        <v>15</v>
      </c>
      <c r="C164">
        <v>0</v>
      </c>
      <c r="D164">
        <v>0</v>
      </c>
      <c r="E164">
        <v>0</v>
      </c>
      <c r="F164">
        <v>0</v>
      </c>
      <c r="G164">
        <v>0</v>
      </c>
      <c r="H164">
        <v>4</v>
      </c>
      <c r="I164">
        <v>25</v>
      </c>
      <c r="J164">
        <v>3</v>
      </c>
      <c r="K164">
        <v>6.25</v>
      </c>
    </row>
    <row r="165" spans="1:11" x14ac:dyDescent="0.3">
      <c r="A165" t="s">
        <v>300</v>
      </c>
      <c r="B165" t="s">
        <v>83</v>
      </c>
      <c r="C165">
        <v>75</v>
      </c>
      <c r="D165">
        <v>40</v>
      </c>
      <c r="E165">
        <v>7</v>
      </c>
      <c r="F165">
        <v>3</v>
      </c>
      <c r="G165">
        <v>187.5</v>
      </c>
      <c r="H165">
        <v>0</v>
      </c>
      <c r="I165">
        <v>0</v>
      </c>
      <c r="J165">
        <v>0</v>
      </c>
      <c r="K165">
        <v>0</v>
      </c>
    </row>
    <row r="166" spans="1:11" x14ac:dyDescent="0.3">
      <c r="A166" t="s">
        <v>301</v>
      </c>
      <c r="B166" t="s">
        <v>42</v>
      </c>
      <c r="C166">
        <v>50</v>
      </c>
      <c r="D166">
        <v>30</v>
      </c>
      <c r="E166">
        <v>5</v>
      </c>
      <c r="F166">
        <v>2</v>
      </c>
      <c r="G166">
        <v>166.67</v>
      </c>
      <c r="H166">
        <v>0</v>
      </c>
      <c r="I166">
        <v>0</v>
      </c>
      <c r="J166">
        <v>0</v>
      </c>
      <c r="K166">
        <v>0</v>
      </c>
    </row>
    <row r="167" spans="1:11" x14ac:dyDescent="0.3">
      <c r="A167" t="s">
        <v>302</v>
      </c>
      <c r="B167" t="s">
        <v>58</v>
      </c>
      <c r="C167">
        <v>30</v>
      </c>
      <c r="D167">
        <v>15</v>
      </c>
      <c r="E167">
        <v>3</v>
      </c>
      <c r="F167">
        <v>2</v>
      </c>
      <c r="G167">
        <v>200</v>
      </c>
      <c r="H167">
        <v>4</v>
      </c>
      <c r="I167">
        <v>28</v>
      </c>
      <c r="J167">
        <v>2</v>
      </c>
      <c r="K167">
        <v>7</v>
      </c>
    </row>
    <row r="168" spans="1:11" x14ac:dyDescent="0.3">
      <c r="A168" t="s">
        <v>303</v>
      </c>
      <c r="B168" t="s">
        <v>71</v>
      </c>
      <c r="C168">
        <v>0</v>
      </c>
      <c r="D168">
        <v>0</v>
      </c>
      <c r="E168">
        <v>0</v>
      </c>
      <c r="F168">
        <v>0</v>
      </c>
      <c r="G168">
        <v>0</v>
      </c>
      <c r="H168">
        <v>4</v>
      </c>
      <c r="I168">
        <v>22</v>
      </c>
      <c r="J168">
        <v>2</v>
      </c>
      <c r="K168">
        <v>5.5</v>
      </c>
    </row>
    <row r="169" spans="1:11" x14ac:dyDescent="0.3">
      <c r="A169" t="s">
        <v>304</v>
      </c>
      <c r="B169" t="s">
        <v>33</v>
      </c>
      <c r="C169">
        <v>0</v>
      </c>
      <c r="D169">
        <v>0</v>
      </c>
      <c r="E169">
        <v>0</v>
      </c>
      <c r="F169">
        <v>0</v>
      </c>
      <c r="G169">
        <v>0</v>
      </c>
      <c r="H169">
        <v>4</v>
      </c>
      <c r="I169">
        <v>30</v>
      </c>
      <c r="J169">
        <v>2</v>
      </c>
      <c r="K169">
        <v>7.5</v>
      </c>
    </row>
    <row r="170" spans="1:11" x14ac:dyDescent="0.3">
      <c r="A170" t="s">
        <v>305</v>
      </c>
      <c r="B170" t="s">
        <v>85</v>
      </c>
      <c r="C170">
        <v>45</v>
      </c>
      <c r="D170">
        <v>30</v>
      </c>
      <c r="E170">
        <v>4</v>
      </c>
      <c r="F170">
        <v>2</v>
      </c>
      <c r="G170">
        <v>150</v>
      </c>
      <c r="H170">
        <v>0</v>
      </c>
      <c r="I170">
        <v>0</v>
      </c>
      <c r="J170">
        <v>0</v>
      </c>
      <c r="K170">
        <v>0</v>
      </c>
    </row>
    <row r="171" spans="1:11" x14ac:dyDescent="0.3">
      <c r="A171" t="s">
        <v>306</v>
      </c>
      <c r="B171" t="s">
        <v>101</v>
      </c>
      <c r="C171">
        <v>75</v>
      </c>
      <c r="D171">
        <v>40</v>
      </c>
      <c r="E171">
        <v>7</v>
      </c>
      <c r="F171">
        <v>4</v>
      </c>
      <c r="G171">
        <v>187.5</v>
      </c>
      <c r="H171">
        <v>0</v>
      </c>
      <c r="I171">
        <v>0</v>
      </c>
      <c r="J171">
        <v>0</v>
      </c>
      <c r="K171">
        <v>0</v>
      </c>
    </row>
    <row r="172" spans="1:11" x14ac:dyDescent="0.3">
      <c r="A172" t="s">
        <v>307</v>
      </c>
      <c r="B172" t="s">
        <v>27</v>
      </c>
      <c r="C172">
        <v>50</v>
      </c>
      <c r="D172">
        <v>30</v>
      </c>
      <c r="E172">
        <v>5</v>
      </c>
      <c r="F172">
        <v>2</v>
      </c>
      <c r="G172">
        <v>166.67</v>
      </c>
      <c r="H172">
        <v>4</v>
      </c>
      <c r="I172">
        <v>35</v>
      </c>
      <c r="J172">
        <v>1</v>
      </c>
      <c r="K172">
        <v>8.75</v>
      </c>
    </row>
    <row r="173" spans="1:11" x14ac:dyDescent="0.3">
      <c r="A173" t="s">
        <v>308</v>
      </c>
      <c r="B173" t="s">
        <v>80</v>
      </c>
      <c r="C173">
        <v>0</v>
      </c>
      <c r="D173">
        <v>0</v>
      </c>
      <c r="E173">
        <v>0</v>
      </c>
      <c r="F173">
        <v>0</v>
      </c>
      <c r="G173">
        <v>0</v>
      </c>
      <c r="H173">
        <v>4</v>
      </c>
      <c r="I173">
        <v>22</v>
      </c>
      <c r="J173">
        <v>3</v>
      </c>
      <c r="K173">
        <v>5.5</v>
      </c>
    </row>
    <row r="174" spans="1:11" x14ac:dyDescent="0.3">
      <c r="A174" t="s">
        <v>309</v>
      </c>
      <c r="B174" t="s">
        <v>103</v>
      </c>
      <c r="C174">
        <v>40</v>
      </c>
      <c r="D174">
        <v>25</v>
      </c>
      <c r="E174">
        <v>4</v>
      </c>
      <c r="F174">
        <v>1</v>
      </c>
      <c r="G174">
        <v>160</v>
      </c>
      <c r="H174">
        <v>0</v>
      </c>
      <c r="I174">
        <v>0</v>
      </c>
      <c r="J174">
        <v>0</v>
      </c>
      <c r="K174">
        <v>0</v>
      </c>
    </row>
    <row r="175" spans="1:11" x14ac:dyDescent="0.3">
      <c r="A175" t="s">
        <v>310</v>
      </c>
      <c r="B175" t="s">
        <v>42</v>
      </c>
      <c r="C175">
        <v>70</v>
      </c>
      <c r="D175">
        <v>45</v>
      </c>
      <c r="E175">
        <v>7</v>
      </c>
      <c r="F175">
        <v>2</v>
      </c>
      <c r="G175">
        <v>155.56</v>
      </c>
      <c r="H175">
        <v>0</v>
      </c>
      <c r="I175">
        <v>0</v>
      </c>
      <c r="J175">
        <v>0</v>
      </c>
      <c r="K175">
        <v>0</v>
      </c>
    </row>
    <row r="176" spans="1:11" x14ac:dyDescent="0.3">
      <c r="A176" t="s">
        <v>311</v>
      </c>
      <c r="B176" t="s">
        <v>58</v>
      </c>
      <c r="C176">
        <v>20</v>
      </c>
      <c r="D176">
        <v>10</v>
      </c>
      <c r="E176">
        <v>2</v>
      </c>
      <c r="F176">
        <v>1</v>
      </c>
      <c r="G176">
        <v>200</v>
      </c>
      <c r="H176">
        <v>4</v>
      </c>
      <c r="I176">
        <v>25</v>
      </c>
      <c r="J176">
        <v>3</v>
      </c>
      <c r="K176">
        <v>6.25</v>
      </c>
    </row>
    <row r="177" spans="1:11" x14ac:dyDescent="0.3">
      <c r="A177" t="s">
        <v>312</v>
      </c>
      <c r="B177" t="s">
        <v>69</v>
      </c>
      <c r="C177">
        <v>60</v>
      </c>
      <c r="D177">
        <v>35</v>
      </c>
      <c r="E177">
        <v>6</v>
      </c>
      <c r="F177">
        <v>3</v>
      </c>
      <c r="G177">
        <v>171.43</v>
      </c>
      <c r="H177">
        <v>0</v>
      </c>
      <c r="I177">
        <v>0</v>
      </c>
      <c r="J177">
        <v>0</v>
      </c>
      <c r="K177">
        <v>0</v>
      </c>
    </row>
    <row r="178" spans="1:11" x14ac:dyDescent="0.3">
      <c r="A178" t="s">
        <v>313</v>
      </c>
      <c r="B178" t="s">
        <v>66</v>
      </c>
      <c r="C178">
        <v>0</v>
      </c>
      <c r="D178">
        <v>0</v>
      </c>
      <c r="E178">
        <v>0</v>
      </c>
      <c r="F178">
        <v>0</v>
      </c>
      <c r="G178">
        <v>0</v>
      </c>
      <c r="H178">
        <v>4</v>
      </c>
      <c r="I178">
        <v>18</v>
      </c>
      <c r="J178">
        <v>3</v>
      </c>
      <c r="K178">
        <v>4.5</v>
      </c>
    </row>
    <row r="179" spans="1:11" x14ac:dyDescent="0.3">
      <c r="A179" t="s">
        <v>314</v>
      </c>
      <c r="B179" t="s">
        <v>30</v>
      </c>
      <c r="C179">
        <v>80</v>
      </c>
      <c r="D179">
        <v>45</v>
      </c>
      <c r="E179">
        <v>8</v>
      </c>
      <c r="F179">
        <v>4</v>
      </c>
      <c r="G179">
        <v>177.78</v>
      </c>
      <c r="H179">
        <v>0</v>
      </c>
      <c r="I179">
        <v>0</v>
      </c>
      <c r="J179">
        <v>0</v>
      </c>
      <c r="K179">
        <v>0</v>
      </c>
    </row>
    <row r="180" spans="1:11" x14ac:dyDescent="0.3">
      <c r="A180" t="s">
        <v>315</v>
      </c>
      <c r="B180" t="s">
        <v>78</v>
      </c>
      <c r="C180">
        <v>0</v>
      </c>
      <c r="D180">
        <v>0</v>
      </c>
      <c r="E180">
        <v>0</v>
      </c>
      <c r="F180">
        <v>0</v>
      </c>
      <c r="G180">
        <v>0</v>
      </c>
      <c r="H180">
        <v>4</v>
      </c>
      <c r="I180">
        <v>30</v>
      </c>
      <c r="J180">
        <v>2</v>
      </c>
      <c r="K180">
        <v>7.5</v>
      </c>
    </row>
    <row r="181" spans="1:11" x14ac:dyDescent="0.3">
      <c r="A181" t="s">
        <v>316</v>
      </c>
      <c r="B181" t="s">
        <v>47</v>
      </c>
      <c r="C181">
        <v>50</v>
      </c>
      <c r="D181">
        <v>25</v>
      </c>
      <c r="E181">
        <v>5</v>
      </c>
      <c r="F181">
        <v>3</v>
      </c>
      <c r="G181">
        <v>200</v>
      </c>
      <c r="H181">
        <v>0</v>
      </c>
      <c r="I181">
        <v>0</v>
      </c>
      <c r="J181">
        <v>0</v>
      </c>
      <c r="K181">
        <v>0</v>
      </c>
    </row>
    <row r="182" spans="1:11" x14ac:dyDescent="0.3">
      <c r="A182" t="s">
        <v>317</v>
      </c>
      <c r="B182" t="s">
        <v>60</v>
      </c>
      <c r="C182">
        <v>0</v>
      </c>
      <c r="D182">
        <v>0</v>
      </c>
      <c r="E182">
        <v>0</v>
      </c>
      <c r="F182">
        <v>0</v>
      </c>
      <c r="G182">
        <v>0</v>
      </c>
      <c r="H182">
        <v>4</v>
      </c>
      <c r="I182">
        <v>28</v>
      </c>
      <c r="J182">
        <v>2</v>
      </c>
      <c r="K182">
        <v>7</v>
      </c>
    </row>
    <row r="183" spans="1:11" x14ac:dyDescent="0.3">
      <c r="A183" t="s">
        <v>318</v>
      </c>
      <c r="B183" t="s">
        <v>83</v>
      </c>
      <c r="C183">
        <v>70</v>
      </c>
      <c r="D183">
        <v>40</v>
      </c>
      <c r="E183">
        <v>7</v>
      </c>
      <c r="F183">
        <v>3</v>
      </c>
      <c r="G183">
        <v>175</v>
      </c>
      <c r="H183">
        <v>0</v>
      </c>
      <c r="I183">
        <v>0</v>
      </c>
      <c r="J183">
        <v>0</v>
      </c>
      <c r="K183">
        <v>0</v>
      </c>
    </row>
    <row r="184" spans="1:11" x14ac:dyDescent="0.3">
      <c r="A184" t="s">
        <v>319</v>
      </c>
      <c r="B184" t="s">
        <v>93</v>
      </c>
      <c r="C184">
        <v>0</v>
      </c>
      <c r="D184">
        <v>0</v>
      </c>
      <c r="E184">
        <v>0</v>
      </c>
      <c r="F184">
        <v>0</v>
      </c>
      <c r="G184">
        <v>0</v>
      </c>
      <c r="H184">
        <v>4</v>
      </c>
      <c r="I184">
        <v>35</v>
      </c>
      <c r="J184">
        <v>1</v>
      </c>
      <c r="K184">
        <v>8.75</v>
      </c>
    </row>
    <row r="185" spans="1:11" x14ac:dyDescent="0.3">
      <c r="A185" t="s">
        <v>320</v>
      </c>
      <c r="B185" t="s">
        <v>96</v>
      </c>
      <c r="C185">
        <v>85</v>
      </c>
      <c r="D185">
        <v>50</v>
      </c>
      <c r="E185">
        <v>8</v>
      </c>
      <c r="F185">
        <v>4</v>
      </c>
      <c r="G185">
        <v>170</v>
      </c>
      <c r="H185">
        <v>0</v>
      </c>
      <c r="I185">
        <v>0</v>
      </c>
      <c r="J185">
        <v>0</v>
      </c>
      <c r="K185">
        <v>0</v>
      </c>
    </row>
    <row r="186" spans="1:11" x14ac:dyDescent="0.3">
      <c r="A186" t="s">
        <v>321</v>
      </c>
      <c r="B186" t="s">
        <v>15</v>
      </c>
      <c r="C186">
        <v>0</v>
      </c>
      <c r="D186">
        <v>0</v>
      </c>
      <c r="E186">
        <v>0</v>
      </c>
      <c r="F186">
        <v>0</v>
      </c>
      <c r="G186">
        <v>0</v>
      </c>
      <c r="H186">
        <v>4</v>
      </c>
      <c r="I186">
        <v>22</v>
      </c>
      <c r="J186">
        <v>3</v>
      </c>
      <c r="K186">
        <v>5.5</v>
      </c>
    </row>
    <row r="187" spans="1:11" x14ac:dyDescent="0.3">
      <c r="A187" t="s">
        <v>322</v>
      </c>
      <c r="B187" t="s">
        <v>45</v>
      </c>
      <c r="C187">
        <v>0</v>
      </c>
      <c r="D187">
        <v>0</v>
      </c>
      <c r="E187">
        <v>0</v>
      </c>
      <c r="F187">
        <v>0</v>
      </c>
      <c r="G187">
        <v>0</v>
      </c>
      <c r="H187">
        <v>4</v>
      </c>
      <c r="I187">
        <v>30</v>
      </c>
      <c r="J187">
        <v>2</v>
      </c>
      <c r="K187">
        <v>7.5</v>
      </c>
    </row>
    <row r="188" spans="1:11" x14ac:dyDescent="0.3">
      <c r="A188" t="s">
        <v>323</v>
      </c>
      <c r="B188" t="s">
        <v>19</v>
      </c>
      <c r="C188">
        <v>60</v>
      </c>
      <c r="D188">
        <v>35</v>
      </c>
      <c r="E188">
        <v>6</v>
      </c>
      <c r="F188">
        <v>2</v>
      </c>
      <c r="G188">
        <v>171.43</v>
      </c>
      <c r="H188">
        <v>0</v>
      </c>
      <c r="I188">
        <v>0</v>
      </c>
      <c r="J188">
        <v>0</v>
      </c>
      <c r="K188">
        <v>0</v>
      </c>
    </row>
    <row r="189" spans="1:11" x14ac:dyDescent="0.3">
      <c r="A189" t="s">
        <v>324</v>
      </c>
      <c r="B189" t="s">
        <v>88</v>
      </c>
      <c r="C189">
        <v>0</v>
      </c>
      <c r="D189">
        <v>0</v>
      </c>
      <c r="E189">
        <v>0</v>
      </c>
      <c r="F189">
        <v>0</v>
      </c>
      <c r="G189">
        <v>0</v>
      </c>
      <c r="H189">
        <v>4</v>
      </c>
      <c r="I189">
        <v>30</v>
      </c>
      <c r="J189">
        <v>3</v>
      </c>
      <c r="K189">
        <v>7.5</v>
      </c>
    </row>
    <row r="190" spans="1:11" x14ac:dyDescent="0.3">
      <c r="A190" t="s">
        <v>325</v>
      </c>
      <c r="B190" t="s">
        <v>8</v>
      </c>
      <c r="C190">
        <v>75</v>
      </c>
      <c r="D190">
        <v>45</v>
      </c>
      <c r="E190">
        <v>7</v>
      </c>
      <c r="F190">
        <v>3</v>
      </c>
      <c r="G190">
        <v>166.67</v>
      </c>
      <c r="H190">
        <v>0</v>
      </c>
      <c r="I190">
        <v>0</v>
      </c>
      <c r="J190">
        <v>0</v>
      </c>
      <c r="K190">
        <v>0</v>
      </c>
    </row>
    <row r="191" spans="1:11" x14ac:dyDescent="0.3">
      <c r="A191" t="s">
        <v>326</v>
      </c>
      <c r="B191" t="s">
        <v>33</v>
      </c>
      <c r="C191">
        <v>0</v>
      </c>
      <c r="D191">
        <v>0</v>
      </c>
      <c r="E191">
        <v>0</v>
      </c>
      <c r="F191">
        <v>0</v>
      </c>
      <c r="G191">
        <v>0</v>
      </c>
      <c r="H191">
        <v>4</v>
      </c>
      <c r="I191">
        <v>28</v>
      </c>
      <c r="J191">
        <v>2</v>
      </c>
      <c r="K191">
        <v>7</v>
      </c>
    </row>
    <row r="192" spans="1:11" x14ac:dyDescent="0.3">
      <c r="A192" t="s">
        <v>327</v>
      </c>
      <c r="B192" t="s">
        <v>52</v>
      </c>
      <c r="C192">
        <v>65</v>
      </c>
      <c r="D192">
        <v>40</v>
      </c>
      <c r="E192">
        <v>6</v>
      </c>
      <c r="F192">
        <v>3</v>
      </c>
      <c r="G192">
        <v>162.5</v>
      </c>
      <c r="H192">
        <v>0</v>
      </c>
      <c r="I192">
        <v>0</v>
      </c>
      <c r="J192">
        <v>0</v>
      </c>
      <c r="K192">
        <v>0</v>
      </c>
    </row>
    <row r="193" spans="1:11" x14ac:dyDescent="0.3">
      <c r="A193" t="s">
        <v>328</v>
      </c>
      <c r="B193" t="s">
        <v>74</v>
      </c>
      <c r="C193">
        <v>95</v>
      </c>
      <c r="D193">
        <v>50</v>
      </c>
      <c r="E193">
        <v>10</v>
      </c>
      <c r="F193">
        <v>4</v>
      </c>
      <c r="G193">
        <v>190</v>
      </c>
      <c r="H193">
        <v>0</v>
      </c>
      <c r="I193">
        <v>0</v>
      </c>
      <c r="J193">
        <v>0</v>
      </c>
      <c r="K193">
        <v>0</v>
      </c>
    </row>
    <row r="194" spans="1:11" x14ac:dyDescent="0.3">
      <c r="A194" t="s">
        <v>329</v>
      </c>
      <c r="B194" t="s">
        <v>80</v>
      </c>
      <c r="C194">
        <v>0</v>
      </c>
      <c r="D194">
        <v>0</v>
      </c>
      <c r="E194">
        <v>0</v>
      </c>
      <c r="F194">
        <v>0</v>
      </c>
      <c r="G194">
        <v>0</v>
      </c>
      <c r="H194">
        <v>4</v>
      </c>
      <c r="I194">
        <v>25</v>
      </c>
      <c r="J194">
        <v>2</v>
      </c>
      <c r="K194">
        <v>6.25</v>
      </c>
    </row>
    <row r="195" spans="1:11" x14ac:dyDescent="0.3">
      <c r="A195" t="s">
        <v>330</v>
      </c>
      <c r="B195" t="s">
        <v>83</v>
      </c>
      <c r="C195">
        <v>80</v>
      </c>
      <c r="D195">
        <v>45</v>
      </c>
      <c r="E195">
        <v>8</v>
      </c>
      <c r="F195">
        <v>3</v>
      </c>
      <c r="G195">
        <v>177.78</v>
      </c>
      <c r="H195">
        <v>0</v>
      </c>
      <c r="I195">
        <v>0</v>
      </c>
      <c r="J195">
        <v>0</v>
      </c>
      <c r="K195">
        <v>0</v>
      </c>
    </row>
    <row r="196" spans="1:11" x14ac:dyDescent="0.3">
      <c r="A196" t="s">
        <v>331</v>
      </c>
      <c r="B196" t="s">
        <v>42</v>
      </c>
      <c r="C196">
        <v>45</v>
      </c>
      <c r="D196">
        <v>25</v>
      </c>
      <c r="E196">
        <v>4</v>
      </c>
      <c r="F196">
        <v>2</v>
      </c>
      <c r="G196">
        <v>180</v>
      </c>
      <c r="H196">
        <v>0</v>
      </c>
      <c r="I196">
        <v>0</v>
      </c>
      <c r="J196">
        <v>0</v>
      </c>
      <c r="K196">
        <v>0</v>
      </c>
    </row>
    <row r="197" spans="1:11" x14ac:dyDescent="0.3">
      <c r="A197" t="s">
        <v>332</v>
      </c>
      <c r="B197" t="s">
        <v>58</v>
      </c>
      <c r="C197">
        <v>35</v>
      </c>
      <c r="D197">
        <v>20</v>
      </c>
      <c r="E197">
        <v>4</v>
      </c>
      <c r="F197">
        <v>2</v>
      </c>
      <c r="G197">
        <v>175</v>
      </c>
      <c r="H197">
        <v>4</v>
      </c>
      <c r="I197">
        <v>30</v>
      </c>
      <c r="J197">
        <v>2</v>
      </c>
      <c r="K197">
        <v>7.5</v>
      </c>
    </row>
    <row r="198" spans="1:11" x14ac:dyDescent="0.3">
      <c r="A198" t="s">
        <v>333</v>
      </c>
      <c r="B198" t="s">
        <v>60</v>
      </c>
      <c r="C198">
        <v>0</v>
      </c>
      <c r="D198">
        <v>0</v>
      </c>
      <c r="E198">
        <v>0</v>
      </c>
      <c r="F198">
        <v>0</v>
      </c>
      <c r="G198">
        <v>0</v>
      </c>
      <c r="H198">
        <v>4</v>
      </c>
      <c r="I198">
        <v>25</v>
      </c>
      <c r="J198">
        <v>2</v>
      </c>
      <c r="K198">
        <v>6.25</v>
      </c>
    </row>
    <row r="199" spans="1:11" x14ac:dyDescent="0.3">
      <c r="A199" t="s">
        <v>334</v>
      </c>
      <c r="B199" t="s">
        <v>30</v>
      </c>
      <c r="C199">
        <v>90</v>
      </c>
      <c r="D199">
        <v>50</v>
      </c>
      <c r="E199">
        <v>9</v>
      </c>
      <c r="F199">
        <v>4</v>
      </c>
      <c r="G199">
        <v>180</v>
      </c>
      <c r="H199">
        <v>0</v>
      </c>
      <c r="I199">
        <v>0</v>
      </c>
      <c r="J199">
        <v>0</v>
      </c>
      <c r="K199">
        <v>0</v>
      </c>
    </row>
    <row r="200" spans="1:11" x14ac:dyDescent="0.3">
      <c r="A200" t="s">
        <v>335</v>
      </c>
      <c r="B200" t="s">
        <v>36</v>
      </c>
      <c r="C200">
        <v>50</v>
      </c>
      <c r="D200">
        <v>30</v>
      </c>
      <c r="E200">
        <v>5</v>
      </c>
      <c r="F200">
        <v>2</v>
      </c>
      <c r="G200">
        <v>166.67</v>
      </c>
      <c r="H200">
        <v>0</v>
      </c>
      <c r="I200">
        <v>0</v>
      </c>
      <c r="J200">
        <v>0</v>
      </c>
      <c r="K200">
        <v>0</v>
      </c>
    </row>
    <row r="201" spans="1:11" x14ac:dyDescent="0.3">
      <c r="A201" t="s">
        <v>336</v>
      </c>
      <c r="B201" t="s">
        <v>101</v>
      </c>
      <c r="C201">
        <v>80</v>
      </c>
      <c r="D201">
        <v>45</v>
      </c>
      <c r="E201">
        <v>8</v>
      </c>
      <c r="F201">
        <v>3</v>
      </c>
      <c r="G201">
        <v>177.78</v>
      </c>
      <c r="H201">
        <v>0</v>
      </c>
      <c r="I201">
        <v>0</v>
      </c>
      <c r="J201">
        <v>0</v>
      </c>
      <c r="K201">
        <v>0</v>
      </c>
    </row>
    <row r="202" spans="1:11" x14ac:dyDescent="0.3">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1058C-2262-4AA2-8D49-DD9C7E8BF2CB}">
  <dimension ref="A1:N61"/>
  <sheetViews>
    <sheetView topLeftCell="A2" workbookViewId="0"/>
  </sheetViews>
  <sheetFormatPr defaultRowHeight="14.4" x14ac:dyDescent="0.3"/>
  <cols>
    <col min="1" max="1" width="10.88671875" bestFit="1" customWidth="1"/>
    <col min="2" max="2" width="10.33203125" bestFit="1" customWidth="1"/>
    <col min="3" max="3" width="10.88671875" bestFit="1" customWidth="1"/>
    <col min="4" max="5" width="11.33203125" bestFit="1" customWidth="1"/>
    <col min="6" max="6" width="13.5546875" bestFit="1" customWidth="1"/>
    <col min="7" max="7" width="15" bestFit="1" customWidth="1"/>
    <col min="8" max="8" width="14.88671875" bestFit="1" customWidth="1"/>
    <col min="9" max="10" width="13.5546875" bestFit="1" customWidth="1"/>
    <col min="11" max="12" width="16.44140625" bestFit="1" customWidth="1"/>
    <col min="13" max="14" width="14.33203125" bestFit="1" customWidth="1"/>
  </cols>
  <sheetData>
    <row r="1" spans="1:14" x14ac:dyDescent="0.3">
      <c r="A1" t="s">
        <v>176</v>
      </c>
      <c r="B1" t="s">
        <v>177</v>
      </c>
      <c r="C1" t="s">
        <v>159</v>
      </c>
      <c r="D1" t="s">
        <v>178</v>
      </c>
      <c r="E1" t="s">
        <v>179</v>
      </c>
      <c r="F1" t="s">
        <v>180</v>
      </c>
      <c r="G1" t="s">
        <v>181</v>
      </c>
      <c r="H1" t="s">
        <v>182</v>
      </c>
      <c r="I1" t="s">
        <v>183</v>
      </c>
      <c r="J1" t="s">
        <v>184</v>
      </c>
      <c r="K1" t="s">
        <v>185</v>
      </c>
      <c r="L1" t="s">
        <v>186</v>
      </c>
      <c r="M1" t="s">
        <v>187</v>
      </c>
      <c r="N1" t="s">
        <v>188</v>
      </c>
    </row>
    <row r="2" spans="1:14" x14ac:dyDescent="0.3">
      <c r="A2" t="s">
        <v>189</v>
      </c>
      <c r="B2" s="1">
        <v>45738</v>
      </c>
      <c r="C2" t="s">
        <v>163</v>
      </c>
      <c r="D2" t="s">
        <v>32</v>
      </c>
      <c r="E2" t="s">
        <v>44</v>
      </c>
      <c r="F2" t="s">
        <v>32</v>
      </c>
      <c r="G2" t="s">
        <v>32</v>
      </c>
      <c r="H2" t="s">
        <v>30</v>
      </c>
      <c r="I2">
        <v>192</v>
      </c>
      <c r="J2">
        <v>174</v>
      </c>
      <c r="K2">
        <v>4</v>
      </c>
      <c r="L2">
        <v>8</v>
      </c>
      <c r="M2">
        <v>20</v>
      </c>
      <c r="N2">
        <v>20</v>
      </c>
    </row>
    <row r="3" spans="1:14" x14ac:dyDescent="0.3">
      <c r="A3" t="s">
        <v>190</v>
      </c>
      <c r="B3" s="1">
        <v>45739</v>
      </c>
      <c r="C3" t="s">
        <v>169</v>
      </c>
      <c r="D3" t="s">
        <v>98</v>
      </c>
      <c r="E3" t="s">
        <v>65</v>
      </c>
      <c r="F3" t="s">
        <v>98</v>
      </c>
      <c r="G3" t="s">
        <v>98</v>
      </c>
      <c r="H3" t="s">
        <v>103</v>
      </c>
      <c r="I3">
        <v>184</v>
      </c>
      <c r="J3">
        <v>183</v>
      </c>
      <c r="K3">
        <v>7</v>
      </c>
      <c r="L3">
        <v>9</v>
      </c>
      <c r="M3">
        <v>20</v>
      </c>
      <c r="N3">
        <v>20</v>
      </c>
    </row>
    <row r="4" spans="1:14" x14ac:dyDescent="0.3">
      <c r="A4" t="s">
        <v>191</v>
      </c>
      <c r="B4" s="1">
        <v>45739</v>
      </c>
      <c r="C4" t="s">
        <v>165</v>
      </c>
      <c r="D4" t="s">
        <v>54</v>
      </c>
      <c r="E4" t="s">
        <v>87</v>
      </c>
      <c r="F4" t="s">
        <v>87</v>
      </c>
      <c r="G4" t="s">
        <v>54</v>
      </c>
      <c r="H4" t="s">
        <v>55</v>
      </c>
      <c r="I4">
        <v>208</v>
      </c>
      <c r="J4">
        <v>198</v>
      </c>
      <c r="K4">
        <v>6</v>
      </c>
      <c r="L4">
        <v>7</v>
      </c>
      <c r="M4">
        <v>20</v>
      </c>
      <c r="N4">
        <v>20</v>
      </c>
    </row>
    <row r="5" spans="1:14" x14ac:dyDescent="0.3">
      <c r="A5" t="s">
        <v>192</v>
      </c>
      <c r="B5" s="1">
        <v>45740</v>
      </c>
      <c r="C5" t="s">
        <v>167</v>
      </c>
      <c r="D5" t="s">
        <v>76</v>
      </c>
      <c r="E5" t="s">
        <v>10</v>
      </c>
      <c r="F5" t="s">
        <v>10</v>
      </c>
      <c r="G5" t="s">
        <v>76</v>
      </c>
      <c r="H5" t="s">
        <v>74</v>
      </c>
      <c r="I5">
        <v>193</v>
      </c>
      <c r="J5">
        <v>165</v>
      </c>
      <c r="K5">
        <v>5</v>
      </c>
      <c r="L5">
        <v>10</v>
      </c>
      <c r="M5">
        <v>20</v>
      </c>
      <c r="N5">
        <v>17.2</v>
      </c>
    </row>
    <row r="6" spans="1:14" x14ac:dyDescent="0.3">
      <c r="A6" t="s">
        <v>193</v>
      </c>
      <c r="B6" s="1">
        <v>45741</v>
      </c>
      <c r="C6" t="s">
        <v>164</v>
      </c>
      <c r="D6" t="s">
        <v>44</v>
      </c>
      <c r="E6" t="s">
        <v>76</v>
      </c>
      <c r="F6" t="s">
        <v>44</v>
      </c>
      <c r="G6" t="s">
        <v>76</v>
      </c>
      <c r="H6" t="s">
        <v>83</v>
      </c>
      <c r="I6">
        <v>181</v>
      </c>
      <c r="J6">
        <v>185</v>
      </c>
      <c r="K6">
        <v>5</v>
      </c>
      <c r="L6">
        <v>4</v>
      </c>
      <c r="M6">
        <v>20</v>
      </c>
      <c r="N6">
        <v>19.3</v>
      </c>
    </row>
    <row r="7" spans="1:14" x14ac:dyDescent="0.3">
      <c r="A7" t="s">
        <v>194</v>
      </c>
      <c r="B7" s="1">
        <v>45742</v>
      </c>
      <c r="C7" t="s">
        <v>166</v>
      </c>
      <c r="D7" t="s">
        <v>65</v>
      </c>
      <c r="E7" t="s">
        <v>54</v>
      </c>
      <c r="F7" t="s">
        <v>65</v>
      </c>
      <c r="G7" t="s">
        <v>54</v>
      </c>
      <c r="H7" t="s">
        <v>58</v>
      </c>
      <c r="I7">
        <v>164</v>
      </c>
      <c r="J7">
        <v>165</v>
      </c>
      <c r="K7">
        <v>8</v>
      </c>
      <c r="L7">
        <v>3</v>
      </c>
      <c r="M7">
        <v>20</v>
      </c>
      <c r="N7">
        <v>18.399999999999999</v>
      </c>
    </row>
    <row r="8" spans="1:14" x14ac:dyDescent="0.3">
      <c r="A8" t="s">
        <v>195</v>
      </c>
      <c r="B8" s="1">
        <v>45743</v>
      </c>
      <c r="C8" t="s">
        <v>163</v>
      </c>
      <c r="D8" t="s">
        <v>32</v>
      </c>
      <c r="E8" t="s">
        <v>87</v>
      </c>
      <c r="F8" t="s">
        <v>87</v>
      </c>
      <c r="G8" t="s">
        <v>32</v>
      </c>
      <c r="H8" t="s">
        <v>33</v>
      </c>
      <c r="I8">
        <v>178</v>
      </c>
      <c r="J8">
        <v>169</v>
      </c>
      <c r="K8">
        <v>6</v>
      </c>
      <c r="L8">
        <v>9</v>
      </c>
      <c r="M8">
        <v>20</v>
      </c>
      <c r="N8">
        <v>20</v>
      </c>
    </row>
    <row r="9" spans="1:14" x14ac:dyDescent="0.3">
      <c r="A9" t="s">
        <v>196</v>
      </c>
      <c r="B9" s="1">
        <v>45744</v>
      </c>
      <c r="C9" t="s">
        <v>162</v>
      </c>
      <c r="D9" t="s">
        <v>10</v>
      </c>
      <c r="E9" t="s">
        <v>98</v>
      </c>
      <c r="F9" t="s">
        <v>10</v>
      </c>
      <c r="G9" t="s">
        <v>98</v>
      </c>
      <c r="H9" t="s">
        <v>101</v>
      </c>
      <c r="I9">
        <v>154</v>
      </c>
      <c r="J9">
        <v>155</v>
      </c>
      <c r="K9">
        <v>10</v>
      </c>
      <c r="L9">
        <v>3</v>
      </c>
      <c r="M9">
        <v>19.5</v>
      </c>
      <c r="N9">
        <v>17</v>
      </c>
    </row>
    <row r="10" spans="1:14" x14ac:dyDescent="0.3">
      <c r="A10" t="s">
        <v>197</v>
      </c>
      <c r="B10" s="1">
        <v>45745</v>
      </c>
      <c r="C10" t="s">
        <v>165</v>
      </c>
      <c r="D10" t="s">
        <v>54</v>
      </c>
      <c r="E10" t="s">
        <v>44</v>
      </c>
      <c r="F10" t="s">
        <v>44</v>
      </c>
      <c r="G10" t="s">
        <v>54</v>
      </c>
      <c r="H10" t="s">
        <v>60</v>
      </c>
      <c r="I10">
        <v>171</v>
      </c>
      <c r="J10">
        <v>156</v>
      </c>
      <c r="K10">
        <v>5</v>
      </c>
      <c r="L10">
        <v>9</v>
      </c>
      <c r="M10">
        <v>20</v>
      </c>
      <c r="N10">
        <v>18.3</v>
      </c>
    </row>
    <row r="11" spans="1:14" x14ac:dyDescent="0.3">
      <c r="A11" t="s">
        <v>198</v>
      </c>
      <c r="B11" s="1">
        <v>45746</v>
      </c>
      <c r="C11" t="s">
        <v>167</v>
      </c>
      <c r="D11" t="s">
        <v>76</v>
      </c>
      <c r="E11" t="s">
        <v>65</v>
      </c>
      <c r="F11" t="s">
        <v>65</v>
      </c>
      <c r="G11" t="s">
        <v>65</v>
      </c>
      <c r="H11" t="s">
        <v>66</v>
      </c>
      <c r="I11">
        <v>149</v>
      </c>
      <c r="J11">
        <v>150</v>
      </c>
      <c r="K11">
        <v>9</v>
      </c>
      <c r="L11">
        <v>4</v>
      </c>
      <c r="M11">
        <v>20</v>
      </c>
      <c r="N11">
        <v>18.100000000000001</v>
      </c>
    </row>
    <row r="12" spans="1:14" x14ac:dyDescent="0.3">
      <c r="A12" t="s">
        <v>199</v>
      </c>
      <c r="B12" s="1">
        <v>45747</v>
      </c>
      <c r="C12" t="s">
        <v>168</v>
      </c>
      <c r="D12" t="s">
        <v>87</v>
      </c>
      <c r="E12" t="s">
        <v>10</v>
      </c>
      <c r="F12" t="s">
        <v>10</v>
      </c>
      <c r="G12" t="s">
        <v>87</v>
      </c>
      <c r="H12" t="s">
        <v>85</v>
      </c>
      <c r="I12">
        <v>177</v>
      </c>
      <c r="J12">
        <v>152</v>
      </c>
      <c r="K12">
        <v>7</v>
      </c>
      <c r="L12">
        <v>8</v>
      </c>
      <c r="M12">
        <v>20</v>
      </c>
      <c r="N12">
        <v>18.399999999999999</v>
      </c>
    </row>
    <row r="13" spans="1:14" x14ac:dyDescent="0.3">
      <c r="A13" t="s">
        <v>200</v>
      </c>
      <c r="B13" s="1">
        <v>45748</v>
      </c>
      <c r="C13" t="s">
        <v>169</v>
      </c>
      <c r="D13" t="s">
        <v>98</v>
      </c>
      <c r="E13" t="s">
        <v>32</v>
      </c>
      <c r="F13" t="s">
        <v>32</v>
      </c>
      <c r="G13" t="s">
        <v>32</v>
      </c>
      <c r="H13" t="s">
        <v>36</v>
      </c>
      <c r="I13">
        <v>161</v>
      </c>
      <c r="J13">
        <v>162</v>
      </c>
      <c r="K13">
        <v>8</v>
      </c>
      <c r="L13">
        <v>6</v>
      </c>
      <c r="M13">
        <v>20</v>
      </c>
      <c r="N13">
        <v>19.2</v>
      </c>
    </row>
    <row r="14" spans="1:14" x14ac:dyDescent="0.3">
      <c r="A14" t="s">
        <v>201</v>
      </c>
      <c r="B14" s="1">
        <v>45749</v>
      </c>
      <c r="C14" t="s">
        <v>164</v>
      </c>
      <c r="D14" t="s">
        <v>44</v>
      </c>
      <c r="E14" t="s">
        <v>65</v>
      </c>
      <c r="F14" t="s">
        <v>65</v>
      </c>
      <c r="G14" t="s">
        <v>44</v>
      </c>
      <c r="H14" t="s">
        <v>42</v>
      </c>
      <c r="I14">
        <v>198</v>
      </c>
      <c r="J14">
        <v>187</v>
      </c>
      <c r="K14">
        <v>3</v>
      </c>
      <c r="L14">
        <v>8</v>
      </c>
      <c r="M14">
        <v>20</v>
      </c>
      <c r="N14">
        <v>20</v>
      </c>
    </row>
    <row r="15" spans="1:14" x14ac:dyDescent="0.3">
      <c r="A15" t="s">
        <v>202</v>
      </c>
      <c r="B15" s="1">
        <v>45750</v>
      </c>
      <c r="C15" t="s">
        <v>162</v>
      </c>
      <c r="D15" t="s">
        <v>10</v>
      </c>
      <c r="E15" t="s">
        <v>76</v>
      </c>
      <c r="F15" t="s">
        <v>76</v>
      </c>
      <c r="G15" t="s">
        <v>10</v>
      </c>
      <c r="H15" t="s">
        <v>8</v>
      </c>
      <c r="I15">
        <v>188</v>
      </c>
      <c r="J15">
        <v>186</v>
      </c>
      <c r="K15">
        <v>6</v>
      </c>
      <c r="L15">
        <v>8</v>
      </c>
      <c r="M15">
        <v>20</v>
      </c>
      <c r="N15">
        <v>20</v>
      </c>
    </row>
    <row r="16" spans="1:14" x14ac:dyDescent="0.3">
      <c r="A16" t="s">
        <v>203</v>
      </c>
      <c r="B16" s="1">
        <v>45751</v>
      </c>
      <c r="C16" t="s">
        <v>165</v>
      </c>
      <c r="D16" t="s">
        <v>54</v>
      </c>
      <c r="E16" t="s">
        <v>98</v>
      </c>
      <c r="F16" t="s">
        <v>98</v>
      </c>
      <c r="G16" t="s">
        <v>98</v>
      </c>
      <c r="H16" t="s">
        <v>96</v>
      </c>
      <c r="I16">
        <v>169</v>
      </c>
      <c r="J16">
        <v>170</v>
      </c>
      <c r="K16">
        <v>8</v>
      </c>
      <c r="L16">
        <v>4</v>
      </c>
      <c r="M16">
        <v>20</v>
      </c>
      <c r="N16">
        <v>19.100000000000001</v>
      </c>
    </row>
    <row r="17" spans="1:14" x14ac:dyDescent="0.3">
      <c r="A17" t="s">
        <v>204</v>
      </c>
      <c r="B17" s="1">
        <v>45752</v>
      </c>
      <c r="C17" t="s">
        <v>166</v>
      </c>
      <c r="D17" t="s">
        <v>65</v>
      </c>
      <c r="E17" t="s">
        <v>87</v>
      </c>
      <c r="F17" t="s">
        <v>65</v>
      </c>
      <c r="G17" t="s">
        <v>87</v>
      </c>
      <c r="H17" t="s">
        <v>88</v>
      </c>
      <c r="I17">
        <v>155</v>
      </c>
      <c r="J17">
        <v>156</v>
      </c>
      <c r="K17">
        <v>10</v>
      </c>
      <c r="L17">
        <v>6</v>
      </c>
      <c r="M17">
        <v>20</v>
      </c>
      <c r="N17">
        <v>19.399999999999999</v>
      </c>
    </row>
    <row r="18" spans="1:14" x14ac:dyDescent="0.3">
      <c r="A18" t="s">
        <v>205</v>
      </c>
      <c r="B18" s="1">
        <v>45753</v>
      </c>
      <c r="C18" t="s">
        <v>163</v>
      </c>
      <c r="D18" t="s">
        <v>32</v>
      </c>
      <c r="E18" t="s">
        <v>10</v>
      </c>
      <c r="F18" t="s">
        <v>10</v>
      </c>
      <c r="G18" t="s">
        <v>32</v>
      </c>
      <c r="H18" t="s">
        <v>30</v>
      </c>
      <c r="I18">
        <v>180</v>
      </c>
      <c r="J18">
        <v>178</v>
      </c>
      <c r="K18">
        <v>5</v>
      </c>
      <c r="L18">
        <v>8</v>
      </c>
      <c r="M18">
        <v>20</v>
      </c>
      <c r="N18">
        <v>20</v>
      </c>
    </row>
    <row r="19" spans="1:14" x14ac:dyDescent="0.3">
      <c r="A19" t="s">
        <v>206</v>
      </c>
      <c r="B19" s="1">
        <v>45754</v>
      </c>
      <c r="C19" t="s">
        <v>164</v>
      </c>
      <c r="D19" t="s">
        <v>44</v>
      </c>
      <c r="E19" t="s">
        <v>98</v>
      </c>
      <c r="F19" t="s">
        <v>44</v>
      </c>
      <c r="G19" t="s">
        <v>44</v>
      </c>
      <c r="H19" t="s">
        <v>47</v>
      </c>
      <c r="I19">
        <v>194</v>
      </c>
      <c r="J19">
        <v>188</v>
      </c>
      <c r="K19">
        <v>6</v>
      </c>
      <c r="L19">
        <v>7</v>
      </c>
      <c r="M19">
        <v>20</v>
      </c>
      <c r="N19">
        <v>20</v>
      </c>
    </row>
    <row r="20" spans="1:14" x14ac:dyDescent="0.3">
      <c r="A20" t="s">
        <v>207</v>
      </c>
      <c r="B20" s="1">
        <v>45755</v>
      </c>
      <c r="C20" t="s">
        <v>167</v>
      </c>
      <c r="D20" t="s">
        <v>76</v>
      </c>
      <c r="E20" t="s">
        <v>54</v>
      </c>
      <c r="F20" t="s">
        <v>54</v>
      </c>
      <c r="G20" t="s">
        <v>76</v>
      </c>
      <c r="H20" t="s">
        <v>78</v>
      </c>
      <c r="I20">
        <v>172</v>
      </c>
      <c r="J20">
        <v>171</v>
      </c>
      <c r="K20">
        <v>9</v>
      </c>
      <c r="L20">
        <v>10</v>
      </c>
      <c r="M20">
        <v>20</v>
      </c>
      <c r="N20">
        <v>20</v>
      </c>
    </row>
    <row r="21" spans="1:14" x14ac:dyDescent="0.3">
      <c r="A21" t="s">
        <v>208</v>
      </c>
      <c r="B21" s="1">
        <v>45756</v>
      </c>
      <c r="C21" t="s">
        <v>168</v>
      </c>
      <c r="D21" t="s">
        <v>87</v>
      </c>
      <c r="E21" t="s">
        <v>65</v>
      </c>
      <c r="F21" t="s">
        <v>65</v>
      </c>
      <c r="G21" t="s">
        <v>65</v>
      </c>
      <c r="H21" t="s">
        <v>69</v>
      </c>
      <c r="I21">
        <v>166</v>
      </c>
      <c r="J21">
        <v>167</v>
      </c>
      <c r="K21">
        <v>7</v>
      </c>
      <c r="L21">
        <v>5</v>
      </c>
      <c r="M21">
        <v>20</v>
      </c>
      <c r="N21">
        <v>19.100000000000001</v>
      </c>
    </row>
    <row r="22" spans="1:14" x14ac:dyDescent="0.3">
      <c r="A22" t="s">
        <v>209</v>
      </c>
      <c r="B22" s="1">
        <v>45757</v>
      </c>
      <c r="C22" t="s">
        <v>162</v>
      </c>
      <c r="D22" t="s">
        <v>10</v>
      </c>
      <c r="E22" t="s">
        <v>54</v>
      </c>
      <c r="F22" t="s">
        <v>54</v>
      </c>
      <c r="G22" t="s">
        <v>10</v>
      </c>
      <c r="H22" t="s">
        <v>15</v>
      </c>
      <c r="I22">
        <v>175</v>
      </c>
      <c r="J22">
        <v>170</v>
      </c>
      <c r="K22">
        <v>7</v>
      </c>
      <c r="L22">
        <v>9</v>
      </c>
      <c r="M22">
        <v>20</v>
      </c>
      <c r="N22">
        <v>20</v>
      </c>
    </row>
    <row r="23" spans="1:14" x14ac:dyDescent="0.3">
      <c r="A23" t="s">
        <v>210</v>
      </c>
      <c r="B23" s="1">
        <v>45758</v>
      </c>
      <c r="C23" t="s">
        <v>169</v>
      </c>
      <c r="D23" t="s">
        <v>98</v>
      </c>
      <c r="E23" t="s">
        <v>76</v>
      </c>
      <c r="F23" t="s">
        <v>76</v>
      </c>
      <c r="G23" t="s">
        <v>98</v>
      </c>
      <c r="H23" t="s">
        <v>99</v>
      </c>
      <c r="I23">
        <v>159</v>
      </c>
      <c r="J23">
        <v>158</v>
      </c>
      <c r="K23">
        <v>6</v>
      </c>
      <c r="L23">
        <v>7</v>
      </c>
      <c r="M23">
        <v>20</v>
      </c>
      <c r="N23">
        <v>20</v>
      </c>
    </row>
    <row r="24" spans="1:14" x14ac:dyDescent="0.3">
      <c r="A24" t="s">
        <v>211</v>
      </c>
      <c r="B24" s="1">
        <v>45759</v>
      </c>
      <c r="C24" t="s">
        <v>163</v>
      </c>
      <c r="D24" t="s">
        <v>32</v>
      </c>
      <c r="E24" t="s">
        <v>44</v>
      </c>
      <c r="F24" t="s">
        <v>44</v>
      </c>
      <c r="G24" t="s">
        <v>44</v>
      </c>
      <c r="H24" t="s">
        <v>42</v>
      </c>
      <c r="I24">
        <v>183</v>
      </c>
      <c r="J24">
        <v>184</v>
      </c>
      <c r="K24">
        <v>8</v>
      </c>
      <c r="L24">
        <v>6</v>
      </c>
      <c r="M24">
        <v>20</v>
      </c>
      <c r="N24">
        <v>19.399999999999999</v>
      </c>
    </row>
    <row r="25" spans="1:14" x14ac:dyDescent="0.3">
      <c r="A25" t="s">
        <v>212</v>
      </c>
      <c r="B25" s="1">
        <v>45760</v>
      </c>
      <c r="C25" t="s">
        <v>166</v>
      </c>
      <c r="D25" t="s">
        <v>65</v>
      </c>
      <c r="E25" t="s">
        <v>10</v>
      </c>
      <c r="F25" t="s">
        <v>65</v>
      </c>
      <c r="G25" t="s">
        <v>10</v>
      </c>
      <c r="H25" t="s">
        <v>19</v>
      </c>
      <c r="I25">
        <v>168</v>
      </c>
      <c r="J25">
        <v>171</v>
      </c>
      <c r="K25">
        <v>5</v>
      </c>
      <c r="L25">
        <v>4</v>
      </c>
      <c r="M25">
        <v>20</v>
      </c>
      <c r="N25">
        <v>19.100000000000001</v>
      </c>
    </row>
    <row r="26" spans="1:14" x14ac:dyDescent="0.3">
      <c r="A26" t="s">
        <v>213</v>
      </c>
      <c r="B26" s="1">
        <v>45761</v>
      </c>
      <c r="C26" t="s">
        <v>168</v>
      </c>
      <c r="D26" t="s">
        <v>87</v>
      </c>
      <c r="E26" t="s">
        <v>98</v>
      </c>
      <c r="F26" t="s">
        <v>87</v>
      </c>
      <c r="G26" t="s">
        <v>98</v>
      </c>
      <c r="H26" t="s">
        <v>103</v>
      </c>
      <c r="I26">
        <v>186</v>
      </c>
      <c r="J26">
        <v>187</v>
      </c>
      <c r="K26">
        <v>6</v>
      </c>
      <c r="L26">
        <v>5</v>
      </c>
      <c r="M26">
        <v>20</v>
      </c>
      <c r="N26">
        <v>19.2</v>
      </c>
    </row>
    <row r="27" spans="1:14" x14ac:dyDescent="0.3">
      <c r="A27" t="s">
        <v>214</v>
      </c>
      <c r="B27" s="1">
        <v>45762</v>
      </c>
      <c r="C27" t="s">
        <v>165</v>
      </c>
      <c r="D27" t="s">
        <v>54</v>
      </c>
      <c r="E27" t="s">
        <v>32</v>
      </c>
      <c r="F27" t="s">
        <v>32</v>
      </c>
      <c r="G27" t="s">
        <v>32</v>
      </c>
      <c r="H27" t="s">
        <v>39</v>
      </c>
      <c r="I27">
        <v>160</v>
      </c>
      <c r="J27">
        <v>161</v>
      </c>
      <c r="K27">
        <v>9</v>
      </c>
      <c r="L27">
        <v>7</v>
      </c>
      <c r="M27">
        <v>20</v>
      </c>
      <c r="N27">
        <v>19.5</v>
      </c>
    </row>
    <row r="28" spans="1:14" x14ac:dyDescent="0.3">
      <c r="A28" t="s">
        <v>215</v>
      </c>
      <c r="B28" s="1">
        <v>45763</v>
      </c>
      <c r="C28" t="s">
        <v>167</v>
      </c>
      <c r="D28" t="s">
        <v>76</v>
      </c>
      <c r="E28" t="s">
        <v>44</v>
      </c>
      <c r="F28" t="s">
        <v>44</v>
      </c>
      <c r="G28" t="s">
        <v>76</v>
      </c>
      <c r="H28" t="s">
        <v>74</v>
      </c>
      <c r="I28">
        <v>190</v>
      </c>
      <c r="J28">
        <v>185</v>
      </c>
      <c r="K28">
        <v>5</v>
      </c>
      <c r="L28">
        <v>8</v>
      </c>
      <c r="M28">
        <v>20</v>
      </c>
      <c r="N28">
        <v>20</v>
      </c>
    </row>
    <row r="29" spans="1:14" x14ac:dyDescent="0.3">
      <c r="A29" t="s">
        <v>216</v>
      </c>
      <c r="B29" s="1">
        <v>45764</v>
      </c>
      <c r="C29" t="s">
        <v>162</v>
      </c>
      <c r="D29" t="s">
        <v>10</v>
      </c>
      <c r="E29" t="s">
        <v>65</v>
      </c>
      <c r="F29" t="s">
        <v>10</v>
      </c>
      <c r="G29" t="s">
        <v>10</v>
      </c>
      <c r="H29" t="s">
        <v>24</v>
      </c>
      <c r="I29">
        <v>189</v>
      </c>
      <c r="J29">
        <v>173</v>
      </c>
      <c r="K29">
        <v>3</v>
      </c>
      <c r="L29">
        <v>9</v>
      </c>
      <c r="M29">
        <v>20</v>
      </c>
      <c r="N29">
        <v>20</v>
      </c>
    </row>
    <row r="30" spans="1:14" x14ac:dyDescent="0.3">
      <c r="A30" t="s">
        <v>217</v>
      </c>
      <c r="B30" s="1">
        <v>45765</v>
      </c>
      <c r="C30" t="s">
        <v>169</v>
      </c>
      <c r="D30" t="s">
        <v>98</v>
      </c>
      <c r="E30" t="s">
        <v>87</v>
      </c>
      <c r="F30" t="s">
        <v>98</v>
      </c>
      <c r="G30" t="s">
        <v>87</v>
      </c>
      <c r="H30" t="s">
        <v>91</v>
      </c>
      <c r="I30">
        <v>157</v>
      </c>
      <c r="J30">
        <v>158</v>
      </c>
      <c r="K30">
        <v>7</v>
      </c>
      <c r="L30">
        <v>6</v>
      </c>
      <c r="M30">
        <v>20</v>
      </c>
      <c r="N30">
        <v>19.3</v>
      </c>
    </row>
    <row r="31" spans="1:14" x14ac:dyDescent="0.3">
      <c r="A31" t="s">
        <v>218</v>
      </c>
      <c r="B31" s="1">
        <v>45766</v>
      </c>
      <c r="C31" t="s">
        <v>163</v>
      </c>
      <c r="D31" t="s">
        <v>32</v>
      </c>
      <c r="E31" t="s">
        <v>54</v>
      </c>
      <c r="F31" t="s">
        <v>54</v>
      </c>
      <c r="G31" t="s">
        <v>54</v>
      </c>
      <c r="H31" t="s">
        <v>52</v>
      </c>
      <c r="I31">
        <v>179</v>
      </c>
      <c r="J31">
        <v>180</v>
      </c>
      <c r="K31">
        <v>6</v>
      </c>
      <c r="L31">
        <v>5</v>
      </c>
      <c r="M31">
        <v>20</v>
      </c>
      <c r="N31">
        <v>19.2</v>
      </c>
    </row>
    <row r="32" spans="1:14" x14ac:dyDescent="0.3">
      <c r="A32" t="s">
        <v>219</v>
      </c>
      <c r="B32" s="1">
        <v>45767</v>
      </c>
      <c r="C32" t="s">
        <v>164</v>
      </c>
      <c r="D32" t="s">
        <v>44</v>
      </c>
      <c r="E32" t="s">
        <v>10</v>
      </c>
      <c r="F32" t="s">
        <v>10</v>
      </c>
      <c r="G32" t="s">
        <v>44</v>
      </c>
      <c r="H32" t="s">
        <v>50</v>
      </c>
      <c r="I32">
        <v>195</v>
      </c>
      <c r="J32">
        <v>190</v>
      </c>
      <c r="K32">
        <v>4</v>
      </c>
      <c r="L32">
        <v>8</v>
      </c>
      <c r="M32">
        <v>20</v>
      </c>
      <c r="N32">
        <v>20</v>
      </c>
    </row>
    <row r="33" spans="1:14" x14ac:dyDescent="0.3">
      <c r="A33" t="s">
        <v>220</v>
      </c>
      <c r="B33" s="1">
        <v>45768</v>
      </c>
      <c r="C33" t="s">
        <v>166</v>
      </c>
      <c r="D33" t="s">
        <v>65</v>
      </c>
      <c r="E33" t="s">
        <v>76</v>
      </c>
      <c r="F33" t="s">
        <v>76</v>
      </c>
      <c r="G33" t="s">
        <v>65</v>
      </c>
      <c r="H33" t="s">
        <v>71</v>
      </c>
      <c r="I33">
        <v>170</v>
      </c>
      <c r="J33">
        <v>169</v>
      </c>
      <c r="K33">
        <v>6</v>
      </c>
      <c r="L33">
        <v>7</v>
      </c>
      <c r="M33">
        <v>20</v>
      </c>
      <c r="N33">
        <v>20</v>
      </c>
    </row>
    <row r="34" spans="1:14" x14ac:dyDescent="0.3">
      <c r="A34" t="s">
        <v>221</v>
      </c>
      <c r="B34" s="1">
        <v>45769</v>
      </c>
      <c r="C34" t="s">
        <v>168</v>
      </c>
      <c r="D34" t="s">
        <v>87</v>
      </c>
      <c r="E34" t="s">
        <v>32</v>
      </c>
      <c r="F34" t="s">
        <v>87</v>
      </c>
      <c r="G34" t="s">
        <v>87</v>
      </c>
      <c r="H34" t="s">
        <v>93</v>
      </c>
      <c r="I34">
        <v>182</v>
      </c>
      <c r="J34">
        <v>175</v>
      </c>
      <c r="K34">
        <v>5</v>
      </c>
      <c r="L34">
        <v>9</v>
      </c>
      <c r="M34">
        <v>20</v>
      </c>
      <c r="N34">
        <v>20</v>
      </c>
    </row>
    <row r="35" spans="1:14" x14ac:dyDescent="0.3">
      <c r="A35" t="s">
        <v>222</v>
      </c>
      <c r="B35" s="1">
        <v>45770</v>
      </c>
      <c r="C35" t="s">
        <v>165</v>
      </c>
      <c r="D35" t="s">
        <v>54</v>
      </c>
      <c r="E35" t="s">
        <v>65</v>
      </c>
      <c r="F35" t="s">
        <v>65</v>
      </c>
      <c r="G35" t="s">
        <v>54</v>
      </c>
      <c r="H35" t="s">
        <v>55</v>
      </c>
      <c r="I35">
        <v>185</v>
      </c>
      <c r="J35">
        <v>178</v>
      </c>
      <c r="K35">
        <v>7</v>
      </c>
      <c r="L35">
        <v>9</v>
      </c>
      <c r="M35">
        <v>20</v>
      </c>
      <c r="N35">
        <v>20</v>
      </c>
    </row>
    <row r="36" spans="1:14" x14ac:dyDescent="0.3">
      <c r="A36" t="s">
        <v>223</v>
      </c>
      <c r="B36" s="1">
        <v>45771</v>
      </c>
      <c r="C36" t="s">
        <v>169</v>
      </c>
      <c r="D36" t="s">
        <v>98</v>
      </c>
      <c r="E36" t="s">
        <v>44</v>
      </c>
      <c r="F36" t="s">
        <v>98</v>
      </c>
      <c r="G36" t="s">
        <v>98</v>
      </c>
      <c r="H36" t="s">
        <v>101</v>
      </c>
      <c r="I36">
        <v>197</v>
      </c>
      <c r="J36">
        <v>196</v>
      </c>
      <c r="K36">
        <v>5</v>
      </c>
      <c r="L36">
        <v>8</v>
      </c>
      <c r="M36">
        <v>20</v>
      </c>
      <c r="N36">
        <v>20</v>
      </c>
    </row>
    <row r="37" spans="1:14" x14ac:dyDescent="0.3">
      <c r="A37" t="s">
        <v>224</v>
      </c>
      <c r="B37" s="1">
        <v>45772</v>
      </c>
      <c r="C37" t="s">
        <v>162</v>
      </c>
      <c r="D37" t="s">
        <v>10</v>
      </c>
      <c r="E37" t="s">
        <v>87</v>
      </c>
      <c r="F37" t="s">
        <v>87</v>
      </c>
      <c r="G37" t="s">
        <v>10</v>
      </c>
      <c r="H37" t="s">
        <v>27</v>
      </c>
      <c r="I37">
        <v>176</v>
      </c>
      <c r="J37">
        <v>172</v>
      </c>
      <c r="K37">
        <v>4</v>
      </c>
      <c r="L37">
        <v>8</v>
      </c>
      <c r="M37">
        <v>20</v>
      </c>
      <c r="N37">
        <v>20</v>
      </c>
    </row>
    <row r="38" spans="1:14" x14ac:dyDescent="0.3">
      <c r="A38" t="s">
        <v>225</v>
      </c>
      <c r="B38" s="1">
        <v>45773</v>
      </c>
      <c r="C38" t="s">
        <v>167</v>
      </c>
      <c r="D38" t="s">
        <v>76</v>
      </c>
      <c r="E38" t="s">
        <v>98</v>
      </c>
      <c r="F38" t="s">
        <v>98</v>
      </c>
      <c r="G38" t="s">
        <v>76</v>
      </c>
      <c r="H38" t="s">
        <v>80</v>
      </c>
      <c r="I38">
        <v>153</v>
      </c>
      <c r="J38">
        <v>150</v>
      </c>
      <c r="K38">
        <v>8</v>
      </c>
      <c r="L38">
        <v>10</v>
      </c>
      <c r="M38">
        <v>20</v>
      </c>
      <c r="N38">
        <v>19.3</v>
      </c>
    </row>
    <row r="39" spans="1:14" x14ac:dyDescent="0.3">
      <c r="A39" t="s">
        <v>226</v>
      </c>
      <c r="B39" s="1">
        <v>45774</v>
      </c>
      <c r="C39" t="s">
        <v>163</v>
      </c>
      <c r="D39" t="s">
        <v>32</v>
      </c>
      <c r="E39" t="s">
        <v>65</v>
      </c>
      <c r="F39" t="s">
        <v>65</v>
      </c>
      <c r="G39" t="s">
        <v>32</v>
      </c>
      <c r="H39" t="s">
        <v>33</v>
      </c>
      <c r="I39">
        <v>163</v>
      </c>
      <c r="J39">
        <v>158</v>
      </c>
      <c r="K39">
        <v>7</v>
      </c>
      <c r="L39">
        <v>8</v>
      </c>
      <c r="M39">
        <v>20</v>
      </c>
      <c r="N39">
        <v>20</v>
      </c>
    </row>
    <row r="40" spans="1:14" x14ac:dyDescent="0.3">
      <c r="A40" t="s">
        <v>227</v>
      </c>
      <c r="B40" s="1">
        <v>45775</v>
      </c>
      <c r="C40" t="s">
        <v>164</v>
      </c>
      <c r="D40" t="s">
        <v>44</v>
      </c>
      <c r="E40" t="s">
        <v>54</v>
      </c>
      <c r="F40" t="s">
        <v>54</v>
      </c>
      <c r="G40" t="s">
        <v>44</v>
      </c>
      <c r="H40" t="s">
        <v>42</v>
      </c>
      <c r="I40">
        <v>200</v>
      </c>
      <c r="J40">
        <v>195</v>
      </c>
      <c r="K40">
        <v>5</v>
      </c>
      <c r="L40">
        <v>8</v>
      </c>
      <c r="M40">
        <v>20</v>
      </c>
      <c r="N40">
        <v>20</v>
      </c>
    </row>
    <row r="41" spans="1:14" x14ac:dyDescent="0.3">
      <c r="A41" t="s">
        <v>228</v>
      </c>
      <c r="B41" s="1">
        <v>45776</v>
      </c>
      <c r="C41" t="s">
        <v>168</v>
      </c>
      <c r="D41" t="s">
        <v>87</v>
      </c>
      <c r="E41" t="s">
        <v>76</v>
      </c>
      <c r="F41" t="s">
        <v>87</v>
      </c>
      <c r="G41" t="s">
        <v>76</v>
      </c>
      <c r="H41" t="s">
        <v>83</v>
      </c>
      <c r="I41">
        <v>180</v>
      </c>
      <c r="J41">
        <v>181</v>
      </c>
      <c r="K41">
        <v>7</v>
      </c>
      <c r="L41">
        <v>4</v>
      </c>
      <c r="M41">
        <v>20</v>
      </c>
      <c r="N41">
        <v>19.399999999999999</v>
      </c>
    </row>
    <row r="42" spans="1:14" x14ac:dyDescent="0.3">
      <c r="A42" t="s">
        <v>229</v>
      </c>
      <c r="B42" s="1">
        <v>45777</v>
      </c>
      <c r="C42" t="s">
        <v>169</v>
      </c>
      <c r="D42" t="s">
        <v>98</v>
      </c>
      <c r="E42" t="s">
        <v>10</v>
      </c>
      <c r="F42" t="s">
        <v>10</v>
      </c>
      <c r="G42" t="s">
        <v>98</v>
      </c>
      <c r="H42" t="s">
        <v>96</v>
      </c>
      <c r="I42">
        <v>174</v>
      </c>
      <c r="J42">
        <v>173</v>
      </c>
      <c r="K42">
        <v>6</v>
      </c>
      <c r="L42">
        <v>7</v>
      </c>
      <c r="M42">
        <v>20</v>
      </c>
      <c r="N42">
        <v>20</v>
      </c>
    </row>
    <row r="43" spans="1:14" x14ac:dyDescent="0.3">
      <c r="A43" t="s">
        <v>230</v>
      </c>
      <c r="B43" s="1">
        <v>45778</v>
      </c>
      <c r="C43" t="s">
        <v>166</v>
      </c>
      <c r="D43" t="s">
        <v>65</v>
      </c>
      <c r="E43" t="s">
        <v>32</v>
      </c>
      <c r="F43" t="s">
        <v>32</v>
      </c>
      <c r="G43" t="s">
        <v>65</v>
      </c>
      <c r="H43" t="s">
        <v>63</v>
      </c>
      <c r="I43">
        <v>187</v>
      </c>
      <c r="J43">
        <v>175</v>
      </c>
      <c r="K43">
        <v>4</v>
      </c>
      <c r="L43">
        <v>9</v>
      </c>
      <c r="M43">
        <v>20</v>
      </c>
      <c r="N43">
        <v>20</v>
      </c>
    </row>
    <row r="44" spans="1:14" x14ac:dyDescent="0.3">
      <c r="A44" t="s">
        <v>231</v>
      </c>
      <c r="B44" s="1">
        <v>45779</v>
      </c>
      <c r="C44" t="s">
        <v>162</v>
      </c>
      <c r="D44" t="s">
        <v>10</v>
      </c>
      <c r="E44" t="s">
        <v>44</v>
      </c>
      <c r="F44" t="s">
        <v>44</v>
      </c>
      <c r="G44" t="s">
        <v>44</v>
      </c>
      <c r="H44" t="s">
        <v>45</v>
      </c>
      <c r="I44">
        <v>162</v>
      </c>
      <c r="J44">
        <v>165</v>
      </c>
      <c r="K44">
        <v>9</v>
      </c>
      <c r="L44">
        <v>5</v>
      </c>
      <c r="M44">
        <v>20</v>
      </c>
      <c r="N44">
        <v>19.2</v>
      </c>
    </row>
    <row r="45" spans="1:14" x14ac:dyDescent="0.3">
      <c r="A45" t="s">
        <v>232</v>
      </c>
      <c r="B45" s="1">
        <v>45780</v>
      </c>
      <c r="C45" t="s">
        <v>165</v>
      </c>
      <c r="D45" t="s">
        <v>54</v>
      </c>
      <c r="E45" t="s">
        <v>76</v>
      </c>
      <c r="F45" t="s">
        <v>76</v>
      </c>
      <c r="G45" t="s">
        <v>54</v>
      </c>
      <c r="H45" t="s">
        <v>52</v>
      </c>
      <c r="I45">
        <v>196</v>
      </c>
      <c r="J45">
        <v>188</v>
      </c>
      <c r="K45">
        <v>3</v>
      </c>
      <c r="L45">
        <v>8</v>
      </c>
      <c r="M45">
        <v>20</v>
      </c>
      <c r="N45">
        <v>20</v>
      </c>
    </row>
    <row r="46" spans="1:14" x14ac:dyDescent="0.3">
      <c r="A46" t="s">
        <v>233</v>
      </c>
      <c r="B46" s="1">
        <v>45781</v>
      </c>
      <c r="C46" t="s">
        <v>169</v>
      </c>
      <c r="D46" t="s">
        <v>98</v>
      </c>
      <c r="E46" t="s">
        <v>65</v>
      </c>
      <c r="F46" t="s">
        <v>65</v>
      </c>
      <c r="G46" t="s">
        <v>98</v>
      </c>
      <c r="H46" t="s">
        <v>103</v>
      </c>
      <c r="I46">
        <v>184</v>
      </c>
      <c r="J46">
        <v>183</v>
      </c>
      <c r="K46">
        <v>7</v>
      </c>
      <c r="L46">
        <v>9</v>
      </c>
      <c r="M46">
        <v>20</v>
      </c>
      <c r="N46">
        <v>20</v>
      </c>
    </row>
    <row r="47" spans="1:14" x14ac:dyDescent="0.3">
      <c r="A47" t="s">
        <v>234</v>
      </c>
      <c r="B47" s="1">
        <v>45782</v>
      </c>
      <c r="C47" t="s">
        <v>163</v>
      </c>
      <c r="D47" t="s">
        <v>32</v>
      </c>
      <c r="E47" t="s">
        <v>76</v>
      </c>
      <c r="F47" t="s">
        <v>76</v>
      </c>
      <c r="G47" t="s">
        <v>32</v>
      </c>
      <c r="H47" t="s">
        <v>30</v>
      </c>
      <c r="I47">
        <v>192</v>
      </c>
      <c r="J47">
        <v>174</v>
      </c>
      <c r="K47">
        <v>4</v>
      </c>
      <c r="L47">
        <v>8</v>
      </c>
      <c r="M47">
        <v>20</v>
      </c>
      <c r="N47">
        <v>20</v>
      </c>
    </row>
    <row r="48" spans="1:14" x14ac:dyDescent="0.3">
      <c r="A48" t="s">
        <v>235</v>
      </c>
      <c r="B48" s="1">
        <v>45783</v>
      </c>
      <c r="C48" t="s">
        <v>168</v>
      </c>
      <c r="D48" t="s">
        <v>87</v>
      </c>
      <c r="E48" t="s">
        <v>54</v>
      </c>
      <c r="F48" t="s">
        <v>87</v>
      </c>
      <c r="G48" t="s">
        <v>54</v>
      </c>
      <c r="H48" t="s">
        <v>55</v>
      </c>
      <c r="I48">
        <v>208</v>
      </c>
      <c r="J48">
        <v>198</v>
      </c>
      <c r="K48">
        <v>6</v>
      </c>
      <c r="L48">
        <v>7</v>
      </c>
      <c r="M48">
        <v>20</v>
      </c>
      <c r="N48">
        <v>20</v>
      </c>
    </row>
    <row r="49" spans="1:14" x14ac:dyDescent="0.3">
      <c r="A49" t="s">
        <v>236</v>
      </c>
      <c r="B49" s="1">
        <v>45784</v>
      </c>
      <c r="C49" t="s">
        <v>164</v>
      </c>
      <c r="D49" t="s">
        <v>44</v>
      </c>
      <c r="E49" t="s">
        <v>10</v>
      </c>
      <c r="F49" t="s">
        <v>10</v>
      </c>
      <c r="G49" t="s">
        <v>76</v>
      </c>
      <c r="H49" t="s">
        <v>74</v>
      </c>
      <c r="I49">
        <v>193</v>
      </c>
      <c r="J49">
        <v>165</v>
      </c>
      <c r="K49">
        <v>5</v>
      </c>
      <c r="L49">
        <v>10</v>
      </c>
      <c r="M49">
        <v>20</v>
      </c>
      <c r="N49">
        <v>17.2</v>
      </c>
    </row>
    <row r="50" spans="1:14" x14ac:dyDescent="0.3">
      <c r="A50" t="s">
        <v>237</v>
      </c>
      <c r="B50" s="1">
        <v>45785</v>
      </c>
      <c r="C50" t="s">
        <v>166</v>
      </c>
      <c r="D50" t="s">
        <v>65</v>
      </c>
      <c r="E50" t="s">
        <v>44</v>
      </c>
      <c r="F50" t="s">
        <v>44</v>
      </c>
      <c r="G50" t="s">
        <v>76</v>
      </c>
      <c r="H50" t="s">
        <v>83</v>
      </c>
      <c r="I50">
        <v>181</v>
      </c>
      <c r="J50">
        <v>185</v>
      </c>
      <c r="K50">
        <v>5</v>
      </c>
      <c r="L50">
        <v>4</v>
      </c>
      <c r="M50">
        <v>20</v>
      </c>
      <c r="N50">
        <v>19.3</v>
      </c>
    </row>
    <row r="51" spans="1:14" x14ac:dyDescent="0.3">
      <c r="A51" t="s">
        <v>238</v>
      </c>
      <c r="B51" s="1">
        <v>45786</v>
      </c>
      <c r="C51" t="s">
        <v>167</v>
      </c>
      <c r="D51" t="s">
        <v>76</v>
      </c>
      <c r="E51" t="s">
        <v>32</v>
      </c>
      <c r="F51" t="s">
        <v>65</v>
      </c>
      <c r="G51" t="s">
        <v>54</v>
      </c>
      <c r="H51" t="s">
        <v>58</v>
      </c>
      <c r="I51">
        <v>164</v>
      </c>
      <c r="J51">
        <v>165</v>
      </c>
      <c r="K51">
        <v>8</v>
      </c>
      <c r="L51">
        <v>3</v>
      </c>
      <c r="M51">
        <v>20</v>
      </c>
      <c r="N51">
        <v>18.399999999999999</v>
      </c>
    </row>
    <row r="52" spans="1:14" x14ac:dyDescent="0.3">
      <c r="A52" t="s">
        <v>239</v>
      </c>
      <c r="B52" s="1">
        <v>45787</v>
      </c>
      <c r="C52" t="s">
        <v>162</v>
      </c>
      <c r="D52" t="s">
        <v>10</v>
      </c>
      <c r="E52" t="s">
        <v>32</v>
      </c>
      <c r="F52" t="s">
        <v>87</v>
      </c>
      <c r="G52" t="s">
        <v>32</v>
      </c>
      <c r="H52" t="s">
        <v>33</v>
      </c>
      <c r="I52">
        <v>178</v>
      </c>
      <c r="J52">
        <v>169</v>
      </c>
      <c r="K52">
        <v>6</v>
      </c>
      <c r="L52">
        <v>9</v>
      </c>
      <c r="M52">
        <v>20</v>
      </c>
      <c r="N52">
        <v>20</v>
      </c>
    </row>
    <row r="53" spans="1:14" x14ac:dyDescent="0.3">
      <c r="A53" t="s">
        <v>240</v>
      </c>
      <c r="B53" s="1">
        <v>45788</v>
      </c>
      <c r="C53" t="s">
        <v>165</v>
      </c>
      <c r="D53" t="s">
        <v>54</v>
      </c>
      <c r="E53" t="s">
        <v>98</v>
      </c>
      <c r="F53" t="s">
        <v>10</v>
      </c>
      <c r="G53" t="s">
        <v>98</v>
      </c>
      <c r="H53" t="s">
        <v>101</v>
      </c>
      <c r="I53">
        <v>154</v>
      </c>
      <c r="J53">
        <v>155</v>
      </c>
      <c r="K53">
        <v>10</v>
      </c>
      <c r="L53">
        <v>3</v>
      </c>
      <c r="M53">
        <v>19.5</v>
      </c>
      <c r="N53">
        <v>17</v>
      </c>
    </row>
    <row r="54" spans="1:14" x14ac:dyDescent="0.3">
      <c r="A54" t="s">
        <v>241</v>
      </c>
      <c r="B54" s="1">
        <v>45789</v>
      </c>
      <c r="C54" t="s">
        <v>169</v>
      </c>
      <c r="D54" t="s">
        <v>98</v>
      </c>
      <c r="E54" t="s">
        <v>44</v>
      </c>
      <c r="F54" t="s">
        <v>44</v>
      </c>
      <c r="G54" t="s">
        <v>54</v>
      </c>
      <c r="H54" t="s">
        <v>60</v>
      </c>
      <c r="I54">
        <v>171</v>
      </c>
      <c r="J54">
        <v>156</v>
      </c>
      <c r="K54">
        <v>5</v>
      </c>
      <c r="L54">
        <v>9</v>
      </c>
      <c r="M54">
        <v>20</v>
      </c>
      <c r="N54">
        <v>18.3</v>
      </c>
    </row>
    <row r="55" spans="1:14" x14ac:dyDescent="0.3">
      <c r="A55" t="s">
        <v>242</v>
      </c>
      <c r="B55" s="1">
        <v>45790</v>
      </c>
      <c r="C55" t="s">
        <v>168</v>
      </c>
      <c r="D55" t="s">
        <v>87</v>
      </c>
      <c r="E55" t="s">
        <v>65</v>
      </c>
      <c r="F55" t="s">
        <v>65</v>
      </c>
      <c r="G55" t="s">
        <v>65</v>
      </c>
      <c r="H55" t="s">
        <v>66</v>
      </c>
      <c r="I55">
        <v>149</v>
      </c>
      <c r="J55">
        <v>150</v>
      </c>
      <c r="K55">
        <v>9</v>
      </c>
      <c r="L55">
        <v>4</v>
      </c>
      <c r="M55">
        <v>20</v>
      </c>
      <c r="N55">
        <v>18.100000000000001</v>
      </c>
    </row>
    <row r="56" spans="1:14" x14ac:dyDescent="0.3">
      <c r="A56" t="s">
        <v>243</v>
      </c>
      <c r="B56" s="1">
        <v>45791</v>
      </c>
      <c r="C56" t="s">
        <v>164</v>
      </c>
      <c r="D56" t="s">
        <v>44</v>
      </c>
      <c r="E56" t="s">
        <v>76</v>
      </c>
      <c r="F56" t="s">
        <v>10</v>
      </c>
      <c r="G56" t="s">
        <v>87</v>
      </c>
      <c r="H56" t="s">
        <v>85</v>
      </c>
      <c r="I56">
        <v>177</v>
      </c>
      <c r="J56">
        <v>152</v>
      </c>
      <c r="K56">
        <v>7</v>
      </c>
      <c r="L56">
        <v>8</v>
      </c>
      <c r="M56">
        <v>20</v>
      </c>
      <c r="N56">
        <v>18.399999999999999</v>
      </c>
    </row>
    <row r="57" spans="1:14" x14ac:dyDescent="0.3">
      <c r="A57" t="s">
        <v>244</v>
      </c>
      <c r="B57" s="1">
        <v>45792</v>
      </c>
      <c r="C57" t="s">
        <v>162</v>
      </c>
      <c r="D57" t="s">
        <v>10</v>
      </c>
      <c r="E57" t="s">
        <v>54</v>
      </c>
      <c r="F57" t="s">
        <v>32</v>
      </c>
      <c r="G57" t="s">
        <v>32</v>
      </c>
      <c r="H57" t="s">
        <v>36</v>
      </c>
      <c r="I57">
        <v>161</v>
      </c>
      <c r="J57">
        <v>162</v>
      </c>
      <c r="K57">
        <v>8</v>
      </c>
      <c r="L57">
        <v>6</v>
      </c>
      <c r="M57">
        <v>20</v>
      </c>
      <c r="N57">
        <v>19.2</v>
      </c>
    </row>
    <row r="58" spans="1:14" x14ac:dyDescent="0.3">
      <c r="A58" t="s">
        <v>245</v>
      </c>
      <c r="B58" s="1">
        <v>45793</v>
      </c>
      <c r="C58" t="s">
        <v>163</v>
      </c>
      <c r="D58" t="s">
        <v>32</v>
      </c>
      <c r="E58" t="s">
        <v>98</v>
      </c>
      <c r="F58" t="s">
        <v>65</v>
      </c>
      <c r="G58" t="s">
        <v>44</v>
      </c>
      <c r="H58" t="s">
        <v>42</v>
      </c>
      <c r="I58">
        <v>198</v>
      </c>
      <c r="J58">
        <v>187</v>
      </c>
      <c r="K58">
        <v>3</v>
      </c>
      <c r="L58">
        <v>8</v>
      </c>
      <c r="M58">
        <v>20</v>
      </c>
      <c r="N58">
        <v>20</v>
      </c>
    </row>
    <row r="59" spans="1:14" x14ac:dyDescent="0.3">
      <c r="A59" t="s">
        <v>246</v>
      </c>
      <c r="B59" s="1">
        <v>45794</v>
      </c>
      <c r="C59" t="s">
        <v>166</v>
      </c>
      <c r="D59" t="s">
        <v>65</v>
      </c>
      <c r="E59" t="s">
        <v>76</v>
      </c>
      <c r="F59" t="s">
        <v>76</v>
      </c>
      <c r="G59" t="s">
        <v>10</v>
      </c>
      <c r="H59" t="s">
        <v>8</v>
      </c>
      <c r="I59">
        <v>188</v>
      </c>
      <c r="J59">
        <v>186</v>
      </c>
      <c r="K59">
        <v>6</v>
      </c>
      <c r="L59">
        <v>8</v>
      </c>
      <c r="M59">
        <v>20</v>
      </c>
      <c r="N59">
        <v>20</v>
      </c>
    </row>
    <row r="60" spans="1:14" x14ac:dyDescent="0.3">
      <c r="A60" t="s">
        <v>247</v>
      </c>
      <c r="B60" s="1">
        <v>45795</v>
      </c>
      <c r="C60" t="s">
        <v>165</v>
      </c>
      <c r="D60" t="s">
        <v>54</v>
      </c>
      <c r="E60" t="s">
        <v>87</v>
      </c>
      <c r="F60" t="s">
        <v>98</v>
      </c>
      <c r="G60" t="s">
        <v>98</v>
      </c>
      <c r="H60" t="s">
        <v>96</v>
      </c>
      <c r="I60">
        <v>169</v>
      </c>
      <c r="J60">
        <v>170</v>
      </c>
      <c r="K60">
        <v>8</v>
      </c>
      <c r="L60">
        <v>4</v>
      </c>
      <c r="M60">
        <v>20</v>
      </c>
      <c r="N60">
        <v>19.100000000000001</v>
      </c>
    </row>
    <row r="61" spans="1:14" x14ac:dyDescent="0.3">
      <c r="A61" t="s">
        <v>248</v>
      </c>
      <c r="B61" s="1">
        <v>45796</v>
      </c>
      <c r="C61" t="s">
        <v>167</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1F00-9235-4BBE-889F-BD2EEAB6AA7C}">
  <dimension ref="A1:D11"/>
  <sheetViews>
    <sheetView workbookViewId="0">
      <selection activeCell="B2" sqref="B2"/>
    </sheetView>
  </sheetViews>
  <sheetFormatPr defaultRowHeight="14.4" x14ac:dyDescent="0.3"/>
  <cols>
    <col min="1" max="1" width="10.88671875" bestFit="1" customWidth="1"/>
    <col min="2" max="2" width="50.21875" bestFit="1" customWidth="1"/>
    <col min="3" max="4" width="10.6640625" bestFit="1" customWidth="1"/>
  </cols>
  <sheetData>
    <row r="1" spans="1:4" x14ac:dyDescent="0.3">
      <c r="A1" t="s">
        <v>159</v>
      </c>
      <c r="B1" t="s">
        <v>160</v>
      </c>
      <c r="C1" t="s">
        <v>109</v>
      </c>
      <c r="D1" t="s">
        <v>161</v>
      </c>
    </row>
    <row r="2" spans="1:4" x14ac:dyDescent="0.3">
      <c r="A2" t="s">
        <v>162</v>
      </c>
      <c r="B2" t="s">
        <v>114</v>
      </c>
      <c r="C2" t="s">
        <v>115</v>
      </c>
      <c r="D2">
        <v>33108</v>
      </c>
    </row>
    <row r="3" spans="1:4" x14ac:dyDescent="0.3">
      <c r="A3" t="s">
        <v>163</v>
      </c>
      <c r="B3" t="s">
        <v>120</v>
      </c>
      <c r="C3" t="s">
        <v>121</v>
      </c>
      <c r="D3">
        <v>38000</v>
      </c>
    </row>
    <row r="4" spans="1:4" x14ac:dyDescent="0.3">
      <c r="A4" t="s">
        <v>164</v>
      </c>
      <c r="B4" t="s">
        <v>126</v>
      </c>
      <c r="C4" t="s">
        <v>127</v>
      </c>
      <c r="D4">
        <v>42000</v>
      </c>
    </row>
    <row r="5" spans="1:4" x14ac:dyDescent="0.3">
      <c r="A5" t="s">
        <v>165</v>
      </c>
      <c r="B5" t="s">
        <v>132</v>
      </c>
      <c r="C5" t="s">
        <v>133</v>
      </c>
      <c r="D5">
        <v>68000</v>
      </c>
    </row>
    <row r="6" spans="1:4" x14ac:dyDescent="0.3">
      <c r="A6" t="s">
        <v>166</v>
      </c>
      <c r="B6" t="s">
        <v>138</v>
      </c>
      <c r="C6" t="s">
        <v>139</v>
      </c>
      <c r="D6">
        <v>41820</v>
      </c>
    </row>
    <row r="7" spans="1:4" x14ac:dyDescent="0.3">
      <c r="A7" t="s">
        <v>167</v>
      </c>
      <c r="B7" t="s">
        <v>144</v>
      </c>
      <c r="C7" t="s">
        <v>145</v>
      </c>
      <c r="D7">
        <v>30000</v>
      </c>
    </row>
    <row r="8" spans="1:4" x14ac:dyDescent="0.3">
      <c r="A8" t="s">
        <v>168</v>
      </c>
      <c r="B8" t="s">
        <v>150</v>
      </c>
      <c r="C8" t="s">
        <v>151</v>
      </c>
      <c r="D8">
        <v>38000</v>
      </c>
    </row>
    <row r="9" spans="1:4" x14ac:dyDescent="0.3">
      <c r="A9" t="s">
        <v>169</v>
      </c>
      <c r="B9" t="s">
        <v>156</v>
      </c>
      <c r="C9" t="s">
        <v>157</v>
      </c>
      <c r="D9">
        <v>39200</v>
      </c>
    </row>
    <row r="10" spans="1:4" x14ac:dyDescent="0.3">
      <c r="A10" t="s">
        <v>170</v>
      </c>
      <c r="B10" t="s">
        <v>171</v>
      </c>
      <c r="C10" t="s">
        <v>172</v>
      </c>
      <c r="D10">
        <v>132000</v>
      </c>
    </row>
    <row r="11" spans="1:4" x14ac:dyDescent="0.3">
      <c r="A11" t="s">
        <v>173</v>
      </c>
      <c r="B11" t="s">
        <v>174</v>
      </c>
      <c r="C11" t="s">
        <v>175</v>
      </c>
      <c r="D11">
        <v>50000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D477-94E4-46D7-949D-D3646BB94268}">
  <dimension ref="A1:G9"/>
  <sheetViews>
    <sheetView workbookViewId="0">
      <selection sqref="A1:G9"/>
    </sheetView>
  </sheetViews>
  <sheetFormatPr defaultRowHeight="14.4" x14ac:dyDescent="0.3"/>
  <cols>
    <col min="1" max="1" width="10.33203125" bestFit="1" customWidth="1"/>
    <col min="2" max="2" width="29" bestFit="1" customWidth="1"/>
    <col min="3" max="3" width="14.21875" bestFit="1" customWidth="1"/>
    <col min="4" max="4" width="16.88671875" bestFit="1" customWidth="1"/>
    <col min="5" max="5" width="39.109375" bestFit="1" customWidth="1"/>
    <col min="6" max="6" width="9.77734375" bestFit="1" customWidth="1"/>
    <col min="7" max="7" width="16.33203125" bestFit="1" customWidth="1"/>
  </cols>
  <sheetData>
    <row r="1" spans="1:7" x14ac:dyDescent="0.3">
      <c r="A1" t="s">
        <v>2</v>
      </c>
      <c r="B1" t="s">
        <v>105</v>
      </c>
      <c r="C1" t="s">
        <v>106</v>
      </c>
      <c r="D1" t="s">
        <v>107</v>
      </c>
      <c r="E1" t="s">
        <v>108</v>
      </c>
      <c r="F1" t="s">
        <v>109</v>
      </c>
      <c r="G1" t="s">
        <v>110</v>
      </c>
    </row>
    <row r="2" spans="1:7" x14ac:dyDescent="0.3">
      <c r="A2" t="s">
        <v>10</v>
      </c>
      <c r="B2" t="s">
        <v>111</v>
      </c>
      <c r="C2" t="s">
        <v>112</v>
      </c>
      <c r="D2" t="s">
        <v>113</v>
      </c>
      <c r="E2" t="s">
        <v>114</v>
      </c>
      <c r="F2" t="s">
        <v>115</v>
      </c>
      <c r="G2" t="s">
        <v>116</v>
      </c>
    </row>
    <row r="3" spans="1:7" x14ac:dyDescent="0.3">
      <c r="A3" t="s">
        <v>32</v>
      </c>
      <c r="B3" t="s">
        <v>117</v>
      </c>
      <c r="C3" t="s">
        <v>118</v>
      </c>
      <c r="D3" t="s">
        <v>119</v>
      </c>
      <c r="E3" t="s">
        <v>120</v>
      </c>
      <c r="F3" t="s">
        <v>121</v>
      </c>
      <c r="G3" t="s">
        <v>122</v>
      </c>
    </row>
    <row r="4" spans="1:7" x14ac:dyDescent="0.3">
      <c r="A4" t="s">
        <v>44</v>
      </c>
      <c r="B4" t="s">
        <v>123</v>
      </c>
      <c r="C4" t="s">
        <v>124</v>
      </c>
      <c r="D4" t="s">
        <v>125</v>
      </c>
      <c r="E4" t="s">
        <v>126</v>
      </c>
      <c r="F4" t="s">
        <v>127</v>
      </c>
      <c r="G4" t="s">
        <v>128</v>
      </c>
    </row>
    <row r="5" spans="1:7" x14ac:dyDescent="0.3">
      <c r="A5" t="s">
        <v>54</v>
      </c>
      <c r="B5" t="s">
        <v>129</v>
      </c>
      <c r="C5" t="s">
        <v>130</v>
      </c>
      <c r="D5" t="s">
        <v>131</v>
      </c>
      <c r="E5" t="s">
        <v>132</v>
      </c>
      <c r="F5" t="s">
        <v>133</v>
      </c>
      <c r="G5" t="s">
        <v>134</v>
      </c>
    </row>
    <row r="6" spans="1:7" x14ac:dyDescent="0.3">
      <c r="A6" t="s">
        <v>65</v>
      </c>
      <c r="B6" t="s">
        <v>135</v>
      </c>
      <c r="C6" t="s">
        <v>136</v>
      </c>
      <c r="D6" t="s">
        <v>137</v>
      </c>
      <c r="E6" t="s">
        <v>138</v>
      </c>
      <c r="F6" t="s">
        <v>139</v>
      </c>
      <c r="G6" t="s">
        <v>140</v>
      </c>
    </row>
    <row r="7" spans="1:7" x14ac:dyDescent="0.3">
      <c r="A7" t="s">
        <v>76</v>
      </c>
      <c r="B7" t="s">
        <v>141</v>
      </c>
      <c r="C7" t="s">
        <v>142</v>
      </c>
      <c r="D7" t="s">
        <v>143</v>
      </c>
      <c r="E7" t="s">
        <v>144</v>
      </c>
      <c r="F7" t="s">
        <v>145</v>
      </c>
      <c r="G7" t="s">
        <v>146</v>
      </c>
    </row>
    <row r="8" spans="1:7" x14ac:dyDescent="0.3">
      <c r="A8" t="s">
        <v>87</v>
      </c>
      <c r="B8" t="s">
        <v>147</v>
      </c>
      <c r="C8" t="s">
        <v>148</v>
      </c>
      <c r="D8" t="s">
        <v>149</v>
      </c>
      <c r="E8" t="s">
        <v>150</v>
      </c>
      <c r="F8" t="s">
        <v>151</v>
      </c>
      <c r="G8" t="s">
        <v>152</v>
      </c>
    </row>
    <row r="9" spans="1:7" x14ac:dyDescent="0.3">
      <c r="A9" t="s">
        <v>98</v>
      </c>
      <c r="B9" t="s">
        <v>153</v>
      </c>
      <c r="C9" t="s">
        <v>154</v>
      </c>
      <c r="D9" t="s">
        <v>155</v>
      </c>
      <c r="E9" t="s">
        <v>156</v>
      </c>
      <c r="F9" t="s">
        <v>157</v>
      </c>
      <c r="G9" t="s">
        <v>158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DD47-8BFC-47D5-AC25-86ECFCED9C9B}">
  <dimension ref="A1:H34"/>
  <sheetViews>
    <sheetView workbookViewId="0"/>
  </sheetViews>
  <sheetFormatPr defaultRowHeight="14.4" x14ac:dyDescent="0.3"/>
  <cols>
    <col min="1" max="1" width="11" bestFit="1" customWidth="1"/>
    <col min="2" max="2" width="18.21875" bestFit="1" customWidth="1"/>
    <col min="3" max="3" width="10.33203125" bestFit="1" customWidth="1"/>
    <col min="4" max="4" width="12.109375" bestFit="1" customWidth="1"/>
    <col min="5" max="5" width="13.109375" bestFit="1" customWidth="1"/>
    <col min="6" max="6" width="6.21875" bestFit="1" customWidth="1"/>
    <col min="7" max="7" width="14.109375" bestFit="1" customWidth="1"/>
    <col min="8" max="8" width="20"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33</v>
      </c>
      <c r="G2" t="s">
        <v>13</v>
      </c>
      <c r="H2" t="s">
        <v>14</v>
      </c>
    </row>
    <row r="3" spans="1:8" x14ac:dyDescent="0.3">
      <c r="A3" t="s">
        <v>15</v>
      </c>
      <c r="B3" t="s">
        <v>16</v>
      </c>
      <c r="C3" t="s">
        <v>10</v>
      </c>
      <c r="D3" t="s">
        <v>17</v>
      </c>
      <c r="E3" t="s">
        <v>12</v>
      </c>
      <c r="F3">
        <v>31</v>
      </c>
      <c r="G3" t="s">
        <v>13</v>
      </c>
      <c r="H3" t="s">
        <v>18</v>
      </c>
    </row>
    <row r="4" spans="1:8" x14ac:dyDescent="0.3">
      <c r="A4" t="s">
        <v>19</v>
      </c>
      <c r="B4" t="s">
        <v>20</v>
      </c>
      <c r="C4" t="s">
        <v>10</v>
      </c>
      <c r="D4" t="s">
        <v>21</v>
      </c>
      <c r="E4" t="s">
        <v>12</v>
      </c>
      <c r="F4">
        <v>26</v>
      </c>
      <c r="G4" t="s">
        <v>22</v>
      </c>
      <c r="H4" t="s">
        <v>23</v>
      </c>
    </row>
    <row r="5" spans="1:8" x14ac:dyDescent="0.3">
      <c r="A5" t="s">
        <v>24</v>
      </c>
      <c r="B5" t="s">
        <v>25</v>
      </c>
      <c r="C5" t="s">
        <v>10</v>
      </c>
      <c r="D5" t="s">
        <v>26</v>
      </c>
      <c r="E5" t="s">
        <v>12</v>
      </c>
      <c r="F5">
        <v>22</v>
      </c>
      <c r="G5" t="s">
        <v>22</v>
      </c>
      <c r="H5" t="s">
        <v>14</v>
      </c>
    </row>
    <row r="6" spans="1:8" x14ac:dyDescent="0.3">
      <c r="A6" t="s">
        <v>27</v>
      </c>
      <c r="B6" t="s">
        <v>28</v>
      </c>
      <c r="C6" t="s">
        <v>10</v>
      </c>
      <c r="D6" t="s">
        <v>26</v>
      </c>
      <c r="E6" t="s">
        <v>12</v>
      </c>
      <c r="F6">
        <v>31</v>
      </c>
      <c r="G6" t="s">
        <v>13</v>
      </c>
      <c r="H6" t="s">
        <v>29</v>
      </c>
    </row>
    <row r="7" spans="1:8" x14ac:dyDescent="0.3">
      <c r="A7" t="s">
        <v>30</v>
      </c>
      <c r="B7" t="s">
        <v>31</v>
      </c>
      <c r="C7" t="s">
        <v>32</v>
      </c>
      <c r="D7" t="s">
        <v>26</v>
      </c>
      <c r="E7" t="s">
        <v>12</v>
      </c>
      <c r="F7">
        <v>31</v>
      </c>
      <c r="G7" t="s">
        <v>22</v>
      </c>
      <c r="H7" t="s">
        <v>29</v>
      </c>
    </row>
    <row r="8" spans="1:8" x14ac:dyDescent="0.3">
      <c r="A8" t="s">
        <v>33</v>
      </c>
      <c r="B8" t="s">
        <v>34</v>
      </c>
      <c r="C8" t="s">
        <v>32</v>
      </c>
      <c r="D8" t="s">
        <v>17</v>
      </c>
      <c r="E8" t="s">
        <v>12</v>
      </c>
      <c r="F8">
        <v>32</v>
      </c>
      <c r="G8" t="s">
        <v>13</v>
      </c>
      <c r="H8" t="s">
        <v>35</v>
      </c>
    </row>
    <row r="9" spans="1:8" x14ac:dyDescent="0.3">
      <c r="A9" t="s">
        <v>36</v>
      </c>
      <c r="B9" t="s">
        <v>37</v>
      </c>
      <c r="C9" t="s">
        <v>32</v>
      </c>
      <c r="D9" t="s">
        <v>26</v>
      </c>
      <c r="E9" t="s">
        <v>38</v>
      </c>
      <c r="F9">
        <v>33</v>
      </c>
      <c r="G9" t="s">
        <v>13</v>
      </c>
      <c r="H9" t="s">
        <v>29</v>
      </c>
    </row>
    <row r="10" spans="1:8" x14ac:dyDescent="0.3">
      <c r="A10" t="s">
        <v>39</v>
      </c>
      <c r="B10" t="s">
        <v>40</v>
      </c>
      <c r="C10" t="s">
        <v>32</v>
      </c>
      <c r="D10" t="s">
        <v>17</v>
      </c>
      <c r="E10" t="s">
        <v>41</v>
      </c>
      <c r="F10">
        <v>22</v>
      </c>
      <c r="G10" t="s">
        <v>13</v>
      </c>
      <c r="H10" t="s">
        <v>18</v>
      </c>
    </row>
    <row r="11" spans="1:8" x14ac:dyDescent="0.3">
      <c r="A11" t="s">
        <v>42</v>
      </c>
      <c r="B11" t="s">
        <v>43</v>
      </c>
      <c r="C11" t="s">
        <v>44</v>
      </c>
      <c r="D11" t="s">
        <v>11</v>
      </c>
      <c r="E11" t="s">
        <v>12</v>
      </c>
      <c r="F11">
        <v>36</v>
      </c>
      <c r="G11" t="s">
        <v>13</v>
      </c>
      <c r="H11" t="s">
        <v>29</v>
      </c>
    </row>
    <row r="12" spans="1:8" x14ac:dyDescent="0.3">
      <c r="A12" t="s">
        <v>45</v>
      </c>
      <c r="B12" t="s">
        <v>46</v>
      </c>
      <c r="C12" t="s">
        <v>44</v>
      </c>
      <c r="D12" t="s">
        <v>17</v>
      </c>
      <c r="E12" t="s">
        <v>12</v>
      </c>
      <c r="F12">
        <v>31</v>
      </c>
      <c r="G12" t="s">
        <v>13</v>
      </c>
      <c r="H12" t="s">
        <v>18</v>
      </c>
    </row>
    <row r="13" spans="1:8" x14ac:dyDescent="0.3">
      <c r="A13" t="s">
        <v>47</v>
      </c>
      <c r="B13" t="s">
        <v>48</v>
      </c>
      <c r="C13" t="s">
        <v>44</v>
      </c>
      <c r="D13" t="s">
        <v>26</v>
      </c>
      <c r="E13" t="s">
        <v>49</v>
      </c>
      <c r="F13">
        <v>36</v>
      </c>
      <c r="G13" t="s">
        <v>13</v>
      </c>
      <c r="H13" t="s">
        <v>14</v>
      </c>
    </row>
    <row r="14" spans="1:8" x14ac:dyDescent="0.3">
      <c r="A14" t="s">
        <v>50</v>
      </c>
      <c r="B14" t="s">
        <v>51</v>
      </c>
      <c r="C14" t="s">
        <v>44</v>
      </c>
      <c r="D14" t="s">
        <v>21</v>
      </c>
      <c r="E14" t="s">
        <v>12</v>
      </c>
      <c r="F14">
        <v>39</v>
      </c>
      <c r="G14" t="s">
        <v>13</v>
      </c>
      <c r="H14" t="s">
        <v>23</v>
      </c>
    </row>
    <row r="15" spans="1:8" x14ac:dyDescent="0.3">
      <c r="A15" t="s">
        <v>52</v>
      </c>
      <c r="B15" t="s">
        <v>53</v>
      </c>
      <c r="C15" t="s">
        <v>54</v>
      </c>
      <c r="D15" t="s">
        <v>11</v>
      </c>
      <c r="E15" t="s">
        <v>12</v>
      </c>
      <c r="F15">
        <v>27</v>
      </c>
      <c r="G15" t="s">
        <v>22</v>
      </c>
      <c r="H15" t="s">
        <v>14</v>
      </c>
    </row>
    <row r="16" spans="1:8" x14ac:dyDescent="0.3">
      <c r="A16" t="s">
        <v>55</v>
      </c>
      <c r="B16" t="s">
        <v>56</v>
      </c>
      <c r="C16" t="s">
        <v>54</v>
      </c>
      <c r="D16" t="s">
        <v>26</v>
      </c>
      <c r="E16" t="s">
        <v>57</v>
      </c>
      <c r="F16">
        <v>36</v>
      </c>
      <c r="G16" t="s">
        <v>13</v>
      </c>
      <c r="H16" t="s">
        <v>18</v>
      </c>
    </row>
    <row r="17" spans="1:8" x14ac:dyDescent="0.3">
      <c r="A17" t="s">
        <v>58</v>
      </c>
      <c r="B17" t="s">
        <v>59</v>
      </c>
      <c r="C17" t="s">
        <v>54</v>
      </c>
      <c r="D17" t="s">
        <v>26</v>
      </c>
      <c r="E17" t="s">
        <v>57</v>
      </c>
      <c r="F17">
        <v>36</v>
      </c>
      <c r="G17" t="s">
        <v>22</v>
      </c>
      <c r="H17" t="s">
        <v>14</v>
      </c>
    </row>
    <row r="18" spans="1:8" x14ac:dyDescent="0.3">
      <c r="A18" t="s">
        <v>60</v>
      </c>
      <c r="B18" t="s">
        <v>61</v>
      </c>
      <c r="C18" t="s">
        <v>54</v>
      </c>
      <c r="D18" t="s">
        <v>17</v>
      </c>
      <c r="E18" t="s">
        <v>12</v>
      </c>
      <c r="F18">
        <v>33</v>
      </c>
      <c r="G18" t="s">
        <v>13</v>
      </c>
      <c r="H18" t="s">
        <v>62</v>
      </c>
    </row>
    <row r="19" spans="1:8" x14ac:dyDescent="0.3">
      <c r="A19" t="s">
        <v>63</v>
      </c>
      <c r="B19" t="s">
        <v>64</v>
      </c>
      <c r="C19" t="s">
        <v>65</v>
      </c>
      <c r="D19" t="s">
        <v>11</v>
      </c>
      <c r="E19" t="s">
        <v>49</v>
      </c>
      <c r="F19">
        <v>38</v>
      </c>
      <c r="G19" t="s">
        <v>22</v>
      </c>
      <c r="H19" t="s">
        <v>62</v>
      </c>
    </row>
    <row r="20" spans="1:8" x14ac:dyDescent="0.3">
      <c r="A20" t="s">
        <v>66</v>
      </c>
      <c r="B20" t="s">
        <v>67</v>
      </c>
      <c r="C20" t="s">
        <v>65</v>
      </c>
      <c r="D20" t="s">
        <v>17</v>
      </c>
      <c r="E20" t="s">
        <v>12</v>
      </c>
      <c r="F20">
        <v>30</v>
      </c>
      <c r="G20" t="s">
        <v>22</v>
      </c>
      <c r="H20" t="s">
        <v>68</v>
      </c>
    </row>
    <row r="21" spans="1:8" x14ac:dyDescent="0.3">
      <c r="A21" t="s">
        <v>69</v>
      </c>
      <c r="B21" t="s">
        <v>70</v>
      </c>
      <c r="C21" t="s">
        <v>65</v>
      </c>
      <c r="D21" t="s">
        <v>26</v>
      </c>
      <c r="E21" t="s">
        <v>49</v>
      </c>
      <c r="F21">
        <v>33</v>
      </c>
      <c r="G21" t="s">
        <v>13</v>
      </c>
      <c r="H21" t="s">
        <v>29</v>
      </c>
    </row>
    <row r="22" spans="1:8" x14ac:dyDescent="0.3">
      <c r="A22" t="s">
        <v>71</v>
      </c>
      <c r="B22" t="s">
        <v>72</v>
      </c>
      <c r="C22" t="s">
        <v>65</v>
      </c>
      <c r="D22" t="s">
        <v>26</v>
      </c>
      <c r="E22" t="s">
        <v>12</v>
      </c>
      <c r="F22">
        <v>31</v>
      </c>
      <c r="G22" t="s">
        <v>22</v>
      </c>
      <c r="H22" t="s">
        <v>73</v>
      </c>
    </row>
    <row r="23" spans="1:8" x14ac:dyDescent="0.3">
      <c r="A23" t="s">
        <v>74</v>
      </c>
      <c r="B23" t="s">
        <v>75</v>
      </c>
      <c r="C23" t="s">
        <v>76</v>
      </c>
      <c r="D23" t="s">
        <v>21</v>
      </c>
      <c r="E23" t="s">
        <v>77</v>
      </c>
      <c r="F23">
        <v>34</v>
      </c>
      <c r="G23" t="s">
        <v>13</v>
      </c>
      <c r="H23" t="s">
        <v>23</v>
      </c>
    </row>
    <row r="24" spans="1:8" x14ac:dyDescent="0.3">
      <c r="A24" t="s">
        <v>78</v>
      </c>
      <c r="B24" t="s">
        <v>79</v>
      </c>
      <c r="C24" t="s">
        <v>76</v>
      </c>
      <c r="D24" t="s">
        <v>17</v>
      </c>
      <c r="E24" t="s">
        <v>12</v>
      </c>
      <c r="F24">
        <v>34</v>
      </c>
      <c r="G24" t="s">
        <v>13</v>
      </c>
      <c r="H24" t="s">
        <v>62</v>
      </c>
    </row>
    <row r="25" spans="1:8" x14ac:dyDescent="0.3">
      <c r="A25" t="s">
        <v>80</v>
      </c>
      <c r="B25" t="s">
        <v>81</v>
      </c>
      <c r="C25" t="s">
        <v>76</v>
      </c>
      <c r="D25" t="s">
        <v>17</v>
      </c>
      <c r="E25" t="s">
        <v>38</v>
      </c>
      <c r="F25">
        <v>35</v>
      </c>
      <c r="G25" t="s">
        <v>22</v>
      </c>
      <c r="H25" t="s">
        <v>82</v>
      </c>
    </row>
    <row r="26" spans="1:8" x14ac:dyDescent="0.3">
      <c r="A26" t="s">
        <v>83</v>
      </c>
      <c r="B26" t="s">
        <v>84</v>
      </c>
      <c r="C26" t="s">
        <v>76</v>
      </c>
      <c r="D26" t="s">
        <v>11</v>
      </c>
      <c r="E26" t="s">
        <v>12</v>
      </c>
      <c r="F26">
        <v>23</v>
      </c>
      <c r="G26" t="s">
        <v>22</v>
      </c>
      <c r="H26" t="s">
        <v>62</v>
      </c>
    </row>
    <row r="27" spans="1:8" x14ac:dyDescent="0.3">
      <c r="A27" t="s">
        <v>85</v>
      </c>
      <c r="B27" t="s">
        <v>86</v>
      </c>
      <c r="C27" t="s">
        <v>87</v>
      </c>
      <c r="D27" t="s">
        <v>26</v>
      </c>
      <c r="E27" t="s">
        <v>77</v>
      </c>
      <c r="F27">
        <v>31</v>
      </c>
      <c r="G27" t="s">
        <v>13</v>
      </c>
      <c r="H27" t="s">
        <v>62</v>
      </c>
    </row>
    <row r="28" spans="1:8" x14ac:dyDescent="0.3">
      <c r="A28" t="s">
        <v>88</v>
      </c>
      <c r="B28" t="s">
        <v>89</v>
      </c>
      <c r="C28" t="s">
        <v>87</v>
      </c>
      <c r="D28" t="s">
        <v>17</v>
      </c>
      <c r="E28" t="s">
        <v>12</v>
      </c>
      <c r="F28">
        <v>25</v>
      </c>
      <c r="G28" t="s">
        <v>22</v>
      </c>
      <c r="H28" t="s">
        <v>90</v>
      </c>
    </row>
    <row r="29" spans="1:8" x14ac:dyDescent="0.3">
      <c r="A29" t="s">
        <v>91</v>
      </c>
      <c r="B29" t="s">
        <v>92</v>
      </c>
      <c r="C29" t="s">
        <v>87</v>
      </c>
      <c r="D29" t="s">
        <v>21</v>
      </c>
      <c r="E29" t="s">
        <v>12</v>
      </c>
      <c r="F29">
        <v>31</v>
      </c>
      <c r="G29" t="s">
        <v>13</v>
      </c>
      <c r="H29" t="s">
        <v>23</v>
      </c>
    </row>
    <row r="30" spans="1:8" x14ac:dyDescent="0.3">
      <c r="A30" t="s">
        <v>93</v>
      </c>
      <c r="B30" t="s">
        <v>94</v>
      </c>
      <c r="C30" t="s">
        <v>87</v>
      </c>
      <c r="D30" t="s">
        <v>17</v>
      </c>
      <c r="E30" t="s">
        <v>95</v>
      </c>
      <c r="F30">
        <v>29</v>
      </c>
      <c r="G30" t="s">
        <v>13</v>
      </c>
      <c r="H30" t="s">
        <v>18</v>
      </c>
    </row>
    <row r="31" spans="1:8" x14ac:dyDescent="0.3">
      <c r="A31" t="s">
        <v>96</v>
      </c>
      <c r="B31" t="s">
        <v>97</v>
      </c>
      <c r="C31" t="s">
        <v>98</v>
      </c>
      <c r="D31" t="s">
        <v>11</v>
      </c>
      <c r="E31" t="s">
        <v>12</v>
      </c>
      <c r="F31">
        <v>24</v>
      </c>
      <c r="G31" t="s">
        <v>22</v>
      </c>
      <c r="H31" t="s">
        <v>73</v>
      </c>
    </row>
    <row r="32" spans="1:8" x14ac:dyDescent="0.3">
      <c r="A32" t="s">
        <v>99</v>
      </c>
      <c r="B32" t="s">
        <v>100</v>
      </c>
      <c r="C32" t="s">
        <v>98</v>
      </c>
      <c r="D32" t="s">
        <v>17</v>
      </c>
      <c r="E32" t="s">
        <v>12</v>
      </c>
      <c r="F32">
        <v>35</v>
      </c>
      <c r="G32" t="s">
        <v>13</v>
      </c>
      <c r="H32" t="s">
        <v>29</v>
      </c>
    </row>
    <row r="33" spans="1:8" x14ac:dyDescent="0.3">
      <c r="A33" t="s">
        <v>101</v>
      </c>
      <c r="B33" t="s">
        <v>102</v>
      </c>
      <c r="C33" t="s">
        <v>98</v>
      </c>
      <c r="D33" t="s">
        <v>21</v>
      </c>
      <c r="E33" t="s">
        <v>95</v>
      </c>
      <c r="F33">
        <v>33</v>
      </c>
      <c r="G33" t="s">
        <v>13</v>
      </c>
      <c r="H33" t="s">
        <v>14</v>
      </c>
    </row>
    <row r="34" spans="1:8" x14ac:dyDescent="0.3">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C434A33-58EF-4F62-B597-27BCD0065B01}">
  <ds:schemaRefs/>
</ds:datastoreItem>
</file>

<file path=customXml/itemProps2.xml><?xml version="1.0" encoding="utf-8"?>
<ds:datastoreItem xmlns:ds="http://schemas.openxmlformats.org/officeDocument/2006/customXml" ds:itemID="{4142438B-3DB3-4D5B-83AA-910D1726A35B}">
  <ds:schemaRefs/>
</ds:datastoreItem>
</file>

<file path=customXml/itemProps3.xml><?xml version="1.0" encoding="utf-8"?>
<ds:datastoreItem xmlns:ds="http://schemas.openxmlformats.org/officeDocument/2006/customXml" ds:itemID="{5768BFB3-6BD9-457F-B35C-12DE7DDBE71E}">
  <ds:schemaRefs/>
</ds:datastoreItem>
</file>

<file path=customXml/itemProps4.xml><?xml version="1.0" encoding="utf-8"?>
<ds:datastoreItem xmlns:ds="http://schemas.openxmlformats.org/officeDocument/2006/customXml" ds:itemID="{1E86B671-8CDB-4114-95F3-63FA12F3F201}">
  <ds:schemaRefs/>
</ds:datastoreItem>
</file>

<file path=customXml/itemProps5.xml><?xml version="1.0" encoding="utf-8"?>
<ds:datastoreItem xmlns:ds="http://schemas.openxmlformats.org/officeDocument/2006/customXml" ds:itemID="{53CF4E26-72CB-48F4-8D0A-113BECFF4B51}">
  <ds:schemaRefs/>
</ds:datastoreItem>
</file>

<file path=customXml/itemProps6.xml><?xml version="1.0" encoding="utf-8"?>
<ds:datastoreItem xmlns:ds="http://schemas.openxmlformats.org/officeDocument/2006/customXml" ds:itemID="{928B4AAD-36DD-4C57-BA64-009509A960AE}">
  <ds:schemaRefs/>
</ds:datastoreItem>
</file>

<file path=customXml/itemProps7.xml><?xml version="1.0" encoding="utf-8"?>
<ds:datastoreItem xmlns:ds="http://schemas.openxmlformats.org/officeDocument/2006/customXml" ds:itemID="{84D6C589-21B1-4333-8D31-1E025A39B2DB}">
  <ds:schemaRefs/>
</ds:datastoreItem>
</file>

<file path=customXml/itemProps8.xml><?xml version="1.0" encoding="utf-8"?>
<ds:datastoreItem xmlns:ds="http://schemas.openxmlformats.org/officeDocument/2006/customXml" ds:itemID="{52A6DBF0-B8C8-4CC7-A580-B496B326C9CC}">
  <ds:schemaRefs/>
</ds:datastoreItem>
</file>

<file path=customXml/itemProps9.xml><?xml version="1.0" encoding="utf-8"?>
<ds:datastoreItem xmlns:ds="http://schemas.openxmlformats.org/officeDocument/2006/customXml" ds:itemID="{73EBD540-8D39-43B0-B11B-36ACF14DC274}">
  <ds:schemaRefs/>
</ds:datastoreItem>
</file>

<file path=customXml/itemProps10.xml><?xml version="1.0" encoding="utf-8"?>
<ds:datastoreItem xmlns:ds="http://schemas.openxmlformats.org/officeDocument/2006/customXml" ds:itemID="{E2E3242C-DED4-435E-B4AC-5116C233ECE6}">
  <ds:schemaRefs/>
</ds:datastoreItem>
</file>

<file path=customXml/itemProps11.xml><?xml version="1.0" encoding="utf-8"?>
<ds:datastoreItem xmlns:ds="http://schemas.openxmlformats.org/officeDocument/2006/customXml" ds:itemID="{150744D3-86D7-46AE-9DB3-9436830B6F75}">
  <ds:schemaRefs/>
</ds:datastoreItem>
</file>

<file path=customXml/itemProps12.xml><?xml version="1.0" encoding="utf-8"?>
<ds:datastoreItem xmlns:ds="http://schemas.openxmlformats.org/officeDocument/2006/customXml" ds:itemID="{6806644A-682B-48AB-95E6-ACEC7333013A}">
  <ds:schemaRefs/>
</ds:datastoreItem>
</file>

<file path=customXml/itemProps13.xml><?xml version="1.0" encoding="utf-8"?>
<ds:datastoreItem xmlns:ds="http://schemas.openxmlformats.org/officeDocument/2006/customXml" ds:itemID="{8B2D3C90-6528-4E8B-863F-CD73BBABBD38}">
  <ds:schemaRefs/>
</ds:datastoreItem>
</file>

<file path=customXml/itemProps14.xml><?xml version="1.0" encoding="utf-8"?>
<ds:datastoreItem xmlns:ds="http://schemas.openxmlformats.org/officeDocument/2006/customXml" ds:itemID="{DA3A8177-1651-4823-AC47-16075218050C}">
  <ds:schemaRefs/>
</ds:datastoreItem>
</file>

<file path=customXml/itemProps15.xml><?xml version="1.0" encoding="utf-8"?>
<ds:datastoreItem xmlns:ds="http://schemas.openxmlformats.org/officeDocument/2006/customXml" ds:itemID="{0950C123-E049-4DE5-A747-0727969EFB67}">
  <ds:schemaRefs>
    <ds:schemaRef ds:uri="http://schemas.microsoft.com/DataMashup"/>
  </ds:schemaRefs>
</ds:datastoreItem>
</file>

<file path=customXml/itemProps16.xml><?xml version="1.0" encoding="utf-8"?>
<ds:datastoreItem xmlns:ds="http://schemas.openxmlformats.org/officeDocument/2006/customXml" ds:itemID="{36AFF94E-AC76-4008-BC9A-7AD8BCA3D8A7}">
  <ds:schemaRefs/>
</ds:datastoreItem>
</file>

<file path=customXml/itemProps17.xml><?xml version="1.0" encoding="utf-8"?>
<ds:datastoreItem xmlns:ds="http://schemas.openxmlformats.org/officeDocument/2006/customXml" ds:itemID="{D1045992-23E1-483D-9319-621FD6304168}">
  <ds:schemaRefs/>
</ds:datastoreItem>
</file>

<file path=customXml/itemProps18.xml><?xml version="1.0" encoding="utf-8"?>
<ds:datastoreItem xmlns:ds="http://schemas.openxmlformats.org/officeDocument/2006/customXml" ds:itemID="{ABC919D9-9FB0-42E5-9399-DA79C391AC59}">
  <ds:schemaRefs/>
</ds:datastoreItem>
</file>

<file path=customXml/itemProps19.xml><?xml version="1.0" encoding="utf-8"?>
<ds:datastoreItem xmlns:ds="http://schemas.openxmlformats.org/officeDocument/2006/customXml" ds:itemID="{07108C28-D434-4175-A327-6D8562185AA1}">
  <ds:schemaRefs/>
</ds:datastoreItem>
</file>

<file path=customXml/itemProps20.xml><?xml version="1.0" encoding="utf-8"?>
<ds:datastoreItem xmlns:ds="http://schemas.openxmlformats.org/officeDocument/2006/customXml" ds:itemID="{4B8BC495-12ED-4F2C-8AF3-AD5717B428F9}">
  <ds:schemaRefs/>
</ds:datastoreItem>
</file>

<file path=customXml/itemProps21.xml><?xml version="1.0" encoding="utf-8"?>
<ds:datastoreItem xmlns:ds="http://schemas.openxmlformats.org/officeDocument/2006/customXml" ds:itemID="{3F8659E7-807D-49B6-A0FA-94FCF25B8115}">
  <ds:schemaRefs/>
</ds:datastoreItem>
</file>

<file path=customXml/itemProps22.xml><?xml version="1.0" encoding="utf-8"?>
<ds:datastoreItem xmlns:ds="http://schemas.openxmlformats.org/officeDocument/2006/customXml" ds:itemID="{40C8572D-253B-4D4D-B247-A32D5FCE34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Team Performance Dashboard</vt:lpstr>
      <vt:lpstr>Player Performance Dashboard</vt:lpstr>
      <vt:lpstr>Team Summary</vt:lpstr>
      <vt:lpstr>Player summary</vt:lpstr>
      <vt:lpstr>fact_player</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 Kumar</dc:creator>
  <cp:lastModifiedBy>Dhanu Kumar</cp:lastModifiedBy>
  <dcterms:created xsi:type="dcterms:W3CDTF">2026-03-14T05:04:50Z</dcterms:created>
  <dcterms:modified xsi:type="dcterms:W3CDTF">2026-04-02T17:18:31Z</dcterms:modified>
</cp:coreProperties>
</file>