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ELL\Desktop\Anudip Foundation Classes\"/>
    </mc:Choice>
  </mc:AlternateContent>
  <xr:revisionPtr revIDLastSave="0" documentId="8_{9FF696F6-314B-4766-8DC7-26B1F9AF5A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Chart_Ques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/>
  <c r="P5" i="1"/>
  <c r="O5" i="1"/>
  <c r="N5" i="1"/>
  <c r="Q4" i="1"/>
  <c r="P4" i="1"/>
  <c r="O4" i="1"/>
  <c r="N4" i="1"/>
  <c r="Q3" i="1"/>
  <c r="P3" i="1"/>
  <c r="O3" i="1"/>
  <c r="N3" i="1"/>
  <c r="Q2" i="1"/>
  <c r="P2" i="1"/>
  <c r="O2" i="1"/>
  <c r="N2" i="1"/>
  <c r="J2" i="1" l="1"/>
  <c r="L2" i="1" s="1"/>
  <c r="J3" i="1"/>
  <c r="J4" i="1"/>
  <c r="L3" i="1" s="1"/>
  <c r="J5" i="1"/>
  <c r="J6" i="1"/>
  <c r="L4" i="1" s="1"/>
  <c r="J7" i="1"/>
  <c r="J8" i="1"/>
  <c r="L5" i="1" s="1"/>
  <c r="J9" i="1"/>
  <c r="L6" i="1" s="1"/>
</calcChain>
</file>

<file path=xl/sharedStrings.xml><?xml version="1.0" encoding="utf-8"?>
<sst xmlns="http://schemas.openxmlformats.org/spreadsheetml/2006/main" count="101" uniqueCount="54">
  <si>
    <t>Product</t>
  </si>
  <si>
    <t>Region</t>
  </si>
  <si>
    <t>Q1 Sales (₹)</t>
  </si>
  <si>
    <t>Q2 Sales (₹)</t>
  </si>
  <si>
    <t>Q3 Sales (₹)</t>
  </si>
  <si>
    <t>Q4 Sales (₹)</t>
  </si>
  <si>
    <t>Units Sold</t>
  </si>
  <si>
    <t>Customer Rating (1–5)</t>
  </si>
  <si>
    <t>Target Sales (₹)</t>
  </si>
  <si>
    <t>Laptop A</t>
  </si>
  <si>
    <t>North</t>
  </si>
  <si>
    <t>Laptop B</t>
  </si>
  <si>
    <t>South</t>
  </si>
  <si>
    <t>Tablet X</t>
  </si>
  <si>
    <t>East</t>
  </si>
  <si>
    <t>Tablet Y</t>
  </si>
  <si>
    <t>West</t>
  </si>
  <si>
    <t>Phone P</t>
  </si>
  <si>
    <t>Phone Q</t>
  </si>
  <si>
    <t>Smartwatch</t>
  </si>
  <si>
    <t>Headphones</t>
  </si>
  <si>
    <t>Chart Type</t>
  </si>
  <si>
    <t>Question / Task</t>
  </si>
  <si>
    <t>Column Chart</t>
  </si>
  <si>
    <t>Q1: Compare Q1–Q4 sales for each product. Identify which product shows maximum growth.</t>
  </si>
  <si>
    <t>Line Chart</t>
  </si>
  <si>
    <t>Q2: Show quarterly sales trend for Phone P and Laptop A. Which product is more consistent?</t>
  </si>
  <si>
    <t>Pie Chart</t>
  </si>
  <si>
    <t>Q3: Calculate total yearly sales by region and create a pie chart showing percentage share.</t>
  </si>
  <si>
    <t>Bar Chart</t>
  </si>
  <si>
    <t>Q4: Create bar chart for total units sold by product. Which product sold the most?</t>
  </si>
  <si>
    <t>Combo Chart</t>
  </si>
  <si>
    <t>Q5: Compare Q4 Sales (columns) and Target Sales (line). Identify products that exceeded targets.</t>
  </si>
  <si>
    <t>Scatter Chart</t>
  </si>
  <si>
    <t>Q6: Plot Units Sold (X) vs Customer Rating (Y). Identify any positive correlation.</t>
  </si>
  <si>
    <t>Area Chart</t>
  </si>
  <si>
    <t>Q7: Create area chart for Tablet X showing sales growth Q1–Q4.</t>
  </si>
  <si>
    <t>Doughnut Chart</t>
  </si>
  <si>
    <t>Q8: Group products by type (Laptop, Tablet, Phone, Accessories) and show annual sales share.</t>
  </si>
  <si>
    <t>Q9: Show regional quarterly performance using stacked columns. Identify region with most improvement.</t>
  </si>
  <si>
    <t>Dashboard</t>
  </si>
  <si>
    <t>Q10: Combine 3–4 charts into a dashboard titled 'TechNova 2024 Performance Overview' with optional filters.</t>
  </si>
  <si>
    <t>Pending/Not to be done now</t>
  </si>
  <si>
    <t>Total sales</t>
  </si>
  <si>
    <t>Group Product Sales</t>
  </si>
  <si>
    <t xml:space="preserve"> Group Product Type</t>
  </si>
  <si>
    <t>Laptop</t>
  </si>
  <si>
    <t>Tablet</t>
  </si>
  <si>
    <t>Phone</t>
  </si>
  <si>
    <t>Region Type</t>
  </si>
  <si>
    <t>Regional Sales (Q1)</t>
  </si>
  <si>
    <t>Regional Sales (Q2)</t>
  </si>
  <si>
    <t>Regional Sales (Q3)</t>
  </si>
  <si>
    <t>Regional Sales (Q4)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</si>
</sst>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/>
    <xf numFmtId="0" fontId="5" fillId="2" borderId="2" xfId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58549838534182"/>
          <c:y val="0.13867006636673448"/>
          <c:w val="0.80002987281159854"/>
          <c:h val="0.57192933025108383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Dataset!$A$2:$A$9</c:f>
              <c:strCache>
                <c:ptCount val="8"/>
                <c:pt idx="0">
                  <c:v>Laptop A</c:v>
                </c:pt>
                <c:pt idx="1">
                  <c:v>Laptop B</c:v>
                </c:pt>
                <c:pt idx="2">
                  <c:v>Tablet X</c:v>
                </c:pt>
                <c:pt idx="3">
                  <c:v>Tablet Y</c:v>
                </c:pt>
                <c:pt idx="4">
                  <c:v>Phone P</c:v>
                </c:pt>
                <c:pt idx="5">
                  <c:v>Phone Q</c:v>
                </c:pt>
                <c:pt idx="6">
                  <c:v>Smartwatch</c:v>
                </c:pt>
                <c:pt idx="7">
                  <c:v>Headphones</c:v>
                </c:pt>
              </c:strCache>
            </c:strRef>
          </c:cat>
          <c:val>
            <c:numRef>
              <c:f>Dataset!$C$2:$C$9</c:f>
              <c:numCache>
                <c:formatCode>General</c:formatCode>
                <c:ptCount val="8"/>
                <c:pt idx="0">
                  <c:v>800000</c:v>
                </c:pt>
                <c:pt idx="1">
                  <c:v>720000</c:v>
                </c:pt>
                <c:pt idx="2">
                  <c:v>550000</c:v>
                </c:pt>
                <c:pt idx="3">
                  <c:v>480000</c:v>
                </c:pt>
                <c:pt idx="4">
                  <c:v>950000</c:v>
                </c:pt>
                <c:pt idx="5">
                  <c:v>870000</c:v>
                </c:pt>
                <c:pt idx="6">
                  <c:v>350000</c:v>
                </c:pt>
                <c:pt idx="7">
                  <c:v>280000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3-49C1-A3EE-BDC571CA2E37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Dataset!$A$2:$A$9</c:f>
              <c:strCache>
                <c:ptCount val="8"/>
                <c:pt idx="0">
                  <c:v>Laptop A</c:v>
                </c:pt>
                <c:pt idx="1">
                  <c:v>Laptop B</c:v>
                </c:pt>
                <c:pt idx="2">
                  <c:v>Tablet X</c:v>
                </c:pt>
                <c:pt idx="3">
                  <c:v>Tablet Y</c:v>
                </c:pt>
                <c:pt idx="4">
                  <c:v>Phone P</c:v>
                </c:pt>
                <c:pt idx="5">
                  <c:v>Phone Q</c:v>
                </c:pt>
                <c:pt idx="6">
                  <c:v>Smartwatch</c:v>
                </c:pt>
                <c:pt idx="7">
                  <c:v>Headphones</c:v>
                </c:pt>
              </c:strCache>
            </c:strRef>
          </c:cat>
          <c:val>
            <c:numRef>
              <c:f>Dataset!$D$2:$D$9</c:f>
              <c:numCache>
                <c:formatCode>General</c:formatCode>
                <c:ptCount val="8"/>
                <c:pt idx="0">
                  <c:v>950000</c:v>
                </c:pt>
                <c:pt idx="1">
                  <c:v>780000</c:v>
                </c:pt>
                <c:pt idx="2">
                  <c:v>600000</c:v>
                </c:pt>
                <c:pt idx="3">
                  <c:v>520000</c:v>
                </c:pt>
                <c:pt idx="4">
                  <c:v>1020000</c:v>
                </c:pt>
                <c:pt idx="5">
                  <c:v>930000</c:v>
                </c:pt>
                <c:pt idx="6">
                  <c:v>420000</c:v>
                </c:pt>
                <c:pt idx="7">
                  <c:v>310000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A3-49C1-A3EE-BDC571CA2E37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Dataset!$A$2:$A$9</c:f>
              <c:strCache>
                <c:ptCount val="8"/>
                <c:pt idx="0">
                  <c:v>Laptop A</c:v>
                </c:pt>
                <c:pt idx="1">
                  <c:v>Laptop B</c:v>
                </c:pt>
                <c:pt idx="2">
                  <c:v>Tablet X</c:v>
                </c:pt>
                <c:pt idx="3">
                  <c:v>Tablet Y</c:v>
                </c:pt>
                <c:pt idx="4">
                  <c:v>Phone P</c:v>
                </c:pt>
                <c:pt idx="5">
                  <c:v>Phone Q</c:v>
                </c:pt>
                <c:pt idx="6">
                  <c:v>Smartwatch</c:v>
                </c:pt>
                <c:pt idx="7">
                  <c:v>Headphones</c:v>
                </c:pt>
              </c:strCache>
            </c:strRef>
          </c:cat>
          <c:val>
            <c:numRef>
              <c:f>Dataset!$E$2:$E$9</c:f>
              <c:numCache>
                <c:formatCode>General</c:formatCode>
                <c:ptCount val="8"/>
                <c:pt idx="0">
                  <c:v>1020000</c:v>
                </c:pt>
                <c:pt idx="1">
                  <c:v>830000</c:v>
                </c:pt>
                <c:pt idx="2">
                  <c:v>680000</c:v>
                </c:pt>
                <c:pt idx="3">
                  <c:v>580000</c:v>
                </c:pt>
                <c:pt idx="4">
                  <c:v>1150000</c:v>
                </c:pt>
                <c:pt idx="5">
                  <c:v>990000</c:v>
                </c:pt>
                <c:pt idx="6">
                  <c:v>480000</c:v>
                </c:pt>
                <c:pt idx="7">
                  <c:v>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A3-49C1-A3EE-BDC571CA2E37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Dataset!$A$2:$A$9</c:f>
              <c:strCache>
                <c:ptCount val="8"/>
                <c:pt idx="0">
                  <c:v>Laptop A</c:v>
                </c:pt>
                <c:pt idx="1">
                  <c:v>Laptop B</c:v>
                </c:pt>
                <c:pt idx="2">
                  <c:v>Tablet X</c:v>
                </c:pt>
                <c:pt idx="3">
                  <c:v>Tablet Y</c:v>
                </c:pt>
                <c:pt idx="4">
                  <c:v>Phone P</c:v>
                </c:pt>
                <c:pt idx="5">
                  <c:v>Phone Q</c:v>
                </c:pt>
                <c:pt idx="6">
                  <c:v>Smartwatch</c:v>
                </c:pt>
                <c:pt idx="7">
                  <c:v>Headphones</c:v>
                </c:pt>
              </c:strCache>
            </c:strRef>
          </c:cat>
          <c:val>
            <c:numRef>
              <c:f>Dataset!$F$2:$F$9</c:f>
              <c:numCache>
                <c:formatCode>General</c:formatCode>
                <c:ptCount val="8"/>
                <c:pt idx="0">
                  <c:v>1100000</c:v>
                </c:pt>
                <c:pt idx="1">
                  <c:v>870000</c:v>
                </c:pt>
                <c:pt idx="2">
                  <c:v>720000</c:v>
                </c:pt>
                <c:pt idx="3">
                  <c:v>630000</c:v>
                </c:pt>
                <c:pt idx="4">
                  <c:v>1200000</c:v>
                </c:pt>
                <c:pt idx="5">
                  <c:v>1040000</c:v>
                </c:pt>
                <c:pt idx="6">
                  <c:v>520000</c:v>
                </c:pt>
                <c:pt idx="7">
                  <c:v>380000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A3-49C1-A3EE-BDC571CA2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55815951"/>
        <c:axId val="855809711"/>
      </c:barChart>
      <c:catAx>
        <c:axId val="85581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809711"/>
        <c:crosses val="autoZero"/>
        <c:auto val="1"/>
        <c:lblAlgn val="ctr"/>
        <c:lblOffset val="100"/>
        <c:noMultiLvlLbl val="0"/>
      </c:catAx>
      <c:valAx>
        <c:axId val="85580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81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Quartely Sales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82126018171861"/>
          <c:y val="0.18960748512853862"/>
          <c:w val="0.7978529654392571"/>
          <c:h val="0.59166859360148216"/>
        </c:manualLayout>
      </c:layout>
      <c:lineChart>
        <c:grouping val="standard"/>
        <c:varyColors val="0"/>
        <c:ser>
          <c:idx val="0"/>
          <c:order val="0"/>
          <c:tx>
            <c:strRef>
              <c:f>Dataset!$A$2</c:f>
              <c:strCache>
                <c:ptCount val="1"/>
                <c:pt idx="0">
                  <c:v>Laptop 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(Dataset!$C$2,Dataset!$D$2,Dataset!$E$2,Dataset!$F$2)</c:f>
              <c:numCache>
                <c:formatCode>General</c:formatCode>
                <c:ptCount val="4"/>
                <c:pt idx="0">
                  <c:v>800000</c:v>
                </c:pt>
                <c:pt idx="1">
                  <c:v>950000</c:v>
                </c:pt>
                <c:pt idx="2">
                  <c:v>1020000</c:v>
                </c:pt>
                <c:pt idx="3">
                  <c:v>1100000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0F-4B07-8C1D-F40D04BEF671}"/>
            </c:ext>
          </c:extLst>
        </c:ser>
        <c:ser>
          <c:idx val="1"/>
          <c:order val="1"/>
          <c:tx>
            <c:strRef>
              <c:f>Dataset!$A$6</c:f>
              <c:strCache>
                <c:ptCount val="1"/>
                <c:pt idx="0">
                  <c:v>Phone 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(Dataset!$C$6,Dataset!$D$6,Dataset!$E$6,Dataset!$F$6)</c:f>
              <c:numCache>
                <c:formatCode>General</c:formatCode>
                <c:ptCount val="4"/>
                <c:pt idx="0">
                  <c:v>950000</c:v>
                </c:pt>
                <c:pt idx="1">
                  <c:v>1020000</c:v>
                </c:pt>
                <c:pt idx="2">
                  <c:v>1150000</c:v>
                </c:pt>
                <c:pt idx="3">
                  <c:v>1200000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0F-4B07-8C1D-F40D04BEF6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58315119"/>
        <c:axId val="1158315599"/>
      </c:lineChart>
      <c:catAx>
        <c:axId val="11583151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315599"/>
        <c:crosses val="autoZero"/>
        <c:auto val="1"/>
        <c:lblAlgn val="ctr"/>
        <c:lblOffset val="100"/>
        <c:noMultiLvlLbl val="0"/>
      </c:catAx>
      <c:valAx>
        <c:axId val="115831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31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Total Yearly Sales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DC9-4730-8C13-D49C6C26998E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DC9-4730-8C13-D49C6C26998E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DC9-4730-8C13-D49C6C26998E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70-4B51-924D-F8B41F1090F4}"/>
              </c:ext>
            </c:extLst>
          </c:dPt>
          <c:dPt>
            <c:idx val="4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DC9-4730-8C13-D49C6C26998E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DC9-4730-8C13-D49C6C26998E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570-4B51-924D-F8B41F1090F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570-4B51-924D-F8B41F1090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Dataset!$B$2:$B$9</c:f>
              <c:strCache>
                <c:ptCount val="8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  <c:pt idx="4">
                  <c:v>North</c:v>
                </c:pt>
                <c:pt idx="5">
                  <c:v>South</c:v>
                </c:pt>
                <c:pt idx="6">
                  <c:v>East</c:v>
                </c:pt>
                <c:pt idx="7">
                  <c:v>West</c:v>
                </c:pt>
              </c:strCache>
            </c:strRef>
          </c:cat>
          <c:val>
            <c:numRef>
              <c:f>Dataset!$C$2:$C$9</c:f>
              <c:numCache>
                <c:formatCode>General</c:formatCode>
                <c:ptCount val="8"/>
                <c:pt idx="0">
                  <c:v>800000</c:v>
                </c:pt>
                <c:pt idx="1">
                  <c:v>720000</c:v>
                </c:pt>
                <c:pt idx="2">
                  <c:v>550000</c:v>
                </c:pt>
                <c:pt idx="3">
                  <c:v>480000</c:v>
                </c:pt>
                <c:pt idx="4">
                  <c:v>950000</c:v>
                </c:pt>
                <c:pt idx="5">
                  <c:v>870000</c:v>
                </c:pt>
                <c:pt idx="6">
                  <c:v>350000</c:v>
                </c:pt>
                <c:pt idx="7">
                  <c:v>280000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9-4730-8C13-D49C6C26998E}"/>
            </c:ext>
          </c:extLst>
        </c:ser>
        <c:ser>
          <c:idx val="1"/>
          <c:order val="1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570-4B51-924D-F8B41F1090F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570-4B51-924D-F8B41F1090F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570-4B51-924D-F8B41F1090F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570-4B51-924D-F8B41F1090F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570-4B51-924D-F8B41F1090F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570-4B51-924D-F8B41F1090F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570-4B51-924D-F8B41F1090F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570-4B51-924D-F8B41F1090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Dataset!$B$2:$B$9</c:f>
              <c:strCache>
                <c:ptCount val="8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  <c:pt idx="4">
                  <c:v>North</c:v>
                </c:pt>
                <c:pt idx="5">
                  <c:v>South</c:v>
                </c:pt>
                <c:pt idx="6">
                  <c:v>East</c:v>
                </c:pt>
                <c:pt idx="7">
                  <c:v>West</c:v>
                </c:pt>
              </c:strCache>
            </c:strRef>
          </c:cat>
          <c:val>
            <c:numRef>
              <c:f>Dataset!$D$2:$D$9</c:f>
              <c:numCache>
                <c:formatCode>General</c:formatCode>
                <c:ptCount val="8"/>
                <c:pt idx="0">
                  <c:v>950000</c:v>
                </c:pt>
                <c:pt idx="1">
                  <c:v>780000</c:v>
                </c:pt>
                <c:pt idx="2">
                  <c:v>600000</c:v>
                </c:pt>
                <c:pt idx="3">
                  <c:v>520000</c:v>
                </c:pt>
                <c:pt idx="4">
                  <c:v>1020000</c:v>
                </c:pt>
                <c:pt idx="5">
                  <c:v>930000</c:v>
                </c:pt>
                <c:pt idx="6">
                  <c:v>420000</c:v>
                </c:pt>
                <c:pt idx="7">
                  <c:v>310000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C9-4730-8C13-D49C6C26998E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570-4B51-924D-F8B41F1090F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570-4B51-924D-F8B41F1090F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570-4B51-924D-F8B41F1090F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570-4B51-924D-F8B41F1090F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2570-4B51-924D-F8B41F1090F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2570-4B51-924D-F8B41F1090F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2570-4B51-924D-F8B41F1090F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2570-4B51-924D-F8B41F1090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Dataset!$B$2:$B$9</c:f>
              <c:strCache>
                <c:ptCount val="8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  <c:pt idx="4">
                  <c:v>North</c:v>
                </c:pt>
                <c:pt idx="5">
                  <c:v>South</c:v>
                </c:pt>
                <c:pt idx="6">
                  <c:v>East</c:v>
                </c:pt>
                <c:pt idx="7">
                  <c:v>West</c:v>
                </c:pt>
              </c:strCache>
            </c:strRef>
          </c:cat>
          <c:val>
            <c:numRef>
              <c:f>Dataset!$E$2:$E$9</c:f>
              <c:numCache>
                <c:formatCode>General</c:formatCode>
                <c:ptCount val="8"/>
                <c:pt idx="0">
                  <c:v>1020000</c:v>
                </c:pt>
                <c:pt idx="1">
                  <c:v>830000</c:v>
                </c:pt>
                <c:pt idx="2">
                  <c:v>680000</c:v>
                </c:pt>
                <c:pt idx="3">
                  <c:v>580000</c:v>
                </c:pt>
                <c:pt idx="4">
                  <c:v>1150000</c:v>
                </c:pt>
                <c:pt idx="5">
                  <c:v>990000</c:v>
                </c:pt>
                <c:pt idx="6">
                  <c:v>480000</c:v>
                </c:pt>
                <c:pt idx="7">
                  <c:v>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C9-4730-8C13-D49C6C26998E}"/>
            </c:ext>
          </c:extLst>
        </c:ser>
        <c:ser>
          <c:idx val="3"/>
          <c:order val="3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2570-4B51-924D-F8B41F1090F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2570-4B51-924D-F8B41F1090F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2570-4B51-924D-F8B41F1090F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2570-4B51-924D-F8B41F1090F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2570-4B51-924D-F8B41F1090F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2570-4B51-924D-F8B41F1090F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2570-4B51-924D-F8B41F1090F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2570-4B51-924D-F8B41F1090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Dataset!$B$2:$B$9</c:f>
              <c:strCache>
                <c:ptCount val="8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  <c:pt idx="4">
                  <c:v>North</c:v>
                </c:pt>
                <c:pt idx="5">
                  <c:v>South</c:v>
                </c:pt>
                <c:pt idx="6">
                  <c:v>East</c:v>
                </c:pt>
                <c:pt idx="7">
                  <c:v>West</c:v>
                </c:pt>
              </c:strCache>
            </c:strRef>
          </c:cat>
          <c:val>
            <c:numRef>
              <c:f>Dataset!$I$2:$I$9</c:f>
              <c:numCache>
                <c:formatCode>General</c:formatCode>
                <c:ptCount val="8"/>
                <c:pt idx="0">
                  <c:v>1000000</c:v>
                </c:pt>
                <c:pt idx="1">
                  <c:v>900000</c:v>
                </c:pt>
                <c:pt idx="2">
                  <c:v>700000</c:v>
                </c:pt>
                <c:pt idx="3">
                  <c:v>650000</c:v>
                </c:pt>
                <c:pt idx="4">
                  <c:v>1100000</c:v>
                </c:pt>
                <c:pt idx="5">
                  <c:v>1000000</c:v>
                </c:pt>
                <c:pt idx="6">
                  <c:v>500000</c:v>
                </c:pt>
                <c:pt idx="7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C9-4730-8C13-D49C6C26998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Q4 vs Target Sales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828227270923198"/>
          <c:y val="0.22615853658536586"/>
          <c:w val="0.54213141411881238"/>
          <c:h val="0.3850902631073555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Dataset!$A$2:$A$9</c:f>
              <c:strCache>
                <c:ptCount val="8"/>
                <c:pt idx="0">
                  <c:v>Laptop A</c:v>
                </c:pt>
                <c:pt idx="1">
                  <c:v>Laptop B</c:v>
                </c:pt>
                <c:pt idx="2">
                  <c:v>Tablet X</c:v>
                </c:pt>
                <c:pt idx="3">
                  <c:v>Tablet Y</c:v>
                </c:pt>
                <c:pt idx="4">
                  <c:v>Phone P</c:v>
                </c:pt>
                <c:pt idx="5">
                  <c:v>Phone Q</c:v>
                </c:pt>
                <c:pt idx="6">
                  <c:v>Smartwatch</c:v>
                </c:pt>
                <c:pt idx="7">
                  <c:v>Headphones</c:v>
                </c:pt>
              </c:strCache>
            </c:strRef>
          </c:cat>
          <c:val>
            <c:numRef>
              <c:f>Dataset!$F$2:$F$9</c:f>
              <c:numCache>
                <c:formatCode>General</c:formatCode>
                <c:ptCount val="8"/>
                <c:pt idx="0">
                  <c:v>1100000</c:v>
                </c:pt>
                <c:pt idx="1">
                  <c:v>870000</c:v>
                </c:pt>
                <c:pt idx="2">
                  <c:v>720000</c:v>
                </c:pt>
                <c:pt idx="3">
                  <c:v>630000</c:v>
                </c:pt>
                <c:pt idx="4">
                  <c:v>1200000</c:v>
                </c:pt>
                <c:pt idx="5">
                  <c:v>1040000</c:v>
                </c:pt>
                <c:pt idx="6">
                  <c:v>520000</c:v>
                </c:pt>
                <c:pt idx="7">
                  <c:v>380000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6-4499-B4AE-4ABE978F3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8595951"/>
        <c:axId val="1028613231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Dataset!$A$2:$A$9</c:f>
              <c:strCache>
                <c:ptCount val="8"/>
                <c:pt idx="0">
                  <c:v>Laptop A</c:v>
                </c:pt>
                <c:pt idx="1">
                  <c:v>Laptop B</c:v>
                </c:pt>
                <c:pt idx="2">
                  <c:v>Tablet X</c:v>
                </c:pt>
                <c:pt idx="3">
                  <c:v>Tablet Y</c:v>
                </c:pt>
                <c:pt idx="4">
                  <c:v>Phone P</c:v>
                </c:pt>
                <c:pt idx="5">
                  <c:v>Phone Q</c:v>
                </c:pt>
                <c:pt idx="6">
                  <c:v>Smartwatch</c:v>
                </c:pt>
                <c:pt idx="7">
                  <c:v>Headphones</c:v>
                </c:pt>
              </c:strCache>
            </c:strRef>
          </c:cat>
          <c:val>
            <c:numRef>
              <c:f>Dataset!$I$2:$I$9</c:f>
              <c:numCache>
                <c:formatCode>General</c:formatCode>
                <c:ptCount val="8"/>
                <c:pt idx="0">
                  <c:v>1000000</c:v>
                </c:pt>
                <c:pt idx="1">
                  <c:v>900000</c:v>
                </c:pt>
                <c:pt idx="2">
                  <c:v>700000</c:v>
                </c:pt>
                <c:pt idx="3">
                  <c:v>650000</c:v>
                </c:pt>
                <c:pt idx="4">
                  <c:v>1100000</c:v>
                </c:pt>
                <c:pt idx="5">
                  <c:v>1000000</c:v>
                </c:pt>
                <c:pt idx="6">
                  <c:v>500000</c:v>
                </c:pt>
                <c:pt idx="7">
                  <c:v>400000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46-4499-B4AE-4ABE978F3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8595951"/>
        <c:axId val="1028613231"/>
      </c:lineChart>
      <c:catAx>
        <c:axId val="1028595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Q4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613231"/>
        <c:crosses val="autoZero"/>
        <c:auto val="1"/>
        <c:lblAlgn val="ctr"/>
        <c:lblOffset val="100"/>
        <c:noMultiLvlLbl val="0"/>
      </c:catAx>
      <c:valAx>
        <c:axId val="102861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9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06628399719525"/>
          <c:y val="0.30582245054734014"/>
          <c:w val="0.1986285216645029"/>
          <c:h val="0.205794123295563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Units Sold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Dataset!$A$2:$A$9</c:f>
              <c:strCache>
                <c:ptCount val="8"/>
                <c:pt idx="0">
                  <c:v>Laptop A</c:v>
                </c:pt>
                <c:pt idx="1">
                  <c:v>Laptop B</c:v>
                </c:pt>
                <c:pt idx="2">
                  <c:v>Tablet X</c:v>
                </c:pt>
                <c:pt idx="3">
                  <c:v>Tablet Y</c:v>
                </c:pt>
                <c:pt idx="4">
                  <c:v>Phone P</c:v>
                </c:pt>
                <c:pt idx="5">
                  <c:v>Phone Q</c:v>
                </c:pt>
                <c:pt idx="6">
                  <c:v>Smartwatch</c:v>
                </c:pt>
                <c:pt idx="7">
                  <c:v>Headphones</c:v>
                </c:pt>
              </c:strCache>
            </c:strRef>
          </c:cat>
          <c:val>
            <c:numRef>
              <c:f>Dataset!$G$2:$G$9</c:f>
              <c:numCache>
                <c:formatCode>General</c:formatCode>
                <c:ptCount val="8"/>
                <c:pt idx="0">
                  <c:v>420</c:v>
                </c:pt>
                <c:pt idx="1">
                  <c:v>380</c:v>
                </c:pt>
                <c:pt idx="2">
                  <c:v>520</c:v>
                </c:pt>
                <c:pt idx="3">
                  <c:v>460</c:v>
                </c:pt>
                <c:pt idx="4">
                  <c:v>800</c:v>
                </c:pt>
                <c:pt idx="5">
                  <c:v>750</c:v>
                </c:pt>
                <c:pt idx="6">
                  <c:v>620</c:v>
                </c:pt>
                <c:pt idx="7">
                  <c:v>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2E-4E2E-9481-DB11529EA2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028593551"/>
        <c:axId val="1028594511"/>
      </c:barChart>
      <c:catAx>
        <c:axId val="1028593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94511"/>
        <c:crosses val="autoZero"/>
        <c:auto val="1"/>
        <c:lblAlgn val="ctr"/>
        <c:lblOffset val="100"/>
        <c:noMultiLvlLbl val="0"/>
      </c:catAx>
      <c:valAx>
        <c:axId val="102859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9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 Sold vs Customer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Dataset!$G$2:$G$9</c:f>
              <c:numCache>
                <c:formatCode>General</c:formatCode>
                <c:ptCount val="8"/>
                <c:pt idx="0">
                  <c:v>420</c:v>
                </c:pt>
                <c:pt idx="1">
                  <c:v>380</c:v>
                </c:pt>
                <c:pt idx="2">
                  <c:v>520</c:v>
                </c:pt>
                <c:pt idx="3">
                  <c:v>460</c:v>
                </c:pt>
                <c:pt idx="4">
                  <c:v>800</c:v>
                </c:pt>
                <c:pt idx="5">
                  <c:v>750</c:v>
                </c:pt>
                <c:pt idx="6">
                  <c:v>620</c:v>
                </c:pt>
                <c:pt idx="7">
                  <c:v>710</c:v>
                </c:pt>
              </c:numCache>
            </c:numRef>
          </c:xVal>
          <c:yVal>
            <c:numRef>
              <c:f>Dataset!$H$2:$H$9</c:f>
              <c:numCache>
                <c:formatCode>General</c:formatCode>
                <c:ptCount val="8"/>
                <c:pt idx="0">
                  <c:v>4.5</c:v>
                </c:pt>
                <c:pt idx="1">
                  <c:v>4.0999999999999996</c:v>
                </c:pt>
                <c:pt idx="2">
                  <c:v>4.3</c:v>
                </c:pt>
                <c:pt idx="3">
                  <c:v>3.9</c:v>
                </c:pt>
                <c:pt idx="4">
                  <c:v>4.7</c:v>
                </c:pt>
                <c:pt idx="5">
                  <c:v>4.2</c:v>
                </c:pt>
                <c:pt idx="6">
                  <c:v>4.4000000000000004</c:v>
                </c:pt>
                <c:pt idx="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1-4C30-9CBC-DA835A666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071087"/>
        <c:axId val="1398078287"/>
      </c:scatterChart>
      <c:valAx>
        <c:axId val="139807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287"/>
        <c:crosses val="autoZero"/>
        <c:crossBetween val="midCat"/>
      </c:valAx>
      <c:valAx>
        <c:axId val="13980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dk1">
              <a:lumMod val="50000"/>
              <a:lumOff val="50000"/>
            </a:schemeClr>
          </a:solidFill>
          <a:round/>
        </a:ln>
        <a:effectLst/>
        <a:sp3d contourW="9525">
          <a:contourClr>
            <a:schemeClr val="dk1">
              <a:lumMod val="50000"/>
              <a:lumOff val="50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Dataset!$A$4</c:f>
              <c:strCache>
                <c:ptCount val="1"/>
                <c:pt idx="0">
                  <c:v>Tablet X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val>
            <c:numRef>
              <c:f>(Dataset!$C$4,Dataset!$D$4,Dataset!$E$4,Dataset!$F$4)</c:f>
              <c:numCache>
                <c:formatCode>General</c:formatCode>
                <c:ptCount val="4"/>
                <c:pt idx="0">
                  <c:v>550000</c:v>
                </c:pt>
                <c:pt idx="1">
                  <c:v>600000</c:v>
                </c:pt>
                <c:pt idx="2">
                  <c:v>680000</c:v>
                </c:pt>
                <c:pt idx="3">
                  <c:v>720000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05-466C-A548-C42A744E6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337679"/>
        <c:axId val="1158328079"/>
        <c:axId val="1272562431"/>
      </c:area3DChart>
      <c:catAx>
        <c:axId val="1158337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328079"/>
        <c:crosses val="autoZero"/>
        <c:auto val="1"/>
        <c:lblAlgn val="ctr"/>
        <c:lblOffset val="100"/>
        <c:noMultiLvlLbl val="0"/>
      </c:catAx>
      <c:valAx>
        <c:axId val="115832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337679"/>
        <c:crosses val="autoZero"/>
        <c:crossBetween val="midCat"/>
      </c:valAx>
      <c:serAx>
        <c:axId val="1272562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328079"/>
        <c:crosses val="autoZero"/>
      </c:ser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Dataset!$L$1</c:f>
              <c:strCache>
                <c:ptCount val="1"/>
                <c:pt idx="0">
                  <c:v>Group Product Sales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AC9C-4BAC-878A-66A585D7AB3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AC9C-4BAC-878A-66A585D7AB3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AC9C-4BAC-878A-66A585D7AB3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AC9C-4BAC-878A-66A585D7AB3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AC9C-4BAC-878A-66A585D7AB31}"/>
              </c:ext>
            </c:extLst>
          </c:dPt>
          <c:cat>
            <c:strRef>
              <c:f>Dataset!$K$2:$K$6</c:f>
              <c:strCache>
                <c:ptCount val="5"/>
                <c:pt idx="0">
                  <c:v>Laptop</c:v>
                </c:pt>
                <c:pt idx="1">
                  <c:v>Tablet</c:v>
                </c:pt>
                <c:pt idx="2">
                  <c:v>Phone</c:v>
                </c:pt>
                <c:pt idx="3">
                  <c:v>Smartwatch</c:v>
                </c:pt>
                <c:pt idx="4">
                  <c:v>Headphones</c:v>
                </c:pt>
              </c:strCache>
            </c:strRef>
          </c:cat>
          <c:val>
            <c:numRef>
              <c:f>Dataset!$L$2:$L$6</c:f>
              <c:numCache>
                <c:formatCode>General</c:formatCode>
                <c:ptCount val="5"/>
                <c:pt idx="0">
                  <c:v>7070000</c:v>
                </c:pt>
                <c:pt idx="1">
                  <c:v>4760000</c:v>
                </c:pt>
                <c:pt idx="2">
                  <c:v>8150000</c:v>
                </c:pt>
                <c:pt idx="3">
                  <c:v>1770000</c:v>
                </c:pt>
                <c:pt idx="4">
                  <c:v>1320000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0B-474F-815F-D52A89295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Regional Quarterly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Dataset!$M$2</c:f>
              <c:strCache>
                <c:ptCount val="1"/>
                <c:pt idx="0">
                  <c:v>North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Dataset!$N$2:$Q$2</c:f>
              <c:numCache>
                <c:formatCode>General</c:formatCode>
                <c:ptCount val="4"/>
                <c:pt idx="0">
                  <c:v>1750000</c:v>
                </c:pt>
                <c:pt idx="1">
                  <c:v>1970000</c:v>
                </c:pt>
                <c:pt idx="2">
                  <c:v>2170000</c:v>
                </c:pt>
                <c:pt idx="3">
                  <c:v>2300000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5F-4611-BD2B-260DAB3F4FCD}"/>
            </c:ext>
          </c:extLst>
        </c:ser>
        <c:ser>
          <c:idx val="1"/>
          <c:order val="1"/>
          <c:tx>
            <c:strRef>
              <c:f>Dataset!$M$3</c:f>
              <c:strCache>
                <c:ptCount val="1"/>
                <c:pt idx="0">
                  <c:v>South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Dataset!$N$3:$Q$3</c:f>
              <c:numCache>
                <c:formatCode>General</c:formatCode>
                <c:ptCount val="4"/>
                <c:pt idx="0">
                  <c:v>1590000</c:v>
                </c:pt>
                <c:pt idx="1">
                  <c:v>1710000</c:v>
                </c:pt>
                <c:pt idx="2">
                  <c:v>1820000</c:v>
                </c:pt>
                <c:pt idx="3">
                  <c:v>1910000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5F-4611-BD2B-260DAB3F4FCD}"/>
            </c:ext>
          </c:extLst>
        </c:ser>
        <c:ser>
          <c:idx val="2"/>
          <c:order val="2"/>
          <c:tx>
            <c:strRef>
              <c:f>Dataset!$M$4</c:f>
              <c:strCache>
                <c:ptCount val="1"/>
                <c:pt idx="0">
                  <c:v>East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Dataset!$N$4:$Q$4</c:f>
              <c:numCache>
                <c:formatCode>General</c:formatCode>
                <c:ptCount val="4"/>
                <c:pt idx="0">
                  <c:v>900000</c:v>
                </c:pt>
                <c:pt idx="1">
                  <c:v>1020000</c:v>
                </c:pt>
                <c:pt idx="2">
                  <c:v>1160000</c:v>
                </c:pt>
                <c:pt idx="3">
                  <c:v>1240000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5F-4611-BD2B-260DAB3F4FCD}"/>
            </c:ext>
          </c:extLst>
        </c:ser>
        <c:ser>
          <c:idx val="3"/>
          <c:order val="3"/>
          <c:tx>
            <c:strRef>
              <c:f>Dataset!$M$5</c:f>
              <c:strCache>
                <c:ptCount val="1"/>
                <c:pt idx="0">
                  <c:v>West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Dataset!$N$5:$Q$5</c:f>
              <c:numCache>
                <c:formatCode>General</c:formatCode>
                <c:ptCount val="4"/>
                <c:pt idx="0">
                  <c:v>760000</c:v>
                </c:pt>
                <c:pt idx="1">
                  <c:v>830000</c:v>
                </c:pt>
                <c:pt idx="2">
                  <c:v>930000</c:v>
                </c:pt>
                <c:pt idx="3">
                  <c:v>1010000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5F-4611-BD2B-260DAB3F4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2412431"/>
        <c:axId val="952412911"/>
      </c:barChart>
      <c:catAx>
        <c:axId val="952412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412911"/>
        <c:crosses val="autoZero"/>
        <c:auto val="1"/>
        <c:lblAlgn val="ctr"/>
        <c:lblOffset val="100"/>
        <c:noMultiLvlLbl val="0"/>
      </c:catAx>
      <c:valAx>
        <c:axId val="95241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41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15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649113</xdr:colOff>
      <xdr:row>12</xdr:row>
      <xdr:rowOff>5643</xdr:rowOff>
    </xdr:from>
    <xdr:to>
      <xdr:col>7</xdr:col>
      <xdr:colOff>592668</xdr:colOff>
      <xdr:row>26</xdr:row>
      <xdr:rowOff>39511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80170E-989F-66AE-A634-DE2F74DAD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519287</xdr:colOff>
      <xdr:row>29</xdr:row>
      <xdr:rowOff>11289</xdr:rowOff>
    </xdr:from>
    <xdr:to>
      <xdr:col>7</xdr:col>
      <xdr:colOff>33865</xdr:colOff>
      <xdr:row>39</xdr:row>
      <xdr:rowOff>124179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8733ED-21BE-F231-A385-46D24614B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491067</xdr:colOff>
      <xdr:row>42</xdr:row>
      <xdr:rowOff>16934</xdr:rowOff>
    </xdr:from>
    <xdr:to>
      <xdr:col>6</xdr:col>
      <xdr:colOff>101601</xdr:colOff>
      <xdr:row>52</xdr:row>
      <xdr:rowOff>62090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C3C56CA-2BF8-1012-7B33-FA1B8DC61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389467</xdr:colOff>
      <xdr:row>71</xdr:row>
      <xdr:rowOff>169334</xdr:rowOff>
    </xdr:from>
    <xdr:to>
      <xdr:col>6</xdr:col>
      <xdr:colOff>90312</xdr:colOff>
      <xdr:row>83</xdr:row>
      <xdr:rowOff>84667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C105DF1-AD9F-01B4-9425-B0E26B4CD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265288</xdr:colOff>
      <xdr:row>55</xdr:row>
      <xdr:rowOff>16933</xdr:rowOff>
    </xdr:from>
    <xdr:to>
      <xdr:col>7</xdr:col>
      <xdr:colOff>587022</xdr:colOff>
      <xdr:row>69</xdr:row>
      <xdr:rowOff>129822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40B65D8-F809-8830-0E79-38D8599CB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316089</xdr:colOff>
      <xdr:row>86</xdr:row>
      <xdr:rowOff>22578</xdr:rowOff>
    </xdr:from>
    <xdr:to>
      <xdr:col>7</xdr:col>
      <xdr:colOff>558800</xdr:colOff>
      <xdr:row>96</xdr:row>
      <xdr:rowOff>163690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8385DC3-2C57-6BE4-C3B1-4F441B436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191908</xdr:colOff>
      <xdr:row>99</xdr:row>
      <xdr:rowOff>5644</xdr:rowOff>
    </xdr:from>
    <xdr:to>
      <xdr:col>7</xdr:col>
      <xdr:colOff>553155</xdr:colOff>
      <xdr:row>113</xdr:row>
      <xdr:rowOff>22578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7FB0B91-6D6E-6360-CCB1-AFAC8AB104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265286</xdr:colOff>
      <xdr:row>116</xdr:row>
      <xdr:rowOff>11289</xdr:rowOff>
    </xdr:from>
    <xdr:to>
      <xdr:col>5</xdr:col>
      <xdr:colOff>214486</xdr:colOff>
      <xdr:row>126</xdr:row>
      <xdr:rowOff>129822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038EAC-E379-2F17-42A2-1A7B30C92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146756</xdr:colOff>
      <xdr:row>129</xdr:row>
      <xdr:rowOff>5641</xdr:rowOff>
    </xdr:from>
    <xdr:to>
      <xdr:col>5</xdr:col>
      <xdr:colOff>536222</xdr:colOff>
      <xdr:row>141</xdr:row>
      <xdr:rowOff>45156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F45224-4101-A199-5B11-3ED2CA122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"/>
  <sheetViews>
    <sheetView tabSelected="1" zoomScale="135" workbookViewId="0">
      <selection activeCell="G4" sqref="G4"/>
    </sheetView>
  </sheetViews>
  <sheetFormatPr defaultRowHeight="14.4" x14ac:dyDescent="0.3"/>
  <cols>
    <col min="1" max="1" width="9.21875" customWidth="1"/>
    <col min="2" max="2" width="14" customWidth="1"/>
    <col min="3" max="3" width="13.6640625" customWidth="1"/>
    <col min="4" max="5" width="10.5546875" bestFit="1" customWidth="1"/>
    <col min="6" max="6" width="8.44140625" bestFit="1" customWidth="1"/>
    <col min="7" max="7" width="5.33203125" bestFit="1" customWidth="1"/>
    <col min="8" max="8" width="11.33203125" bestFit="1" customWidth="1"/>
    <col min="9" max="9" width="14.21875" bestFit="1" customWidth="1"/>
    <col min="11" max="11" width="12.21875" bestFit="1" customWidth="1"/>
    <col min="12" max="12" width="14" customWidth="1"/>
    <col min="14" max="14" width="9.5546875" bestFit="1" customWidth="1"/>
  </cols>
  <sheetData>
    <row r="1" spans="1:17" ht="30.6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43</v>
      </c>
      <c r="K1" s="6" t="s">
        <v>45</v>
      </c>
      <c r="L1" s="6" t="s">
        <v>44</v>
      </c>
      <c r="M1" s="6" t="s">
        <v>49</v>
      </c>
      <c r="N1" s="6" t="s">
        <v>50</v>
      </c>
      <c r="O1" s="6" t="s">
        <v>51</v>
      </c>
      <c r="P1" s="6" t="s">
        <v>52</v>
      </c>
      <c r="Q1" s="6" t="s">
        <v>53</v>
      </c>
    </row>
    <row r="2" spans="1:17" ht="15" thickBot="1" x14ac:dyDescent="0.35">
      <c r="A2" s="5" t="s">
        <v>9</v>
      </c>
      <c r="B2" s="5" t="s">
        <v>10</v>
      </c>
      <c r="C2" s="5">
        <v>800000</v>
      </c>
      <c r="D2" s="5">
        <v>950000</v>
      </c>
      <c r="E2" s="5">
        <v>1020000</v>
      </c>
      <c r="F2" s="5">
        <v>1100000</v>
      </c>
      <c r="G2" s="5">
        <v>420</v>
      </c>
      <c r="H2" s="5">
        <v>4.5</v>
      </c>
      <c r="I2" s="5">
        <v>1000000</v>
      </c>
      <c r="J2" s="5">
        <f>SUM(C2:F2)</f>
        <v>3870000</v>
      </c>
      <c r="K2" s="5" t="s">
        <v>46</v>
      </c>
      <c r="L2" s="5">
        <f>SUMIFS(J2:J9,A2:A9,"Laptop A")+SUMIFS(J2:J9,A2:A9,"Laptop B")</f>
        <v>7070000</v>
      </c>
      <c r="M2" s="5" t="s">
        <v>10</v>
      </c>
      <c r="N2" s="5">
        <f>SUMIFS(C2:C9,B2:B9,"North")</f>
        <v>1750000</v>
      </c>
      <c r="O2" s="5">
        <f>SUMIFS(D2:D9,B2:B9,"North")</f>
        <v>1970000</v>
      </c>
      <c r="P2" s="5">
        <f>SUMIFS(E2:E9,B2:B9,"North")</f>
        <v>2170000</v>
      </c>
      <c r="Q2" s="5">
        <f>SUMIFS(F2:F9,B2:B9,"North")</f>
        <v>2300000</v>
      </c>
    </row>
    <row r="3" spans="1:17" ht="15" thickBot="1" x14ac:dyDescent="0.35">
      <c r="A3" s="5" t="s">
        <v>11</v>
      </c>
      <c r="B3" s="5" t="s">
        <v>12</v>
      </c>
      <c r="C3" s="5">
        <v>720000</v>
      </c>
      <c r="D3" s="5">
        <v>780000</v>
      </c>
      <c r="E3" s="5">
        <v>830000</v>
      </c>
      <c r="F3" s="5">
        <v>870000</v>
      </c>
      <c r="G3" s="5">
        <v>380</v>
      </c>
      <c r="H3" s="5">
        <v>4.0999999999999996</v>
      </c>
      <c r="I3" s="5">
        <v>900000</v>
      </c>
      <c r="J3" s="5">
        <f t="shared" ref="J3:J9" si="0">SUM(C3:F3)</f>
        <v>3200000</v>
      </c>
      <c r="K3" s="5" t="s">
        <v>47</v>
      </c>
      <c r="L3" s="5">
        <f>SUMIFS(J2:J9,A2:A9,"Tablet X")+SUMIFS(J2:J9,A2:A9,"tablet Y")</f>
        <v>4760000</v>
      </c>
      <c r="M3" s="5" t="s">
        <v>12</v>
      </c>
      <c r="N3" s="5">
        <f>SUMIFS(C2:C9,B2:B9,"South")</f>
        <v>1590000</v>
      </c>
      <c r="O3" s="5">
        <f>SUMIFS(D2:D9,B2:B9,"South")</f>
        <v>1710000</v>
      </c>
      <c r="P3" s="5">
        <f>SUMIFS(E2:E9,B2:B9,"South")</f>
        <v>1820000</v>
      </c>
      <c r="Q3" s="5">
        <f>SUMIFS(F2:F9,B2:B9,"South")</f>
        <v>1910000</v>
      </c>
    </row>
    <row r="4" spans="1:17" ht="15" thickBot="1" x14ac:dyDescent="0.35">
      <c r="A4" s="5" t="s">
        <v>13</v>
      </c>
      <c r="B4" s="5" t="s">
        <v>14</v>
      </c>
      <c r="C4" s="5">
        <v>550000</v>
      </c>
      <c r="D4" s="5">
        <v>600000</v>
      </c>
      <c r="E4" s="5">
        <v>680000</v>
      </c>
      <c r="F4" s="5">
        <v>720000</v>
      </c>
      <c r="G4" s="5">
        <v>520</v>
      </c>
      <c r="H4" s="5">
        <v>4.3</v>
      </c>
      <c r="I4" s="5">
        <v>700000</v>
      </c>
      <c r="J4" s="5">
        <f t="shared" si="0"/>
        <v>2550000</v>
      </c>
      <c r="K4" s="5" t="s">
        <v>48</v>
      </c>
      <c r="L4" s="5">
        <f>SUMIFS(J2:J9,A2:A9,"Phone P")+SUMIFS(J2:J9,A2:A9,"Phone Q")</f>
        <v>8150000</v>
      </c>
      <c r="M4" s="5" t="s">
        <v>14</v>
      </c>
      <c r="N4" s="5">
        <f>SUMIFS(C2:C9,B2:B9,"East")</f>
        <v>900000</v>
      </c>
      <c r="O4" s="5">
        <f>SUMIFS(D2:D9,B2:B9,"East")</f>
        <v>1020000</v>
      </c>
      <c r="P4" s="5">
        <f>SUMIFS(E2:E9,B2:B9,"East")</f>
        <v>1160000</v>
      </c>
      <c r="Q4" s="5">
        <f>SUMIFS(F2:F9,B2:B9,"East")</f>
        <v>1240000</v>
      </c>
    </row>
    <row r="5" spans="1:17" ht="15" thickBot="1" x14ac:dyDescent="0.35">
      <c r="A5" s="5" t="s">
        <v>15</v>
      </c>
      <c r="B5" s="5" t="s">
        <v>16</v>
      </c>
      <c r="C5" s="5">
        <v>480000</v>
      </c>
      <c r="D5" s="5">
        <v>520000</v>
      </c>
      <c r="E5" s="5">
        <v>580000</v>
      </c>
      <c r="F5" s="5">
        <v>630000</v>
      </c>
      <c r="G5" s="5">
        <v>460</v>
      </c>
      <c r="H5" s="5">
        <v>3.9</v>
      </c>
      <c r="I5" s="5">
        <v>650000</v>
      </c>
      <c r="J5" s="5">
        <f t="shared" si="0"/>
        <v>2210000</v>
      </c>
      <c r="K5" s="5" t="s">
        <v>19</v>
      </c>
      <c r="L5" s="5">
        <f>SUMIFS(J2:J9,A2:A9,"Smartwatch")</f>
        <v>1770000</v>
      </c>
      <c r="M5" s="5" t="s">
        <v>16</v>
      </c>
      <c r="N5" s="5">
        <f>SUMIFS(C2:C9,B2:B9,"West")</f>
        <v>760000</v>
      </c>
      <c r="O5" s="5">
        <f>SUMIFS(D2:D9,B2:B9,"West")</f>
        <v>830000</v>
      </c>
      <c r="P5" s="5">
        <f>SUMIFS(E2:E9,B2:B9,"West")</f>
        <v>930000</v>
      </c>
      <c r="Q5" s="5">
        <f>SUMIFS(F2:F9,B2:B9,"West")</f>
        <v>1010000</v>
      </c>
    </row>
    <row r="6" spans="1:17" ht="15" thickBot="1" x14ac:dyDescent="0.35">
      <c r="A6" s="5" t="s">
        <v>17</v>
      </c>
      <c r="B6" s="5" t="s">
        <v>10</v>
      </c>
      <c r="C6" s="5">
        <v>950000</v>
      </c>
      <c r="D6" s="5">
        <v>1020000</v>
      </c>
      <c r="E6" s="5">
        <v>1150000</v>
      </c>
      <c r="F6" s="5">
        <v>1200000</v>
      </c>
      <c r="G6" s="5">
        <v>800</v>
      </c>
      <c r="H6" s="5">
        <v>4.7</v>
      </c>
      <c r="I6" s="5">
        <v>1100000</v>
      </c>
      <c r="J6" s="5">
        <f t="shared" si="0"/>
        <v>4320000</v>
      </c>
      <c r="K6" s="5" t="s">
        <v>20</v>
      </c>
      <c r="L6" s="5">
        <f>SUMIFS(J2:J9,A2:A9,"Headphones")</f>
        <v>1320000</v>
      </c>
      <c r="M6" s="5"/>
      <c r="N6" s="5"/>
      <c r="O6" s="5"/>
      <c r="P6" s="5"/>
      <c r="Q6" s="5"/>
    </row>
    <row r="7" spans="1:17" ht="15" thickBot="1" x14ac:dyDescent="0.35">
      <c r="A7" s="5" t="s">
        <v>18</v>
      </c>
      <c r="B7" s="5" t="s">
        <v>12</v>
      </c>
      <c r="C7" s="5">
        <v>870000</v>
      </c>
      <c r="D7" s="5">
        <v>930000</v>
      </c>
      <c r="E7" s="5">
        <v>990000</v>
      </c>
      <c r="F7" s="5">
        <v>1040000</v>
      </c>
      <c r="G7" s="5">
        <v>750</v>
      </c>
      <c r="H7" s="5">
        <v>4.2</v>
      </c>
      <c r="I7" s="5">
        <v>1000000</v>
      </c>
      <c r="J7" s="5">
        <f t="shared" si="0"/>
        <v>3830000</v>
      </c>
      <c r="K7" s="5"/>
      <c r="L7" s="5"/>
      <c r="M7" s="5"/>
      <c r="N7" s="5"/>
      <c r="O7" s="5"/>
      <c r="P7" s="5"/>
      <c r="Q7" s="5"/>
    </row>
    <row r="8" spans="1:17" ht="15" thickBot="1" x14ac:dyDescent="0.35">
      <c r="A8" s="5" t="s">
        <v>19</v>
      </c>
      <c r="B8" s="5" t="s">
        <v>14</v>
      </c>
      <c r="C8" s="5">
        <v>350000</v>
      </c>
      <c r="D8" s="5">
        <v>420000</v>
      </c>
      <c r="E8" s="5">
        <v>480000</v>
      </c>
      <c r="F8" s="5">
        <v>520000</v>
      </c>
      <c r="G8" s="5">
        <v>620</v>
      </c>
      <c r="H8" s="5">
        <v>4.4000000000000004</v>
      </c>
      <c r="I8" s="5">
        <v>500000</v>
      </c>
      <c r="J8" s="5">
        <f t="shared" si="0"/>
        <v>1770000</v>
      </c>
      <c r="K8" s="5"/>
      <c r="L8" s="5"/>
      <c r="M8" s="5"/>
      <c r="N8" s="5"/>
      <c r="O8" s="5"/>
      <c r="P8" s="5"/>
      <c r="Q8" s="5"/>
    </row>
    <row r="9" spans="1:17" ht="15" thickBot="1" x14ac:dyDescent="0.35">
      <c r="A9" s="5" t="s">
        <v>20</v>
      </c>
      <c r="B9" s="5" t="s">
        <v>16</v>
      </c>
      <c r="C9" s="5">
        <v>280000</v>
      </c>
      <c r="D9" s="5">
        <v>310000</v>
      </c>
      <c r="E9" s="5">
        <v>350000</v>
      </c>
      <c r="F9" s="5">
        <v>380000</v>
      </c>
      <c r="G9" s="5">
        <v>710</v>
      </c>
      <c r="H9" s="5">
        <v>4</v>
      </c>
      <c r="I9" s="5">
        <v>400000</v>
      </c>
      <c r="J9" s="5">
        <f t="shared" si="0"/>
        <v>1320000</v>
      </c>
      <c r="K9" s="5"/>
      <c r="L9" s="5"/>
      <c r="M9" s="5"/>
      <c r="N9" s="5"/>
      <c r="O9" s="5"/>
      <c r="P9" s="5"/>
      <c r="Q9" s="5"/>
    </row>
    <row r="11" spans="1:17" x14ac:dyDescent="0.3">
      <c r="A11" s="8">
        <v>1</v>
      </c>
      <c r="B11" s="1" t="s">
        <v>21</v>
      </c>
      <c r="C11" s="1" t="s">
        <v>22</v>
      </c>
    </row>
    <row r="12" spans="1:17" x14ac:dyDescent="0.3">
      <c r="A12" s="8"/>
      <c r="B12" t="s">
        <v>23</v>
      </c>
      <c r="C12" t="s">
        <v>24</v>
      </c>
    </row>
    <row r="28" spans="1:3" x14ac:dyDescent="0.3">
      <c r="A28" s="7">
        <v>2</v>
      </c>
      <c r="B28" s="1" t="s">
        <v>21</v>
      </c>
      <c r="C28" s="1" t="s">
        <v>22</v>
      </c>
    </row>
    <row r="29" spans="1:3" x14ac:dyDescent="0.3">
      <c r="A29" s="7"/>
      <c r="B29" t="s">
        <v>25</v>
      </c>
      <c r="C29" t="s">
        <v>26</v>
      </c>
    </row>
    <row r="41" spans="1:3" x14ac:dyDescent="0.3">
      <c r="A41" s="7">
        <v>3</v>
      </c>
      <c r="B41" s="1" t="s">
        <v>21</v>
      </c>
      <c r="C41" s="1" t="s">
        <v>22</v>
      </c>
    </row>
    <row r="42" spans="1:3" x14ac:dyDescent="0.3">
      <c r="A42" s="7"/>
      <c r="B42" t="s">
        <v>27</v>
      </c>
      <c r="C42" t="s">
        <v>28</v>
      </c>
    </row>
    <row r="54" spans="1:3" x14ac:dyDescent="0.3">
      <c r="A54" s="7">
        <v>4</v>
      </c>
      <c r="B54" s="1" t="s">
        <v>21</v>
      </c>
      <c r="C54" s="1" t="s">
        <v>22</v>
      </c>
    </row>
    <row r="55" spans="1:3" x14ac:dyDescent="0.3">
      <c r="A55" s="7"/>
      <c r="B55" t="s">
        <v>29</v>
      </c>
      <c r="C55" t="s">
        <v>30</v>
      </c>
    </row>
    <row r="71" spans="1:3" x14ac:dyDescent="0.3">
      <c r="A71" s="7">
        <v>5</v>
      </c>
      <c r="B71" s="1" t="s">
        <v>21</v>
      </c>
      <c r="C71" s="1" t="s">
        <v>22</v>
      </c>
    </row>
    <row r="72" spans="1:3" x14ac:dyDescent="0.3">
      <c r="A72" s="7"/>
      <c r="B72" t="s">
        <v>31</v>
      </c>
      <c r="C72" t="s">
        <v>32</v>
      </c>
    </row>
    <row r="81" spans="1:9" ht="14.4" customHeight="1" x14ac:dyDescent="0.3"/>
    <row r="82" spans="1:9" ht="14.4" customHeight="1" x14ac:dyDescent="0.3"/>
    <row r="85" spans="1:9" ht="15.6" customHeight="1" x14ac:dyDescent="0.3">
      <c r="A85" s="7">
        <v>6</v>
      </c>
      <c r="B85" s="1" t="s">
        <v>21</v>
      </c>
      <c r="C85" s="1" t="s">
        <v>22</v>
      </c>
    </row>
    <row r="86" spans="1:9" ht="15.6" customHeight="1" x14ac:dyDescent="0.3">
      <c r="A86" s="7"/>
      <c r="B86" t="s">
        <v>33</v>
      </c>
      <c r="C86" t="s">
        <v>34</v>
      </c>
    </row>
    <row r="90" spans="1:9" x14ac:dyDescent="0.3">
      <c r="I90" s="2"/>
    </row>
    <row r="91" spans="1:9" x14ac:dyDescent="0.3">
      <c r="I91" s="3"/>
    </row>
    <row r="92" spans="1:9" x14ac:dyDescent="0.3">
      <c r="I92" s="3"/>
    </row>
    <row r="98" spans="1:3" x14ac:dyDescent="0.3">
      <c r="A98" s="7">
        <v>7</v>
      </c>
      <c r="B98" s="1" t="s">
        <v>21</v>
      </c>
      <c r="C98" s="1" t="s">
        <v>22</v>
      </c>
    </row>
    <row r="99" spans="1:3" x14ac:dyDescent="0.3">
      <c r="A99" s="7"/>
      <c r="B99" t="s">
        <v>35</v>
      </c>
      <c r="C99" t="s">
        <v>36</v>
      </c>
    </row>
    <row r="115" spans="1:3" x14ac:dyDescent="0.3">
      <c r="A115" s="7">
        <v>8</v>
      </c>
      <c r="B115" s="1" t="s">
        <v>21</v>
      </c>
      <c r="C115" s="1" t="s">
        <v>22</v>
      </c>
    </row>
    <row r="116" spans="1:3" x14ac:dyDescent="0.3">
      <c r="A116" s="7"/>
      <c r="B116" t="s">
        <v>37</v>
      </c>
      <c r="C116" t="s">
        <v>38</v>
      </c>
    </row>
    <row r="128" spans="1:3" x14ac:dyDescent="0.3">
      <c r="A128" s="7">
        <v>9</v>
      </c>
      <c r="B128" s="1" t="s">
        <v>21</v>
      </c>
      <c r="C128" s="1" t="s">
        <v>22</v>
      </c>
    </row>
    <row r="129" spans="1:3" x14ac:dyDescent="0.3">
      <c r="A129" s="7"/>
      <c r="B129" t="s">
        <v>23</v>
      </c>
      <c r="C129" t="s">
        <v>39</v>
      </c>
    </row>
  </sheetData>
  <mergeCells count="9">
    <mergeCell ref="A128:A129"/>
    <mergeCell ref="A85:A86"/>
    <mergeCell ref="A98:A99"/>
    <mergeCell ref="A115:A116"/>
    <mergeCell ref="A11:A12"/>
    <mergeCell ref="A28:A29"/>
    <mergeCell ref="A41:A42"/>
    <mergeCell ref="A54:A55"/>
    <mergeCell ref="A71:A7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10" sqref="A10:B10"/>
    </sheetView>
  </sheetViews>
  <sheetFormatPr defaultRowHeight="14.4" x14ac:dyDescent="0.3"/>
  <cols>
    <col min="1" max="1" width="19.21875" bestFit="1" customWidth="1"/>
    <col min="2" max="2" width="93.44140625" bestFit="1" customWidth="1"/>
    <col min="3" max="3" width="25.21875" bestFit="1" customWidth="1"/>
  </cols>
  <sheetData>
    <row r="1" spans="1:3" x14ac:dyDescent="0.3">
      <c r="A1" s="1" t="s">
        <v>21</v>
      </c>
      <c r="B1" s="1" t="s">
        <v>22</v>
      </c>
    </row>
    <row r="2" spans="1:3" x14ac:dyDescent="0.3">
      <c r="A2" t="s">
        <v>23</v>
      </c>
      <c r="B2" t="s">
        <v>24</v>
      </c>
    </row>
    <row r="3" spans="1:3" x14ac:dyDescent="0.3">
      <c r="A3" t="s">
        <v>25</v>
      </c>
      <c r="B3" t="s">
        <v>26</v>
      </c>
    </row>
    <row r="4" spans="1:3" x14ac:dyDescent="0.3">
      <c r="A4" t="s">
        <v>27</v>
      </c>
      <c r="B4" t="s">
        <v>28</v>
      </c>
    </row>
    <row r="5" spans="1:3" x14ac:dyDescent="0.3">
      <c r="A5" t="s">
        <v>29</v>
      </c>
      <c r="B5" t="s">
        <v>30</v>
      </c>
    </row>
    <row r="6" spans="1:3" x14ac:dyDescent="0.3">
      <c r="A6" t="s">
        <v>31</v>
      </c>
      <c r="B6" t="s">
        <v>32</v>
      </c>
    </row>
    <row r="7" spans="1:3" x14ac:dyDescent="0.3">
      <c r="A7" t="s">
        <v>33</v>
      </c>
      <c r="B7" t="s">
        <v>34</v>
      </c>
    </row>
    <row r="8" spans="1:3" x14ac:dyDescent="0.3">
      <c r="A8" t="s">
        <v>35</v>
      </c>
      <c r="B8" t="s">
        <v>36</v>
      </c>
    </row>
    <row r="9" spans="1:3" x14ac:dyDescent="0.3">
      <c r="A9" t="s">
        <v>37</v>
      </c>
      <c r="B9" t="s">
        <v>38</v>
      </c>
    </row>
    <row r="10" spans="1:3" x14ac:dyDescent="0.3">
      <c r="A10" t="s">
        <v>23</v>
      </c>
      <c r="B10" t="s">
        <v>39</v>
      </c>
    </row>
    <row r="11" spans="1:3" x14ac:dyDescent="0.3">
      <c r="A11" t="s">
        <v>40</v>
      </c>
      <c r="B11" t="s">
        <v>41</v>
      </c>
      <c r="C1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Chart_Questions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 Kumari</cp:lastModifiedBy>
  <dcterms:created xsi:type="dcterms:W3CDTF">2025-10-09T05:42:44Z</dcterms:created>
  <dcterms:modified xsi:type="dcterms:W3CDTF">2025-10-15T06:55:03Z</dcterms:modified>
</cp:coreProperties>
</file>