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Anudip Foundation Classes\"/>
    </mc:Choice>
  </mc:AlternateContent>
  <xr:revisionPtr revIDLastSave="0" documentId="8_{05804A95-C20C-4EF5-8B32-FA0F740CC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Marks Data" sheetId="1" r:id="rId1"/>
    <sheet name="Student Marks Qs" sheetId="2" r:id="rId2"/>
    <sheet name="Sales Report Data" sheetId="3" r:id="rId3"/>
    <sheet name="Sales Report Q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3" l="1"/>
  <c r="A13" i="1"/>
  <c r="B13" i="1"/>
  <c r="L13" i="1"/>
  <c r="H13" i="3" a="1"/>
  <c r="H13" i="3" s="1"/>
  <c r="G13" i="3"/>
  <c r="F13" i="3"/>
  <c r="E13" i="3"/>
  <c r="D13" i="3"/>
  <c r="C13" i="3"/>
  <c r="B13" i="3"/>
  <c r="F4" i="3"/>
  <c r="F5" i="3"/>
  <c r="F6" i="3"/>
  <c r="F7" i="3"/>
  <c r="F8" i="3"/>
  <c r="F9" i="3"/>
  <c r="F3" i="3"/>
  <c r="K13" i="1"/>
  <c r="J13" i="1"/>
  <c r="I13" i="1"/>
  <c r="H13" i="1"/>
  <c r="G13" i="1"/>
  <c r="F13" i="1"/>
  <c r="G4" i="1"/>
  <c r="H4" i="1" s="1"/>
  <c r="G5" i="1"/>
  <c r="G6" i="1"/>
  <c r="H6" i="1" s="1"/>
  <c r="G7" i="1"/>
  <c r="H7" i="1" s="1"/>
  <c r="G8" i="1"/>
  <c r="H8" i="1" s="1"/>
  <c r="G9" i="1"/>
  <c r="H9" i="1" s="1"/>
  <c r="G3" i="1"/>
  <c r="H3" i="1" s="1"/>
  <c r="D13" i="1"/>
  <c r="C13" i="1"/>
  <c r="E13" i="1" l="1"/>
  <c r="H5" i="1"/>
  <c r="I5" i="1" s="1"/>
  <c r="I8" i="1"/>
  <c r="I9" i="1"/>
  <c r="I3" i="1"/>
  <c r="I4" i="1"/>
  <c r="I6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<sst xmlns="http://schemas.openxmlformats.org/spreadsheetml/2006/main" count="132" uniqueCount="93">
  <si>
    <t>Student</t>
  </si>
  <si>
    <t>Class</t>
  </si>
  <si>
    <t>Maths</t>
  </si>
  <si>
    <t>Science</t>
  </si>
  <si>
    <t>English</t>
  </si>
  <si>
    <t>Attendance (%)</t>
  </si>
  <si>
    <t>Aarti</t>
  </si>
  <si>
    <t>95%</t>
  </si>
  <si>
    <t>Bharat</t>
  </si>
  <si>
    <t>80%</t>
  </si>
  <si>
    <t>Charu</t>
  </si>
  <si>
    <t>98%</t>
  </si>
  <si>
    <t>Deepak</t>
  </si>
  <si>
    <t>85%</t>
  </si>
  <si>
    <t>Ekta</t>
  </si>
  <si>
    <t>70%</t>
  </si>
  <si>
    <t>Faisal</t>
  </si>
  <si>
    <t>92%</t>
  </si>
  <si>
    <t>Gauri</t>
  </si>
  <si>
    <t>89%</t>
  </si>
  <si>
    <t>Student Marks Questions</t>
  </si>
  <si>
    <t>1. Nested IF: Assign grades based on Average Marks (&gt;=80 A, 60-79 B, 40-59 C, &lt;40 Fail).</t>
  </si>
  <si>
    <t>2. COUNT/COUNTIF/COUNTIFS:</t>
  </si>
  <si>
    <t xml:space="preserve">   a. Count students appeared for Maths (ignore blanks).</t>
  </si>
  <si>
    <t xml:space="preserve">   b. Count students scored &gt;=80 in Science.</t>
  </si>
  <si>
    <t xml:space="preserve">   c. Count students with &gt;=60 in Maths AND &gt;=60 in English.</t>
  </si>
  <si>
    <t>3. SUM/SUMIF/SUMIFS:</t>
  </si>
  <si>
    <t xml:space="preserve">   a. Total marks in Science.</t>
  </si>
  <si>
    <t xml:space="preserve">   b. Total marks of students with &gt;70 in English.</t>
  </si>
  <si>
    <t xml:space="preserve">   c. Total marks where Maths &gt;=60 AND Attendance &gt;=90%.</t>
  </si>
  <si>
    <t>4. COUNTBLANK: Count blank entries in Maths column.</t>
  </si>
  <si>
    <t>5. VLOOKUP/HLOOKUP:</t>
  </si>
  <si>
    <t xml:space="preserve">   a. Science marks of 'Deepak' using VLOOKUP.</t>
  </si>
  <si>
    <t xml:space="preserve">   b. English marks of 3rd student using HLOOKUP.</t>
  </si>
  <si>
    <t>6. Mean, Median, Mode of Maths marks.</t>
  </si>
  <si>
    <t>Salesperson</t>
  </si>
  <si>
    <t>Region</t>
  </si>
  <si>
    <t>Product</t>
  </si>
  <si>
    <t>Sales Amount</t>
  </si>
  <si>
    <t>Target</t>
  </si>
  <si>
    <t>Neha</t>
  </si>
  <si>
    <t>North</t>
  </si>
  <si>
    <t>Laptop</t>
  </si>
  <si>
    <t>Rajesh</t>
  </si>
  <si>
    <t>South</t>
  </si>
  <si>
    <t>Mobile</t>
  </si>
  <si>
    <t>Priya</t>
  </si>
  <si>
    <t>East</t>
  </si>
  <si>
    <t>Tablet</t>
  </si>
  <si>
    <t>Suresh</t>
  </si>
  <si>
    <t>West</t>
  </si>
  <si>
    <t>Anita</t>
  </si>
  <si>
    <t>Ramesh</t>
  </si>
  <si>
    <t>Kavita</t>
  </si>
  <si>
    <t>Sales Report Questions</t>
  </si>
  <si>
    <t>1. Nested IF: Display 'Achieved' if Sales &gt;= Target, else 'Not Achieved'.</t>
  </si>
  <si>
    <t>2. COUNTIF: Count salespersons in 'North' region.</t>
  </si>
  <si>
    <t>3. COUNTIFS: Count salespersons who sold Laptop in East region.</t>
  </si>
  <si>
    <t>4. SUMIF: Total sales of Mobile category.</t>
  </si>
  <si>
    <t>5. SUMIFS: Total sales in South region for Tablet.</t>
  </si>
  <si>
    <t>6. VLOOKUP: Retrieve Target for 'Suresh'.</t>
  </si>
  <si>
    <t>7. Mean, Median, Mode of Sales Amount.</t>
  </si>
  <si>
    <t>Total</t>
  </si>
  <si>
    <t>Percentage</t>
  </si>
  <si>
    <t>Grades (Using Nested If)</t>
  </si>
  <si>
    <t>Count</t>
  </si>
  <si>
    <t>Countif</t>
  </si>
  <si>
    <t>Countifs</t>
  </si>
  <si>
    <t>Sum</t>
  </si>
  <si>
    <t>Sumif</t>
  </si>
  <si>
    <t>Sumifs</t>
  </si>
  <si>
    <t>Countblank</t>
  </si>
  <si>
    <t>Vlookup</t>
  </si>
  <si>
    <t>Hlookup</t>
  </si>
  <si>
    <t>Mean</t>
  </si>
  <si>
    <t>Median</t>
  </si>
  <si>
    <t>Mode</t>
  </si>
  <si>
    <t>Q1</t>
  </si>
  <si>
    <t>Q2</t>
  </si>
  <si>
    <t>Q3</t>
  </si>
  <si>
    <t>Q4</t>
  </si>
  <si>
    <t>Q5</t>
  </si>
  <si>
    <t>Q2(A)</t>
  </si>
  <si>
    <t>Q2(B)</t>
  </si>
  <si>
    <t>Q2(C)</t>
  </si>
  <si>
    <t>Q3(A)</t>
  </si>
  <si>
    <t>Q3(B)</t>
  </si>
  <si>
    <t>Q3(C)</t>
  </si>
  <si>
    <t>Q5(A)</t>
  </si>
  <si>
    <t>Q5(B)</t>
  </si>
  <si>
    <t>Q6</t>
  </si>
  <si>
    <t>Result (Using Nested If)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</si>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</sst>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3" borderId="2" xfId="2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</cellXfs>
  <cellStyles count="3">
    <cellStyle name="40% - Accent1" xfId="1" builtinId="31"/>
    <cellStyle name="Accent6" xfId="2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5" sqref="L5"/>
    </sheetView>
  </sheetViews>
  <sheetFormatPr defaultRowHeight="14.4" x14ac:dyDescent="0.3"/>
  <cols>
    <col min="1" max="1" width="10.33203125" customWidth="1"/>
    <col min="2" max="2" width="9.21875" customWidth="1"/>
    <col min="3" max="3" width="9.88671875" customWidth="1"/>
    <col min="4" max="4" width="10.109375" customWidth="1"/>
    <col min="5" max="5" width="9.109375" customWidth="1"/>
    <col min="6" max="6" width="13.33203125" customWidth="1"/>
    <col min="7" max="7" width="11.88671875" bestFit="1" customWidth="1"/>
    <col min="8" max="8" width="10.109375" customWidth="1"/>
    <col min="9" max="9" width="15.88671875" customWidth="1"/>
    <col min="11" max="12" width="8.33203125" customWidth="1"/>
  </cols>
  <sheetData>
    <row r="1" spans="1:14" ht="19.95" customHeight="1" thickBot="1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77</v>
      </c>
      <c r="H1" s="12"/>
      <c r="I1" s="12"/>
    </row>
    <row r="2" spans="1:14" ht="31.2" customHeight="1" thickBot="1" x14ac:dyDescent="0.35">
      <c r="A2" s="10"/>
      <c r="B2" s="10"/>
      <c r="C2" s="10"/>
      <c r="D2" s="10"/>
      <c r="E2" s="10"/>
      <c r="F2" s="10"/>
      <c r="G2" s="2" t="s">
        <v>62</v>
      </c>
      <c r="H2" s="2" t="s">
        <v>63</v>
      </c>
      <c r="I2" s="3" t="s">
        <v>64</v>
      </c>
      <c r="N2" t="s">
        <v>21</v>
      </c>
    </row>
    <row r="3" spans="1:14" ht="19.95" customHeight="1" thickBot="1" x14ac:dyDescent="0.35">
      <c r="A3" s="4" t="s">
        <v>6</v>
      </c>
      <c r="B3" s="4">
        <v>10</v>
      </c>
      <c r="C3" s="4">
        <v>78</v>
      </c>
      <c r="D3" s="4">
        <v>88</v>
      </c>
      <c r="E3" s="4">
        <v>69</v>
      </c>
      <c r="F3" s="4" t="s">
        <v>7</v>
      </c>
      <c r="G3" s="4">
        <f>SUM(C3:E3)</f>
        <v>235</v>
      </c>
      <c r="H3" s="5">
        <f>G3/3</f>
        <v>78.333333333333329</v>
      </c>
      <c r="I3" s="4" t="str">
        <f>IF(H3&gt;=80,"A",IF(H3&gt;=60,"B",IF(H3&gt;=40,"C",IF(H3&lt;40,"Fail"))))</f>
        <v>B</v>
      </c>
      <c r="N3" t="s">
        <v>22</v>
      </c>
    </row>
    <row r="4" spans="1:14" ht="19.95" customHeight="1" thickBot="1" x14ac:dyDescent="0.35">
      <c r="A4" s="4" t="s">
        <v>8</v>
      </c>
      <c r="B4" s="4">
        <v>10</v>
      </c>
      <c r="C4" s="4">
        <v>55</v>
      </c>
      <c r="D4" s="4">
        <v>49</v>
      </c>
      <c r="E4" s="4">
        <v>65</v>
      </c>
      <c r="F4" s="4" t="s">
        <v>9</v>
      </c>
      <c r="G4" s="4">
        <f t="shared" ref="G4:G9" si="0">SUM(C4:E4)</f>
        <v>169</v>
      </c>
      <c r="H4" s="5">
        <f t="shared" ref="H4:H9" si="1">G4/3</f>
        <v>56.333333333333336</v>
      </c>
      <c r="I4" s="4" t="str">
        <f t="shared" ref="I4:I9" si="2">IF(H4&gt;=80,"A",IF(H4&gt;=60,"B",IF(H4&gt;=40,"C",IF(H4&lt;40,"Fail"))))</f>
        <v>C</v>
      </c>
      <c r="N4" t="s">
        <v>23</v>
      </c>
    </row>
    <row r="5" spans="1:14" ht="19.95" customHeight="1" thickBot="1" x14ac:dyDescent="0.35">
      <c r="A5" s="4" t="s">
        <v>10</v>
      </c>
      <c r="B5" s="4">
        <v>10</v>
      </c>
      <c r="C5" s="4">
        <v>90</v>
      </c>
      <c r="D5" s="4">
        <v>95</v>
      </c>
      <c r="E5" s="4">
        <v>92</v>
      </c>
      <c r="F5" s="4" t="s">
        <v>11</v>
      </c>
      <c r="G5" s="4">
        <f t="shared" si="0"/>
        <v>277</v>
      </c>
      <c r="H5" s="5">
        <f t="shared" si="1"/>
        <v>92.333333333333329</v>
      </c>
      <c r="I5" s="4" t="str">
        <f t="shared" si="2"/>
        <v>A</v>
      </c>
      <c r="N5" t="s">
        <v>24</v>
      </c>
    </row>
    <row r="6" spans="1:14" ht="19.95" customHeight="1" thickBot="1" x14ac:dyDescent="0.35">
      <c r="A6" s="4" t="s">
        <v>12</v>
      </c>
      <c r="B6" s="4">
        <v>10</v>
      </c>
      <c r="C6" s="4">
        <v>60</v>
      </c>
      <c r="D6" s="4">
        <v>72</v>
      </c>
      <c r="E6" s="4">
        <v>58</v>
      </c>
      <c r="F6" s="4" t="s">
        <v>13</v>
      </c>
      <c r="G6" s="4">
        <f t="shared" si="0"/>
        <v>190</v>
      </c>
      <c r="H6" s="5">
        <f t="shared" si="1"/>
        <v>63.333333333333336</v>
      </c>
      <c r="I6" s="4" t="str">
        <f t="shared" si="2"/>
        <v>B</v>
      </c>
      <c r="N6" t="s">
        <v>25</v>
      </c>
    </row>
    <row r="7" spans="1:14" ht="19.95" customHeight="1" thickBot="1" x14ac:dyDescent="0.35">
      <c r="A7" s="4" t="s">
        <v>14</v>
      </c>
      <c r="B7" s="4">
        <v>10</v>
      </c>
      <c r="C7" s="4">
        <v>30</v>
      </c>
      <c r="D7" s="4">
        <v>42</v>
      </c>
      <c r="E7" s="4">
        <v>50</v>
      </c>
      <c r="F7" s="4" t="s">
        <v>15</v>
      </c>
      <c r="G7" s="4">
        <f t="shared" si="0"/>
        <v>122</v>
      </c>
      <c r="H7" s="5">
        <f t="shared" si="1"/>
        <v>40.666666666666664</v>
      </c>
      <c r="I7" s="4" t="str">
        <f t="shared" si="2"/>
        <v>C</v>
      </c>
      <c r="N7" t="s">
        <v>26</v>
      </c>
    </row>
    <row r="8" spans="1:14" ht="19.95" customHeight="1" thickBot="1" x14ac:dyDescent="0.35">
      <c r="A8" s="4" t="s">
        <v>16</v>
      </c>
      <c r="B8" s="4">
        <v>10</v>
      </c>
      <c r="C8" s="4">
        <v>84</v>
      </c>
      <c r="D8" s="4">
        <v>78</v>
      </c>
      <c r="E8" s="4">
        <v>88</v>
      </c>
      <c r="F8" s="4" t="s">
        <v>17</v>
      </c>
      <c r="G8" s="4">
        <f t="shared" si="0"/>
        <v>250</v>
      </c>
      <c r="H8" s="5">
        <f t="shared" si="1"/>
        <v>83.333333333333329</v>
      </c>
      <c r="I8" s="4" t="str">
        <f t="shared" si="2"/>
        <v>A</v>
      </c>
      <c r="N8" t="s">
        <v>27</v>
      </c>
    </row>
    <row r="9" spans="1:14" ht="19.95" customHeight="1" thickBot="1" x14ac:dyDescent="0.35">
      <c r="A9" s="4" t="s">
        <v>18</v>
      </c>
      <c r="B9" s="4">
        <v>10</v>
      </c>
      <c r="C9" s="4"/>
      <c r="D9" s="4">
        <v>82</v>
      </c>
      <c r="E9" s="4">
        <v>75</v>
      </c>
      <c r="F9" s="4" t="s">
        <v>19</v>
      </c>
      <c r="G9" s="4">
        <f t="shared" si="0"/>
        <v>157</v>
      </c>
      <c r="H9" s="5">
        <f t="shared" si="1"/>
        <v>52.333333333333336</v>
      </c>
      <c r="I9" s="4" t="str">
        <f t="shared" si="2"/>
        <v>C</v>
      </c>
      <c r="N9" t="s">
        <v>28</v>
      </c>
    </row>
    <row r="10" spans="1:14" ht="19.95" customHeight="1" thickBot="1" x14ac:dyDescent="0.35">
      <c r="N10" t="s">
        <v>29</v>
      </c>
    </row>
    <row r="11" spans="1:14" ht="19.95" customHeight="1" thickBot="1" x14ac:dyDescent="0.35">
      <c r="A11" s="13" t="s">
        <v>82</v>
      </c>
      <c r="B11" s="13" t="s">
        <v>83</v>
      </c>
      <c r="C11" s="13" t="s">
        <v>84</v>
      </c>
      <c r="D11" s="13" t="s">
        <v>85</v>
      </c>
      <c r="E11" s="13" t="s">
        <v>86</v>
      </c>
      <c r="F11" s="13" t="s">
        <v>87</v>
      </c>
      <c r="G11" s="13" t="s">
        <v>80</v>
      </c>
      <c r="H11" s="13" t="s">
        <v>88</v>
      </c>
      <c r="I11" s="13" t="s">
        <v>89</v>
      </c>
      <c r="J11" s="14" t="s">
        <v>90</v>
      </c>
      <c r="K11" s="14"/>
      <c r="L11" s="14"/>
      <c r="N11" t="s">
        <v>30</v>
      </c>
    </row>
    <row r="12" spans="1:14" ht="19.95" customHeight="1" thickBot="1" x14ac:dyDescent="0.3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6" t="s">
        <v>70</v>
      </c>
      <c r="G12" s="2" t="s">
        <v>71</v>
      </c>
      <c r="H12" s="2" t="s">
        <v>72</v>
      </c>
      <c r="I12" s="6" t="s">
        <v>73</v>
      </c>
      <c r="J12" s="2" t="s">
        <v>74</v>
      </c>
      <c r="K12" s="2" t="s">
        <v>75</v>
      </c>
      <c r="L12" s="6" t="s">
        <v>76</v>
      </c>
      <c r="N12" t="s">
        <v>31</v>
      </c>
    </row>
    <row r="13" spans="1:14" ht="19.95" customHeight="1" thickBot="1" x14ac:dyDescent="0.35">
      <c r="A13" s="4">
        <f>COUNT(C3:C9)</f>
        <v>6</v>
      </c>
      <c r="B13" s="4">
        <f>COUNTIF(D3:D9,"&gt;=80")</f>
        <v>3</v>
      </c>
      <c r="C13" s="4">
        <f>COUNTIFS(C3:C9,"&gt;=60", E3:E9,"&gt;=60")</f>
        <v>3</v>
      </c>
      <c r="D13" s="4">
        <f>SUM(D3:D9)</f>
        <v>506</v>
      </c>
      <c r="E13" s="4">
        <f>SUMIF(E3:E9,"&gt;70",G3:G9)</f>
        <v>684</v>
      </c>
      <c r="F13" s="9">
        <f>SUMIFS(G3:G9,C3:C9, "&gt;=60",  F3:F9, "&gt;=90%")</f>
        <v>0</v>
      </c>
      <c r="G13" s="4">
        <f>COUNTBLANK(C3:C9)</f>
        <v>1</v>
      </c>
      <c r="H13" s="4">
        <f>VLOOKUP(A6,A2:I9,4,0)</f>
        <v>72</v>
      </c>
      <c r="I13" s="9" t="e">
        <f>HLOOKUP("English",A2:I9,4,0)</f>
        <v>#N/A</v>
      </c>
      <c r="J13" s="7">
        <f>AVERAGE(C3:C9)</f>
        <v>66.166666666666671</v>
      </c>
      <c r="K13" s="4">
        <f>MEDIAN(C3:C9)</f>
        <v>69</v>
      </c>
      <c r="L13" s="9" t="e">
        <f>_xlfn.MODE.SNGL(C3:C9)</f>
        <v>#N/A</v>
      </c>
      <c r="N13" t="s">
        <v>32</v>
      </c>
    </row>
    <row r="14" spans="1:14" x14ac:dyDescent="0.3">
      <c r="N14" t="s">
        <v>33</v>
      </c>
    </row>
    <row r="15" spans="1:14" x14ac:dyDescent="0.3">
      <c r="N15" t="s">
        <v>34</v>
      </c>
    </row>
  </sheetData>
  <mergeCells count="8">
    <mergeCell ref="G1:I1"/>
    <mergeCell ref="J11:L1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G21" sqref="G21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H2" sqref="H2"/>
    </sheetView>
  </sheetViews>
  <sheetFormatPr defaultRowHeight="14.4" x14ac:dyDescent="0.3"/>
  <cols>
    <col min="1" max="1" width="12.109375" bestFit="1" customWidth="1"/>
    <col min="2" max="2" width="8.77734375" bestFit="1" customWidth="1"/>
    <col min="3" max="3" width="11.109375" customWidth="1"/>
    <col min="4" max="4" width="13.88671875" bestFit="1" customWidth="1"/>
    <col min="6" max="6" width="20.21875" customWidth="1"/>
  </cols>
  <sheetData>
    <row r="1" spans="1:10" ht="19.95" customHeight="1" thickBot="1" x14ac:dyDescent="0.4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7" t="s">
        <v>77</v>
      </c>
    </row>
    <row r="2" spans="1:10" ht="33.6" customHeight="1" thickBot="1" x14ac:dyDescent="0.35">
      <c r="A2" s="11"/>
      <c r="B2" s="11"/>
      <c r="C2" s="11"/>
      <c r="D2" s="11"/>
      <c r="E2" s="11"/>
      <c r="F2" s="16" t="s">
        <v>91</v>
      </c>
    </row>
    <row r="3" spans="1:10" ht="19.95" customHeight="1" thickBot="1" x14ac:dyDescent="0.35">
      <c r="A3" s="4" t="s">
        <v>40</v>
      </c>
      <c r="B3" s="4" t="s">
        <v>41</v>
      </c>
      <c r="C3" s="4" t="s">
        <v>42</v>
      </c>
      <c r="D3" s="4">
        <v>45000</v>
      </c>
      <c r="E3" s="4">
        <v>40000</v>
      </c>
      <c r="F3" s="4" t="str">
        <f>IF(D3&gt;=E3,"Achieved", "Not Achieved")</f>
        <v>Achieved</v>
      </c>
      <c r="J3" s="8" t="s">
        <v>55</v>
      </c>
    </row>
    <row r="4" spans="1:10" ht="19.95" customHeight="1" thickBot="1" x14ac:dyDescent="0.35">
      <c r="A4" s="4" t="s">
        <v>43</v>
      </c>
      <c r="B4" s="4" t="s">
        <v>44</v>
      </c>
      <c r="C4" s="4" t="s">
        <v>45</v>
      </c>
      <c r="D4" s="4">
        <v>38000</v>
      </c>
      <c r="E4" s="4">
        <v>35000</v>
      </c>
      <c r="F4" s="4" t="str">
        <f t="shared" ref="F4:F9" si="0">IF(D4&gt;=E4,"Achieved", "Not Achieved")</f>
        <v>Achieved</v>
      </c>
      <c r="J4" s="8" t="s">
        <v>56</v>
      </c>
    </row>
    <row r="5" spans="1:10" ht="19.95" customHeight="1" thickBot="1" x14ac:dyDescent="0.35">
      <c r="A5" s="4" t="s">
        <v>46</v>
      </c>
      <c r="B5" s="4" t="s">
        <v>47</v>
      </c>
      <c r="C5" s="4" t="s">
        <v>48</v>
      </c>
      <c r="D5" s="4">
        <v>25000</v>
      </c>
      <c r="E5" s="4">
        <v>30000</v>
      </c>
      <c r="F5" s="4" t="str">
        <f t="shared" si="0"/>
        <v>Not Achieved</v>
      </c>
      <c r="J5" s="8" t="s">
        <v>57</v>
      </c>
    </row>
    <row r="6" spans="1:10" ht="19.95" customHeight="1" thickBot="1" x14ac:dyDescent="0.35">
      <c r="A6" s="4" t="s">
        <v>49</v>
      </c>
      <c r="B6" s="4" t="s">
        <v>50</v>
      </c>
      <c r="C6" s="4" t="s">
        <v>42</v>
      </c>
      <c r="D6" s="4">
        <v>60000</v>
      </c>
      <c r="E6" s="4">
        <v>50000</v>
      </c>
      <c r="F6" s="4" t="str">
        <f t="shared" si="0"/>
        <v>Achieved</v>
      </c>
      <c r="J6" s="8" t="s">
        <v>58</v>
      </c>
    </row>
    <row r="7" spans="1:10" ht="19.95" customHeight="1" thickBot="1" x14ac:dyDescent="0.35">
      <c r="A7" s="4" t="s">
        <v>51</v>
      </c>
      <c r="B7" s="4" t="s">
        <v>41</v>
      </c>
      <c r="C7" s="4" t="s">
        <v>45</v>
      </c>
      <c r="D7" s="4">
        <v>42000</v>
      </c>
      <c r="E7" s="4">
        <v>40000</v>
      </c>
      <c r="F7" s="4" t="str">
        <f t="shared" si="0"/>
        <v>Achieved</v>
      </c>
      <c r="J7" t="s">
        <v>59</v>
      </c>
    </row>
    <row r="8" spans="1:10" ht="19.95" customHeight="1" thickBot="1" x14ac:dyDescent="0.35">
      <c r="A8" s="4" t="s">
        <v>52</v>
      </c>
      <c r="B8" s="4" t="s">
        <v>47</v>
      </c>
      <c r="C8" s="4" t="s">
        <v>42</v>
      </c>
      <c r="D8" s="4">
        <v>55000</v>
      </c>
      <c r="E8" s="4">
        <v>45000</v>
      </c>
      <c r="F8" s="4" t="str">
        <f t="shared" si="0"/>
        <v>Achieved</v>
      </c>
      <c r="J8" t="s">
        <v>60</v>
      </c>
    </row>
    <row r="9" spans="1:10" ht="19.95" customHeight="1" thickBot="1" x14ac:dyDescent="0.35">
      <c r="A9" s="4" t="s">
        <v>53</v>
      </c>
      <c r="B9" s="4" t="s">
        <v>44</v>
      </c>
      <c r="C9" s="4" t="s">
        <v>48</v>
      </c>
      <c r="D9" s="4">
        <v>28000</v>
      </c>
      <c r="E9" s="4">
        <v>30000</v>
      </c>
      <c r="F9" s="4" t="str">
        <f t="shared" si="0"/>
        <v>Not Achieved</v>
      </c>
      <c r="J9" t="s">
        <v>61</v>
      </c>
    </row>
    <row r="10" spans="1:10" ht="19.95" customHeight="1" thickBot="1" x14ac:dyDescent="0.35">
      <c r="A10" s="8"/>
      <c r="B10" s="8"/>
      <c r="C10" s="8"/>
      <c r="D10" s="8"/>
      <c r="E10" s="8"/>
      <c r="F10" s="8"/>
    </row>
    <row r="11" spans="1:10" ht="19.95" customHeight="1" thickBot="1" x14ac:dyDescent="0.35">
      <c r="A11" s="18" t="s">
        <v>78</v>
      </c>
      <c r="B11" s="18" t="s">
        <v>79</v>
      </c>
      <c r="C11" s="18" t="s">
        <v>80</v>
      </c>
      <c r="D11" s="18" t="s">
        <v>81</v>
      </c>
      <c r="E11" s="18" t="s">
        <v>90</v>
      </c>
      <c r="F11" s="19" t="s">
        <v>92</v>
      </c>
      <c r="G11" s="19"/>
      <c r="H11" s="19"/>
    </row>
    <row r="12" spans="1:10" ht="19.95" customHeight="1" thickBot="1" x14ac:dyDescent="0.35">
      <c r="A12" s="2" t="s">
        <v>66</v>
      </c>
      <c r="B12" s="2" t="s">
        <v>67</v>
      </c>
      <c r="C12" s="2" t="s">
        <v>69</v>
      </c>
      <c r="D12" s="2" t="s">
        <v>70</v>
      </c>
      <c r="E12" s="2" t="s">
        <v>72</v>
      </c>
      <c r="F12" s="2" t="s">
        <v>74</v>
      </c>
      <c r="G12" s="2" t="s">
        <v>75</v>
      </c>
      <c r="H12" s="6" t="s">
        <v>76</v>
      </c>
    </row>
    <row r="13" spans="1:10" ht="19.95" customHeight="1" thickBot="1" x14ac:dyDescent="0.35">
      <c r="A13" s="15">
        <f>COUNTIF(B3:B9,"NORTH")</f>
        <v>2</v>
      </c>
      <c r="B13" s="4">
        <f>COUNTIFS(B3:B9,"East",C3:C9,"Laptop")</f>
        <v>1</v>
      </c>
      <c r="C13" s="4">
        <f>SUMIF(C3:C9,"Mobile",D3:D9)</f>
        <v>80000</v>
      </c>
      <c r="D13" s="4">
        <f>SUMIFS(D3:D9,C3:C9,"Tablet",B3:B9,"South")</f>
        <v>28000</v>
      </c>
      <c r="E13" s="4">
        <f>VLOOKUP(A6,A2:F9,5,0)</f>
        <v>50000</v>
      </c>
      <c r="F13" s="4">
        <f>AVERAGE(D3:D9)</f>
        <v>41857.142857142855</v>
      </c>
      <c r="G13" s="4">
        <f>MEDIAN(D3:D9)</f>
        <v>42000</v>
      </c>
      <c r="H13" s="4" t="e" cm="1">
        <f t="array" ref="H13">_xlfn.MODE.MULT(D3:D9)</f>
        <v>#N/A</v>
      </c>
    </row>
    <row r="14" spans="1:10" x14ac:dyDescent="0.3">
      <c r="C14" s="8"/>
      <c r="D14" s="8"/>
      <c r="E14" s="8"/>
      <c r="F14" s="8"/>
    </row>
    <row r="15" spans="1:10" x14ac:dyDescent="0.3">
      <c r="C15" s="8"/>
      <c r="D15" s="8"/>
      <c r="F15" s="8"/>
    </row>
    <row r="16" spans="1:10" x14ac:dyDescent="0.3">
      <c r="C16" s="8"/>
      <c r="D16" s="8"/>
      <c r="F16" s="8"/>
    </row>
    <row r="17" spans="3:6" x14ac:dyDescent="0.3">
      <c r="C17" s="8"/>
      <c r="D17" s="8"/>
      <c r="F17" s="8"/>
    </row>
    <row r="18" spans="3:6" x14ac:dyDescent="0.3">
      <c r="C18" s="8"/>
      <c r="D18" s="8"/>
      <c r="F18" s="8"/>
    </row>
  </sheetData>
  <mergeCells count="6">
    <mergeCell ref="A1:A2"/>
    <mergeCell ref="B1:B2"/>
    <mergeCell ref="C1:C2"/>
    <mergeCell ref="D1:D2"/>
    <mergeCell ref="E1:E2"/>
    <mergeCell ref="F11:H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2" sqref="A2:A8"/>
    </sheetView>
  </sheetViews>
  <sheetFormatPr defaultRowHeight="14.4" x14ac:dyDescent="0.3"/>
  <sheetData>
    <row r="1" spans="1:1" x14ac:dyDescent="0.3">
      <c r="A1" s="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Marks Data</vt:lpstr>
      <vt:lpstr>Student Marks Qs</vt:lpstr>
      <vt:lpstr>Sales Report Data</vt:lpstr>
      <vt:lpstr>Sales Report 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Kumari</cp:lastModifiedBy>
  <dcterms:created xsi:type="dcterms:W3CDTF">2025-10-03T04:59:02Z</dcterms:created>
  <dcterms:modified xsi:type="dcterms:W3CDTF">2025-10-15T06:54:43Z</dcterms:modified>
</cp:coreProperties>
</file>