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90" windowWidth="20130" windowHeight="7980" firstSheet="1" activeTab="1"/>
  </bookViews>
  <sheets>
    <sheet name="HW02_conjoint_data" sheetId="1" r:id="rId1"/>
    <sheet name="HW02_Data" sheetId="6" r:id="rId2"/>
    <sheet name="HW02_conjoint" sheetId="2" r:id="rId3"/>
    <sheet name="HW02_Trade-Off" sheetId="3" r:id="rId4"/>
    <sheet name="HW02_Market Share" sheetId="4" r:id="rId5"/>
    <sheet name="HW02_conjoint_Importance" sheetId="5" r:id="rId6"/>
  </sheets>
  <calcPr calcId="124519"/>
</workbook>
</file>

<file path=xl/calcChain.xml><?xml version="1.0" encoding="utf-8"?>
<calcChain xmlns="http://schemas.openxmlformats.org/spreadsheetml/2006/main">
  <c r="G14" i="5"/>
  <c r="G11"/>
  <c r="G8"/>
  <c r="G5"/>
  <c r="J2"/>
  <c r="J11" i="4"/>
  <c r="L11" s="1"/>
  <c r="J8"/>
  <c r="L8" s="1"/>
  <c r="J5"/>
  <c r="L5" s="1"/>
  <c r="S7" i="3"/>
  <c r="S6"/>
  <c r="N10"/>
  <c r="N12" s="1"/>
  <c r="N6"/>
  <c r="N11" i="4" l="1"/>
  <c r="N8"/>
  <c r="L13"/>
  <c r="N5" s="1"/>
</calcChain>
</file>

<file path=xl/sharedStrings.xml><?xml version="1.0" encoding="utf-8"?>
<sst xmlns="http://schemas.openxmlformats.org/spreadsheetml/2006/main" count="684" uniqueCount="88">
  <si>
    <t>Brand</t>
  </si>
  <si>
    <t>Screen</t>
  </si>
  <si>
    <t>Memory</t>
  </si>
  <si>
    <t>price</t>
  </si>
  <si>
    <t>rating</t>
  </si>
  <si>
    <t>Del</t>
  </si>
  <si>
    <t>14 inch</t>
  </si>
  <si>
    <t>2 GB</t>
  </si>
  <si>
    <t xml:space="preserve">$499.99 </t>
  </si>
  <si>
    <t xml:space="preserve">$449.99 </t>
  </si>
  <si>
    <t xml:space="preserve">$399.99 </t>
  </si>
  <si>
    <t>4 GB</t>
  </si>
  <si>
    <t>6 GB</t>
  </si>
  <si>
    <t>8 GB</t>
  </si>
  <si>
    <t>15.6 inch</t>
  </si>
  <si>
    <t>HP</t>
  </si>
  <si>
    <t>MAC</t>
  </si>
  <si>
    <t>Utilities Table Based on the Usual Degrees of Freedom</t>
  </si>
  <si>
    <t>Label</t>
  </si>
  <si>
    <t>Utility</t>
  </si>
  <si>
    <t>Standard</t>
  </si>
  <si>
    <t>Error</t>
  </si>
  <si>
    <t>Importance</t>
  </si>
  <si>
    <t>(% Utility</t>
  </si>
  <si>
    <t>Range)</t>
  </si>
  <si>
    <t>Variable</t>
  </si>
  <si>
    <t>Intercept</t>
  </si>
  <si>
    <t>Brand Del</t>
  </si>
  <si>
    <t>Class.BrandDel</t>
  </si>
  <si>
    <t>Brand HP</t>
  </si>
  <si>
    <t>Class.BrandHP</t>
  </si>
  <si>
    <t>Brand MAC</t>
  </si>
  <si>
    <t>Class.BrandMAC</t>
  </si>
  <si>
    <t>Screen 14 inch</t>
  </si>
  <si>
    <t>Class.Screen14_inch</t>
  </si>
  <si>
    <t>Screen 15.6 inch</t>
  </si>
  <si>
    <t>Class.Screen15_6_inch</t>
  </si>
  <si>
    <t>Memory 2 GB</t>
  </si>
  <si>
    <t>Class.Memory2_GB</t>
  </si>
  <si>
    <t>Memory 4 GB</t>
  </si>
  <si>
    <t>Class.Memory4_GB</t>
  </si>
  <si>
    <t>Memory 6 GB</t>
  </si>
  <si>
    <t>Class.Memory6_GB</t>
  </si>
  <si>
    <t>Memory 8 GB</t>
  </si>
  <si>
    <t>Class.Memory8_GB</t>
  </si>
  <si>
    <t>price 400</t>
  </si>
  <si>
    <t>Class.price400</t>
  </si>
  <si>
    <t>price 450</t>
  </si>
  <si>
    <t>Class.price450</t>
  </si>
  <si>
    <t>price 500</t>
  </si>
  <si>
    <t>Class.price500</t>
  </si>
  <si>
    <t>Attribute</t>
  </si>
  <si>
    <t>DELL</t>
  </si>
  <si>
    <t>Price</t>
  </si>
  <si>
    <t>Assume:</t>
  </si>
  <si>
    <t>Mac</t>
  </si>
  <si>
    <t xml:space="preserve">14inch </t>
  </si>
  <si>
    <t>6GB</t>
  </si>
  <si>
    <t>Total</t>
  </si>
  <si>
    <t>8GB</t>
  </si>
  <si>
    <t>$500</t>
  </si>
  <si>
    <t>To match the utility between two cases we have to change the price.</t>
  </si>
  <si>
    <t>Price change to $ 400</t>
  </si>
  <si>
    <t>1.25-.666</t>
  </si>
  <si>
    <t>400+((.584)/(1.25-0))*50</t>
  </si>
  <si>
    <t>should be changed to $423.36</t>
  </si>
  <si>
    <t>15.6 INCH</t>
  </si>
  <si>
    <t>exp(Utility)</t>
  </si>
  <si>
    <t>Sum of exp(Utility)</t>
  </si>
  <si>
    <t>exp(x)</t>
  </si>
  <si>
    <t>Market Share</t>
  </si>
  <si>
    <t>Has 9% share</t>
  </si>
  <si>
    <t>Has 24.47% share</t>
  </si>
  <si>
    <t>Has 66.52% share</t>
  </si>
  <si>
    <t>Importance =</t>
  </si>
  <si>
    <t>(Upper Utility - Lower Utility)</t>
  </si>
  <si>
    <t>Sum ( Max - Min of the others)</t>
  </si>
  <si>
    <t>Sum(Max-Min of Others)</t>
  </si>
  <si>
    <t>(1+1)/((1+1)+(0.25+0.25)+(1.0833+1.0833)+(1.25+1.25))</t>
  </si>
  <si>
    <t>(.25+.25)/((1+1)+(0.25+0.25)+(1.0833+1.0833)+(1.25+1.25))</t>
  </si>
  <si>
    <t>(1.0833+1.0833)/((1+1)+(0.25+0.25)+(1.0833+1.0833)+(1.25+1.25))</t>
  </si>
  <si>
    <t>(1.25+1.25)/((1+1)+(0.25+0.25)+(1.0833+1.0833)+(1.25+1.25))</t>
  </si>
  <si>
    <t>Market Share   =</t>
  </si>
  <si>
    <t>Consider:</t>
  </si>
  <si>
    <t>Sum</t>
  </si>
  <si>
    <t>Difference :</t>
  </si>
  <si>
    <t>Therefore, to match the utility the price of case one</t>
  </si>
  <si>
    <t>Results for utilities: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</si>
</sst>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20" fillId="0" borderId="0" xfId="0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0" fillId="33" borderId="0" xfId="0" applyFill="1"/>
    <xf numFmtId="0" fontId="16" fillId="33" borderId="0" xfId="0" applyFont="1" applyFill="1"/>
    <xf numFmtId="0" fontId="18" fillId="33" borderId="10" xfId="0" applyFont="1" applyFill="1" applyBorder="1" applyAlignment="1">
      <alignment horizontal="centerContinuous" vertical="top"/>
    </xf>
    <xf numFmtId="0" fontId="18" fillId="33" borderId="10" xfId="0" applyFont="1" applyFill="1" applyBorder="1" applyAlignment="1">
      <alignment horizontal="center" vertical="top"/>
    </xf>
    <xf numFmtId="0" fontId="19" fillId="33" borderId="10" xfId="0" applyFont="1" applyFill="1" applyBorder="1" applyAlignment="1">
      <alignment vertical="top"/>
    </xf>
    <xf numFmtId="0" fontId="20" fillId="33" borderId="10" xfId="0" applyFon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19" fillId="33" borderId="10" xfId="0" applyFont="1" applyFill="1" applyBorder="1" applyAlignment="1">
      <alignment horizontal="left" vertical="top"/>
    </xf>
    <xf numFmtId="6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center"/>
    </xf>
    <xf numFmtId="4" fontId="0" fillId="33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4" fontId="0" fillId="33" borderId="0" xfId="0" applyNumberFormat="1" applyFill="1"/>
    <xf numFmtId="0" fontId="0" fillId="33" borderId="11" xfId="0" applyFill="1" applyBorder="1"/>
    <xf numFmtId="0" fontId="0" fillId="34" borderId="0" xfId="0" applyFill="1"/>
    <xf numFmtId="0" fontId="0" fillId="33" borderId="0" xfId="0" applyFill="1" applyBorder="1"/>
    <xf numFmtId="0" fontId="21" fillId="33" borderId="0" xfId="0" applyFont="1" applyFill="1" applyBorder="1" applyAlignment="1">
      <alignment horizontal="left"/>
    </xf>
    <xf numFmtId="0" fontId="0" fillId="33" borderId="0" xfId="0" applyFont="1" applyFill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workbookViewId="0">
      <selection activeCell="H2" sqref="H2:L18"/>
    </sheetView>
  </sheetViews>
  <sheetFormatPr defaultRowHeight="15"/>
  <cols>
    <col min="7" max="7" width="8.85546875" customWidth="1"/>
    <col min="8" max="8" width="18" customWidth="1"/>
    <col min="9" max="9" width="8.5703125" customWidth="1"/>
    <col min="10" max="10" width="10.140625" customWidth="1"/>
    <col min="11" max="11" width="12.28515625" customWidth="1"/>
    <col min="12" max="12" width="24.85546875" customWidth="1"/>
    <col min="13" max="13" width="8.85546875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3</v>
      </c>
      <c r="H2" s="6" t="s">
        <v>17</v>
      </c>
      <c r="I2" s="6"/>
      <c r="J2" s="6"/>
      <c r="K2" s="6"/>
      <c r="L2" s="6"/>
    </row>
    <row r="3" spans="1:12">
      <c r="A3" s="4" t="s">
        <v>5</v>
      </c>
      <c r="B3" s="4" t="s">
        <v>6</v>
      </c>
      <c r="C3" s="4" t="s">
        <v>7</v>
      </c>
      <c r="D3" s="4" t="s">
        <v>9</v>
      </c>
      <c r="E3" s="4">
        <v>4</v>
      </c>
      <c r="H3" s="6" t="s">
        <v>18</v>
      </c>
      <c r="I3" s="6" t="s">
        <v>19</v>
      </c>
      <c r="J3" s="7" t="s">
        <v>20</v>
      </c>
      <c r="K3" s="7" t="s">
        <v>22</v>
      </c>
      <c r="L3" s="6" t="s">
        <v>25</v>
      </c>
    </row>
    <row r="4" spans="1:12" ht="14.45" customHeight="1">
      <c r="A4" s="4" t="s">
        <v>5</v>
      </c>
      <c r="B4" s="4" t="s">
        <v>6</v>
      </c>
      <c r="C4" s="4" t="s">
        <v>7</v>
      </c>
      <c r="D4" s="4" t="s">
        <v>10</v>
      </c>
      <c r="E4" s="4">
        <v>6</v>
      </c>
      <c r="H4" s="6"/>
      <c r="I4" s="6"/>
      <c r="J4" s="7" t="s">
        <v>21</v>
      </c>
      <c r="K4" s="7" t="s">
        <v>23</v>
      </c>
      <c r="L4" s="6"/>
    </row>
    <row r="5" spans="1:12">
      <c r="A5" s="4" t="s">
        <v>5</v>
      </c>
      <c r="B5" s="4" t="s">
        <v>6</v>
      </c>
      <c r="C5" s="4" t="s">
        <v>11</v>
      </c>
      <c r="D5" s="4" t="s">
        <v>8</v>
      </c>
      <c r="E5" s="4">
        <v>4</v>
      </c>
      <c r="H5" s="6"/>
      <c r="I5" s="6"/>
      <c r="J5" s="7"/>
      <c r="K5" s="7" t="s">
        <v>24</v>
      </c>
      <c r="L5" s="6"/>
    </row>
    <row r="6" spans="1:12">
      <c r="A6" s="4" t="s">
        <v>5</v>
      </c>
      <c r="B6" s="4" t="s">
        <v>6</v>
      </c>
      <c r="C6" s="4" t="s">
        <v>11</v>
      </c>
      <c r="D6" s="4" t="s">
        <v>9</v>
      </c>
      <c r="E6" s="4">
        <v>5</v>
      </c>
      <c r="H6" s="7" t="s">
        <v>26</v>
      </c>
      <c r="I6" s="8">
        <v>6.75</v>
      </c>
      <c r="J6" s="8">
        <v>3.4819999999999997E-2</v>
      </c>
      <c r="K6" s="8"/>
      <c r="L6" s="7" t="s">
        <v>26</v>
      </c>
    </row>
    <row r="7" spans="1:12">
      <c r="A7" s="4" t="s">
        <v>5</v>
      </c>
      <c r="B7" s="4" t="s">
        <v>6</v>
      </c>
      <c r="C7" s="4" t="s">
        <v>11</v>
      </c>
      <c r="D7" s="4" t="s">
        <v>10</v>
      </c>
      <c r="E7" s="4">
        <v>6</v>
      </c>
      <c r="H7" s="7" t="s">
        <v>27</v>
      </c>
      <c r="I7" s="8">
        <v>-1</v>
      </c>
      <c r="J7" s="8">
        <v>4.9239999999999999E-2</v>
      </c>
      <c r="K7" s="8">
        <v>27.907</v>
      </c>
      <c r="L7" s="7" t="s">
        <v>28</v>
      </c>
    </row>
    <row r="8" spans="1:12">
      <c r="A8" s="4" t="s">
        <v>5</v>
      </c>
      <c r="B8" s="4" t="s">
        <v>6</v>
      </c>
      <c r="C8" s="4" t="s">
        <v>12</v>
      </c>
      <c r="D8" s="4" t="s">
        <v>8</v>
      </c>
      <c r="E8" s="4">
        <v>5</v>
      </c>
      <c r="H8" s="7" t="s">
        <v>29</v>
      </c>
      <c r="I8" s="8">
        <v>0</v>
      </c>
      <c r="J8" s="8">
        <v>4.9239999999999999E-2</v>
      </c>
      <c r="K8" s="8"/>
      <c r="L8" s="7" t="s">
        <v>30</v>
      </c>
    </row>
    <row r="9" spans="1:12">
      <c r="A9" s="4" t="s">
        <v>5</v>
      </c>
      <c r="B9" s="4" t="s">
        <v>6</v>
      </c>
      <c r="C9" s="4" t="s">
        <v>12</v>
      </c>
      <c r="D9" s="4" t="s">
        <v>9</v>
      </c>
      <c r="E9" s="4">
        <v>6</v>
      </c>
      <c r="H9" s="7" t="s">
        <v>31</v>
      </c>
      <c r="I9" s="8">
        <v>1</v>
      </c>
      <c r="J9" s="8">
        <v>4.9239999999999999E-2</v>
      </c>
      <c r="K9" s="8"/>
      <c r="L9" s="7" t="s">
        <v>32</v>
      </c>
    </row>
    <row r="10" spans="1:12">
      <c r="A10" s="4" t="s">
        <v>5</v>
      </c>
      <c r="B10" s="4" t="s">
        <v>6</v>
      </c>
      <c r="C10" s="4" t="s">
        <v>12</v>
      </c>
      <c r="D10" s="4" t="s">
        <v>10</v>
      </c>
      <c r="E10" s="4">
        <v>7</v>
      </c>
      <c r="H10" s="7" t="s">
        <v>33</v>
      </c>
      <c r="I10" s="8">
        <v>-0.25</v>
      </c>
      <c r="J10" s="8">
        <v>3.4819999999999997E-2</v>
      </c>
      <c r="K10" s="8">
        <v>6.9770000000000003</v>
      </c>
      <c r="L10" s="7" t="s">
        <v>34</v>
      </c>
    </row>
    <row r="11" spans="1:12">
      <c r="A11" s="4" t="s">
        <v>5</v>
      </c>
      <c r="B11" s="4" t="s">
        <v>6</v>
      </c>
      <c r="C11" s="4" t="s">
        <v>13</v>
      </c>
      <c r="D11" s="4" t="s">
        <v>8</v>
      </c>
      <c r="E11" s="4">
        <v>5</v>
      </c>
      <c r="H11" s="7" t="s">
        <v>35</v>
      </c>
      <c r="I11" s="8">
        <v>0.25</v>
      </c>
      <c r="J11" s="8">
        <v>3.4819999999999997E-2</v>
      </c>
      <c r="K11" s="8"/>
      <c r="L11" s="7" t="s">
        <v>36</v>
      </c>
    </row>
    <row r="12" spans="1:12">
      <c r="A12" s="4" t="s">
        <v>5</v>
      </c>
      <c r="B12" s="4" t="s">
        <v>6</v>
      </c>
      <c r="C12" s="4" t="s">
        <v>13</v>
      </c>
      <c r="D12" s="4" t="s">
        <v>9</v>
      </c>
      <c r="E12" s="4">
        <v>7</v>
      </c>
      <c r="H12" s="7" t="s">
        <v>37</v>
      </c>
      <c r="I12" s="8">
        <v>-1.0832999999999999</v>
      </c>
      <c r="J12" s="8">
        <v>6.0310000000000002E-2</v>
      </c>
      <c r="K12" s="8">
        <v>30.233000000000001</v>
      </c>
      <c r="L12" s="7" t="s">
        <v>38</v>
      </c>
    </row>
    <row r="13" spans="1:12">
      <c r="A13" s="4" t="s">
        <v>5</v>
      </c>
      <c r="B13" s="4" t="s">
        <v>6</v>
      </c>
      <c r="C13" s="4" t="s">
        <v>13</v>
      </c>
      <c r="D13" s="4" t="s">
        <v>10</v>
      </c>
      <c r="E13" s="4">
        <v>8</v>
      </c>
      <c r="H13" s="7" t="s">
        <v>39</v>
      </c>
      <c r="I13" s="8">
        <v>-0.41670000000000001</v>
      </c>
      <c r="J13" s="8">
        <v>6.0310000000000002E-2</v>
      </c>
      <c r="K13" s="8"/>
      <c r="L13" s="7" t="s">
        <v>40</v>
      </c>
    </row>
    <row r="14" spans="1:12">
      <c r="A14" s="4" t="s">
        <v>5</v>
      </c>
      <c r="B14" s="4" t="s">
        <v>14</v>
      </c>
      <c r="C14" s="4" t="s">
        <v>7</v>
      </c>
      <c r="D14" s="4" t="s">
        <v>8</v>
      </c>
      <c r="E14" s="4">
        <v>4</v>
      </c>
      <c r="H14" s="7" t="s">
        <v>41</v>
      </c>
      <c r="I14" s="8">
        <v>0.41670000000000001</v>
      </c>
      <c r="J14" s="8">
        <v>6.0310000000000002E-2</v>
      </c>
      <c r="K14" s="8"/>
      <c r="L14" s="7" t="s">
        <v>42</v>
      </c>
    </row>
    <row r="15" spans="1:12">
      <c r="A15" s="4" t="s">
        <v>5</v>
      </c>
      <c r="B15" s="4" t="s">
        <v>14</v>
      </c>
      <c r="C15" s="4" t="s">
        <v>7</v>
      </c>
      <c r="D15" s="4" t="s">
        <v>9</v>
      </c>
      <c r="E15" s="4">
        <v>5</v>
      </c>
      <c r="H15" s="7" t="s">
        <v>43</v>
      </c>
      <c r="I15" s="8">
        <v>1.0832999999999999</v>
      </c>
      <c r="J15" s="8">
        <v>6.0310000000000002E-2</v>
      </c>
      <c r="K15" s="8"/>
      <c r="L15" s="7" t="s">
        <v>44</v>
      </c>
    </row>
    <row r="16" spans="1:12">
      <c r="A16" s="4" t="s">
        <v>5</v>
      </c>
      <c r="B16" s="4" t="s">
        <v>14</v>
      </c>
      <c r="C16" s="4" t="s">
        <v>7</v>
      </c>
      <c r="D16" s="4" t="s">
        <v>10</v>
      </c>
      <c r="E16" s="4">
        <v>6</v>
      </c>
      <c r="H16" s="7" t="s">
        <v>45</v>
      </c>
      <c r="I16" s="8">
        <v>1.25</v>
      </c>
      <c r="J16" s="8">
        <v>4.9239999999999999E-2</v>
      </c>
      <c r="K16" s="8">
        <v>34.884</v>
      </c>
      <c r="L16" s="7" t="s">
        <v>46</v>
      </c>
    </row>
    <row r="17" spans="1:12">
      <c r="A17" s="4" t="s">
        <v>5</v>
      </c>
      <c r="B17" s="4" t="s">
        <v>14</v>
      </c>
      <c r="C17" s="4" t="s">
        <v>11</v>
      </c>
      <c r="D17" s="4" t="s">
        <v>8</v>
      </c>
      <c r="E17" s="4">
        <v>4</v>
      </c>
      <c r="H17" s="7" t="s">
        <v>47</v>
      </c>
      <c r="I17" s="8">
        <v>0</v>
      </c>
      <c r="J17" s="8">
        <v>4.9239999999999999E-2</v>
      </c>
      <c r="K17" s="8"/>
      <c r="L17" s="7" t="s">
        <v>48</v>
      </c>
    </row>
    <row r="18" spans="1:12">
      <c r="A18" s="4" t="s">
        <v>5</v>
      </c>
      <c r="B18" s="4" t="s">
        <v>14</v>
      </c>
      <c r="C18" s="4" t="s">
        <v>11</v>
      </c>
      <c r="D18" s="4" t="s">
        <v>9</v>
      </c>
      <c r="E18" s="4">
        <v>6</v>
      </c>
      <c r="H18" s="7" t="s">
        <v>49</v>
      </c>
      <c r="I18" s="8">
        <v>-1.25</v>
      </c>
      <c r="J18" s="8">
        <v>4.9239999999999999E-2</v>
      </c>
      <c r="K18" s="8"/>
      <c r="L18" s="7" t="s">
        <v>50</v>
      </c>
    </row>
    <row r="19" spans="1:12">
      <c r="A19" s="4" t="s">
        <v>5</v>
      </c>
      <c r="B19" s="4" t="s">
        <v>14</v>
      </c>
      <c r="C19" s="4" t="s">
        <v>11</v>
      </c>
      <c r="D19" s="4" t="s">
        <v>10</v>
      </c>
      <c r="E19" s="4">
        <v>7</v>
      </c>
    </row>
    <row r="20" spans="1:12">
      <c r="A20" s="4" t="s">
        <v>5</v>
      </c>
      <c r="B20" s="4" t="s">
        <v>14</v>
      </c>
      <c r="C20" s="4" t="s">
        <v>12</v>
      </c>
      <c r="D20" s="4" t="s">
        <v>8</v>
      </c>
      <c r="E20" s="4">
        <v>5</v>
      </c>
    </row>
    <row r="21" spans="1:12">
      <c r="A21" s="4" t="s">
        <v>5</v>
      </c>
      <c r="B21" s="4" t="s">
        <v>14</v>
      </c>
      <c r="C21" s="4" t="s">
        <v>12</v>
      </c>
      <c r="D21" s="4" t="s">
        <v>9</v>
      </c>
      <c r="E21" s="4">
        <v>6</v>
      </c>
    </row>
    <row r="22" spans="1:12">
      <c r="A22" s="4" t="s">
        <v>5</v>
      </c>
      <c r="B22" s="4" t="s">
        <v>14</v>
      </c>
      <c r="C22" s="4" t="s">
        <v>12</v>
      </c>
      <c r="D22" s="4" t="s">
        <v>10</v>
      </c>
      <c r="E22" s="4">
        <v>8</v>
      </c>
    </row>
    <row r="23" spans="1:12">
      <c r="A23" s="4" t="s">
        <v>5</v>
      </c>
      <c r="B23" s="4" t="s">
        <v>14</v>
      </c>
      <c r="C23" s="4" t="s">
        <v>13</v>
      </c>
      <c r="D23" s="4" t="s">
        <v>8</v>
      </c>
      <c r="E23" s="4">
        <v>6</v>
      </c>
    </row>
    <row r="24" spans="1:12">
      <c r="A24" s="4" t="s">
        <v>5</v>
      </c>
      <c r="B24" s="4" t="s">
        <v>14</v>
      </c>
      <c r="C24" s="4" t="s">
        <v>13</v>
      </c>
      <c r="D24" s="4" t="s">
        <v>9</v>
      </c>
      <c r="E24" s="4">
        <v>7</v>
      </c>
    </row>
    <row r="25" spans="1:12">
      <c r="A25" s="4" t="s">
        <v>5</v>
      </c>
      <c r="B25" s="4" t="s">
        <v>14</v>
      </c>
      <c r="C25" s="4" t="s">
        <v>13</v>
      </c>
      <c r="D25" s="4" t="s">
        <v>10</v>
      </c>
      <c r="E25" s="4">
        <v>8</v>
      </c>
    </row>
    <row r="26" spans="1:12">
      <c r="A26" s="4" t="s">
        <v>15</v>
      </c>
      <c r="B26" s="4" t="s">
        <v>6</v>
      </c>
      <c r="C26" s="4" t="s">
        <v>7</v>
      </c>
      <c r="D26" s="4" t="s">
        <v>8</v>
      </c>
      <c r="E26" s="4">
        <v>4</v>
      </c>
    </row>
    <row r="27" spans="1:12">
      <c r="A27" s="4" t="s">
        <v>15</v>
      </c>
      <c r="B27" s="4" t="s">
        <v>6</v>
      </c>
      <c r="C27" s="4" t="s">
        <v>7</v>
      </c>
      <c r="D27" s="4" t="s">
        <v>9</v>
      </c>
      <c r="E27" s="4">
        <v>5</v>
      </c>
    </row>
    <row r="28" spans="1:12">
      <c r="A28" s="4" t="s">
        <v>15</v>
      </c>
      <c r="B28" s="4" t="s">
        <v>6</v>
      </c>
      <c r="C28" s="4" t="s">
        <v>7</v>
      </c>
      <c r="D28" s="4" t="s">
        <v>10</v>
      </c>
      <c r="E28" s="4">
        <v>7</v>
      </c>
    </row>
    <row r="29" spans="1:12">
      <c r="A29" s="4" t="s">
        <v>15</v>
      </c>
      <c r="B29" s="4" t="s">
        <v>6</v>
      </c>
      <c r="C29" s="4" t="s">
        <v>11</v>
      </c>
      <c r="D29" s="4" t="s">
        <v>8</v>
      </c>
      <c r="E29" s="4">
        <v>5</v>
      </c>
    </row>
    <row r="30" spans="1:12">
      <c r="A30" s="4" t="s">
        <v>15</v>
      </c>
      <c r="B30" s="4" t="s">
        <v>6</v>
      </c>
      <c r="C30" s="4" t="s">
        <v>11</v>
      </c>
      <c r="D30" s="4" t="s">
        <v>9</v>
      </c>
      <c r="E30" s="4">
        <v>6</v>
      </c>
    </row>
    <row r="31" spans="1:12">
      <c r="A31" s="4" t="s">
        <v>15</v>
      </c>
      <c r="B31" s="4" t="s">
        <v>6</v>
      </c>
      <c r="C31" s="4" t="s">
        <v>11</v>
      </c>
      <c r="D31" s="4" t="s">
        <v>10</v>
      </c>
      <c r="E31" s="4">
        <v>7</v>
      </c>
    </row>
    <row r="32" spans="1:12">
      <c r="A32" s="4" t="s">
        <v>15</v>
      </c>
      <c r="B32" s="4" t="s">
        <v>6</v>
      </c>
      <c r="C32" s="4" t="s">
        <v>12</v>
      </c>
      <c r="D32" s="4" t="s">
        <v>8</v>
      </c>
      <c r="E32" s="4">
        <v>6</v>
      </c>
    </row>
    <row r="33" spans="1:5">
      <c r="A33" s="4" t="s">
        <v>15</v>
      </c>
      <c r="B33" s="4" t="s">
        <v>6</v>
      </c>
      <c r="C33" s="4" t="s">
        <v>12</v>
      </c>
      <c r="D33" s="4" t="s">
        <v>9</v>
      </c>
      <c r="E33" s="4">
        <v>7</v>
      </c>
    </row>
    <row r="34" spans="1:5">
      <c r="A34" s="4" t="s">
        <v>15</v>
      </c>
      <c r="B34" s="4" t="s">
        <v>6</v>
      </c>
      <c r="C34" s="4" t="s">
        <v>12</v>
      </c>
      <c r="D34" s="4" t="s">
        <v>10</v>
      </c>
      <c r="E34" s="4">
        <v>8</v>
      </c>
    </row>
    <row r="35" spans="1:5">
      <c r="A35" s="4" t="s">
        <v>15</v>
      </c>
      <c r="B35" s="4" t="s">
        <v>6</v>
      </c>
      <c r="C35" s="4" t="s">
        <v>13</v>
      </c>
      <c r="D35" s="4" t="s">
        <v>8</v>
      </c>
      <c r="E35" s="4">
        <v>6</v>
      </c>
    </row>
    <row r="36" spans="1:5">
      <c r="A36" s="4" t="s">
        <v>15</v>
      </c>
      <c r="B36" s="4" t="s">
        <v>6</v>
      </c>
      <c r="C36" s="4" t="s">
        <v>13</v>
      </c>
      <c r="D36" s="4" t="s">
        <v>9</v>
      </c>
      <c r="E36" s="4">
        <v>8</v>
      </c>
    </row>
    <row r="37" spans="1:5">
      <c r="A37" s="4" t="s">
        <v>15</v>
      </c>
      <c r="B37" s="4" t="s">
        <v>6</v>
      </c>
      <c r="C37" s="4" t="s">
        <v>13</v>
      </c>
      <c r="D37" s="4" t="s">
        <v>10</v>
      </c>
      <c r="E37" s="4">
        <v>9</v>
      </c>
    </row>
    <row r="38" spans="1:5">
      <c r="A38" s="4" t="s">
        <v>15</v>
      </c>
      <c r="B38" s="4" t="s">
        <v>14</v>
      </c>
      <c r="C38" s="4" t="s">
        <v>7</v>
      </c>
      <c r="D38" s="4" t="s">
        <v>8</v>
      </c>
      <c r="E38" s="4">
        <v>5</v>
      </c>
    </row>
    <row r="39" spans="1:5">
      <c r="A39" s="4" t="s">
        <v>15</v>
      </c>
      <c r="B39" s="4" t="s">
        <v>14</v>
      </c>
      <c r="C39" s="4" t="s">
        <v>7</v>
      </c>
      <c r="D39" s="4" t="s">
        <v>9</v>
      </c>
      <c r="E39" s="4">
        <v>6</v>
      </c>
    </row>
    <row r="40" spans="1:5">
      <c r="A40" s="4" t="s">
        <v>15</v>
      </c>
      <c r="B40" s="4" t="s">
        <v>14</v>
      </c>
      <c r="C40" s="4" t="s">
        <v>7</v>
      </c>
      <c r="D40" s="4" t="s">
        <v>10</v>
      </c>
      <c r="E40" s="4">
        <v>7</v>
      </c>
    </row>
    <row r="41" spans="1:5">
      <c r="A41" s="4" t="s">
        <v>15</v>
      </c>
      <c r="B41" s="4" t="s">
        <v>14</v>
      </c>
      <c r="C41" s="4" t="s">
        <v>11</v>
      </c>
      <c r="D41" s="4" t="s">
        <v>8</v>
      </c>
      <c r="E41" s="4">
        <v>5</v>
      </c>
    </row>
    <row r="42" spans="1:5">
      <c r="A42" s="4" t="s">
        <v>15</v>
      </c>
      <c r="B42" s="4" t="s">
        <v>14</v>
      </c>
      <c r="C42" s="4" t="s">
        <v>11</v>
      </c>
      <c r="D42" s="4" t="s">
        <v>9</v>
      </c>
      <c r="E42" s="4">
        <v>7</v>
      </c>
    </row>
    <row r="43" spans="1:5">
      <c r="A43" s="4" t="s">
        <v>15</v>
      </c>
      <c r="B43" s="4" t="s">
        <v>14</v>
      </c>
      <c r="C43" s="4" t="s">
        <v>11</v>
      </c>
      <c r="D43" s="4" t="s">
        <v>10</v>
      </c>
      <c r="E43" s="4">
        <v>8</v>
      </c>
    </row>
    <row r="44" spans="1:5">
      <c r="A44" s="4" t="s">
        <v>15</v>
      </c>
      <c r="B44" s="4" t="s">
        <v>14</v>
      </c>
      <c r="C44" s="4" t="s">
        <v>12</v>
      </c>
      <c r="D44" s="4" t="s">
        <v>8</v>
      </c>
      <c r="E44" s="4">
        <v>6</v>
      </c>
    </row>
    <row r="45" spans="1:5">
      <c r="A45" s="4" t="s">
        <v>15</v>
      </c>
      <c r="B45" s="4" t="s">
        <v>14</v>
      </c>
      <c r="C45" s="4" t="s">
        <v>12</v>
      </c>
      <c r="D45" s="4" t="s">
        <v>9</v>
      </c>
      <c r="E45" s="4">
        <v>7</v>
      </c>
    </row>
    <row r="46" spans="1:5">
      <c r="A46" s="4" t="s">
        <v>15</v>
      </c>
      <c r="B46" s="4" t="s">
        <v>14</v>
      </c>
      <c r="C46" s="4" t="s">
        <v>12</v>
      </c>
      <c r="D46" s="4" t="s">
        <v>10</v>
      </c>
      <c r="E46" s="4">
        <v>9</v>
      </c>
    </row>
    <row r="47" spans="1:5">
      <c r="A47" s="4" t="s">
        <v>15</v>
      </c>
      <c r="B47" s="4" t="s">
        <v>14</v>
      </c>
      <c r="C47" s="4" t="s">
        <v>13</v>
      </c>
      <c r="D47" s="4" t="s">
        <v>8</v>
      </c>
      <c r="E47" s="4">
        <v>7</v>
      </c>
    </row>
    <row r="48" spans="1:5">
      <c r="A48" s="4" t="s">
        <v>15</v>
      </c>
      <c r="B48" s="4" t="s">
        <v>14</v>
      </c>
      <c r="C48" s="4" t="s">
        <v>13</v>
      </c>
      <c r="D48" s="4" t="s">
        <v>9</v>
      </c>
      <c r="E48" s="4">
        <v>8</v>
      </c>
    </row>
    <row r="49" spans="1:5">
      <c r="A49" s="4" t="s">
        <v>15</v>
      </c>
      <c r="B49" s="4" t="s">
        <v>14</v>
      </c>
      <c r="C49" s="4" t="s">
        <v>13</v>
      </c>
      <c r="D49" s="4" t="s">
        <v>10</v>
      </c>
      <c r="E49" s="4">
        <v>9</v>
      </c>
    </row>
    <row r="50" spans="1:5">
      <c r="A50" s="4" t="s">
        <v>16</v>
      </c>
      <c r="B50" s="4" t="s">
        <v>6</v>
      </c>
      <c r="C50" s="4" t="s">
        <v>7</v>
      </c>
      <c r="D50" s="4" t="s">
        <v>8</v>
      </c>
      <c r="E50" s="4">
        <v>5</v>
      </c>
    </row>
    <row r="51" spans="1:5">
      <c r="A51" s="4" t="s">
        <v>16</v>
      </c>
      <c r="B51" s="4" t="s">
        <v>6</v>
      </c>
      <c r="C51" s="4" t="s">
        <v>7</v>
      </c>
      <c r="D51" s="4" t="s">
        <v>9</v>
      </c>
      <c r="E51" s="4">
        <v>6</v>
      </c>
    </row>
    <row r="52" spans="1:5">
      <c r="A52" s="4" t="s">
        <v>16</v>
      </c>
      <c r="B52" s="4" t="s">
        <v>6</v>
      </c>
      <c r="C52" s="4" t="s">
        <v>7</v>
      </c>
      <c r="D52" s="4" t="s">
        <v>10</v>
      </c>
      <c r="E52" s="4">
        <v>8</v>
      </c>
    </row>
    <row r="53" spans="1:5">
      <c r="A53" s="4" t="s">
        <v>16</v>
      </c>
      <c r="B53" s="4" t="s">
        <v>6</v>
      </c>
      <c r="C53" s="4" t="s">
        <v>11</v>
      </c>
      <c r="D53" s="4" t="s">
        <v>8</v>
      </c>
      <c r="E53" s="4">
        <v>6</v>
      </c>
    </row>
    <row r="54" spans="1:5">
      <c r="A54" s="4" t="s">
        <v>16</v>
      </c>
      <c r="B54" s="4" t="s">
        <v>6</v>
      </c>
      <c r="C54" s="4" t="s">
        <v>11</v>
      </c>
      <c r="D54" s="4" t="s">
        <v>9</v>
      </c>
      <c r="E54" s="4">
        <v>7</v>
      </c>
    </row>
    <row r="55" spans="1:5">
      <c r="A55" s="4" t="s">
        <v>16</v>
      </c>
      <c r="B55" s="4" t="s">
        <v>6</v>
      </c>
      <c r="C55" s="4" t="s">
        <v>11</v>
      </c>
      <c r="D55" s="4" t="s">
        <v>10</v>
      </c>
      <c r="E55" s="4">
        <v>8</v>
      </c>
    </row>
    <row r="56" spans="1:5">
      <c r="A56" s="4" t="s">
        <v>16</v>
      </c>
      <c r="B56" s="4" t="s">
        <v>6</v>
      </c>
      <c r="C56" s="4" t="s">
        <v>12</v>
      </c>
      <c r="D56" s="4" t="s">
        <v>8</v>
      </c>
      <c r="E56" s="4">
        <v>7</v>
      </c>
    </row>
    <row r="57" spans="1:5">
      <c r="A57" s="4" t="s">
        <v>16</v>
      </c>
      <c r="B57" s="4" t="s">
        <v>6</v>
      </c>
      <c r="C57" s="4" t="s">
        <v>12</v>
      </c>
      <c r="D57" s="4" t="s">
        <v>9</v>
      </c>
      <c r="E57" s="4">
        <v>8</v>
      </c>
    </row>
    <row r="58" spans="1:5">
      <c r="A58" s="4" t="s">
        <v>16</v>
      </c>
      <c r="B58" s="4" t="s">
        <v>6</v>
      </c>
      <c r="C58" s="4" t="s">
        <v>12</v>
      </c>
      <c r="D58" s="4" t="s">
        <v>10</v>
      </c>
      <c r="E58" s="4">
        <v>9</v>
      </c>
    </row>
    <row r="59" spans="1:5">
      <c r="A59" s="4" t="s">
        <v>16</v>
      </c>
      <c r="B59" s="4" t="s">
        <v>6</v>
      </c>
      <c r="C59" s="4" t="s">
        <v>13</v>
      </c>
      <c r="D59" s="4" t="s">
        <v>8</v>
      </c>
      <c r="E59" s="4">
        <v>7</v>
      </c>
    </row>
    <row r="60" spans="1:5">
      <c r="A60" s="4" t="s">
        <v>16</v>
      </c>
      <c r="B60" s="4" t="s">
        <v>6</v>
      </c>
      <c r="C60" s="4" t="s">
        <v>13</v>
      </c>
      <c r="D60" s="4" t="s">
        <v>9</v>
      </c>
      <c r="E60" s="4">
        <v>9</v>
      </c>
    </row>
    <row r="61" spans="1:5">
      <c r="A61" s="4" t="s">
        <v>16</v>
      </c>
      <c r="B61" s="4" t="s">
        <v>6</v>
      </c>
      <c r="C61" s="4" t="s">
        <v>13</v>
      </c>
      <c r="D61" s="4" t="s">
        <v>10</v>
      </c>
      <c r="E61" s="4">
        <v>10</v>
      </c>
    </row>
    <row r="62" spans="1:5">
      <c r="A62" s="4" t="s">
        <v>16</v>
      </c>
      <c r="B62" s="4" t="s">
        <v>14</v>
      </c>
      <c r="C62" s="4" t="s">
        <v>7</v>
      </c>
      <c r="D62" s="4" t="s">
        <v>8</v>
      </c>
      <c r="E62" s="4">
        <v>6</v>
      </c>
    </row>
    <row r="63" spans="1:5">
      <c r="A63" s="4" t="s">
        <v>16</v>
      </c>
      <c r="B63" s="4" t="s">
        <v>14</v>
      </c>
      <c r="C63" s="4" t="s">
        <v>7</v>
      </c>
      <c r="D63" s="4" t="s">
        <v>9</v>
      </c>
      <c r="E63" s="4">
        <v>7</v>
      </c>
    </row>
    <row r="64" spans="1:5">
      <c r="A64" s="4" t="s">
        <v>16</v>
      </c>
      <c r="B64" s="4" t="s">
        <v>14</v>
      </c>
      <c r="C64" s="4" t="s">
        <v>7</v>
      </c>
      <c r="D64" s="4" t="s">
        <v>10</v>
      </c>
      <c r="E64" s="4">
        <v>8</v>
      </c>
    </row>
    <row r="65" spans="1:5">
      <c r="A65" s="4" t="s">
        <v>16</v>
      </c>
      <c r="B65" s="4" t="s">
        <v>14</v>
      </c>
      <c r="C65" s="4" t="s">
        <v>11</v>
      </c>
      <c r="D65" s="4" t="s">
        <v>8</v>
      </c>
      <c r="E65" s="4">
        <v>6</v>
      </c>
    </row>
    <row r="66" spans="1:5">
      <c r="A66" s="4" t="s">
        <v>16</v>
      </c>
      <c r="B66" s="4" t="s">
        <v>14</v>
      </c>
      <c r="C66" s="4" t="s">
        <v>11</v>
      </c>
      <c r="D66" s="4" t="s">
        <v>9</v>
      </c>
      <c r="E66" s="4">
        <v>8</v>
      </c>
    </row>
    <row r="67" spans="1:5">
      <c r="A67" s="4" t="s">
        <v>16</v>
      </c>
      <c r="B67" s="4" t="s">
        <v>14</v>
      </c>
      <c r="C67" s="4" t="s">
        <v>11</v>
      </c>
      <c r="D67" s="4" t="s">
        <v>10</v>
      </c>
      <c r="E67" s="4">
        <v>9</v>
      </c>
    </row>
    <row r="68" spans="1:5">
      <c r="A68" s="4" t="s">
        <v>16</v>
      </c>
      <c r="B68" s="4" t="s">
        <v>14</v>
      </c>
      <c r="C68" s="4" t="s">
        <v>12</v>
      </c>
      <c r="D68" s="4" t="s">
        <v>8</v>
      </c>
      <c r="E68" s="4">
        <v>7</v>
      </c>
    </row>
    <row r="69" spans="1:5">
      <c r="A69" s="4" t="s">
        <v>16</v>
      </c>
      <c r="B69" s="4" t="s">
        <v>14</v>
      </c>
      <c r="C69" s="4" t="s">
        <v>12</v>
      </c>
      <c r="D69" s="4" t="s">
        <v>9</v>
      </c>
      <c r="E69" s="4">
        <v>8</v>
      </c>
    </row>
    <row r="70" spans="1:5">
      <c r="A70" s="4" t="s">
        <v>16</v>
      </c>
      <c r="B70" s="4" t="s">
        <v>14</v>
      </c>
      <c r="C70" s="4" t="s">
        <v>12</v>
      </c>
      <c r="D70" s="4" t="s">
        <v>10</v>
      </c>
      <c r="E70" s="4">
        <v>10</v>
      </c>
    </row>
    <row r="71" spans="1:5">
      <c r="A71" s="4" t="s">
        <v>16</v>
      </c>
      <c r="B71" s="4" t="s">
        <v>14</v>
      </c>
      <c r="C71" s="4" t="s">
        <v>13</v>
      </c>
      <c r="D71" s="4" t="s">
        <v>8</v>
      </c>
      <c r="E71" s="4">
        <v>8</v>
      </c>
    </row>
    <row r="72" spans="1:5">
      <c r="A72" s="4" t="s">
        <v>16</v>
      </c>
      <c r="B72" s="4" t="s">
        <v>14</v>
      </c>
      <c r="C72" s="4" t="s">
        <v>13</v>
      </c>
      <c r="D72" s="4" t="s">
        <v>9</v>
      </c>
      <c r="E72" s="4">
        <v>9</v>
      </c>
    </row>
    <row r="73" spans="1:5">
      <c r="A73" s="4" t="s">
        <v>16</v>
      </c>
      <c r="B73" s="4" t="s">
        <v>14</v>
      </c>
      <c r="C73" s="4" t="s">
        <v>13</v>
      </c>
      <c r="D73" s="4" t="s">
        <v>10</v>
      </c>
      <c r="E73" s="4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"/>
  <sheetViews>
    <sheetView tabSelected="1" workbookViewId="0">
      <selection activeCell="G13" sqref="G13"/>
    </sheetView>
  </sheetViews>
  <sheetFormatPr defaultRowHeight="15"/>
  <cols>
    <col min="6" max="6" width="9.140625" customWidth="1"/>
    <col min="7" max="7" width="20.140625" customWidth="1"/>
    <col min="8" max="8" width="12.140625" customWidth="1"/>
    <col min="9" max="9" width="13.42578125" customWidth="1"/>
    <col min="10" max="10" width="18.42578125" customWidth="1"/>
  </cols>
  <sheetData>
    <row r="1" spans="1:10">
      <c r="A1" s="22" t="s">
        <v>1</v>
      </c>
      <c r="B1" s="22" t="s">
        <v>2</v>
      </c>
      <c r="C1" s="22" t="s">
        <v>3</v>
      </c>
      <c r="D1" s="22" t="s">
        <v>4</v>
      </c>
    </row>
    <row r="2" spans="1:10">
      <c r="A2" s="22" t="s">
        <v>6</v>
      </c>
      <c r="B2" s="22" t="s">
        <v>7</v>
      </c>
      <c r="C2" s="22" t="s">
        <v>8</v>
      </c>
      <c r="D2" s="22">
        <v>3</v>
      </c>
      <c r="G2" s="6" t="s">
        <v>17</v>
      </c>
      <c r="H2" s="6"/>
      <c r="I2" s="6"/>
      <c r="J2" s="6"/>
    </row>
    <row r="3" spans="1:10">
      <c r="A3" s="22" t="s">
        <v>6</v>
      </c>
      <c r="B3" s="22" t="s">
        <v>7</v>
      </c>
      <c r="C3" s="22" t="s">
        <v>9</v>
      </c>
      <c r="D3" s="22">
        <v>4</v>
      </c>
      <c r="G3" s="6" t="s">
        <v>18</v>
      </c>
      <c r="H3" s="6" t="s">
        <v>19</v>
      </c>
      <c r="I3" s="7" t="s">
        <v>20</v>
      </c>
      <c r="J3" s="7" t="s">
        <v>22</v>
      </c>
    </row>
    <row r="4" spans="1:10">
      <c r="A4" s="22" t="s">
        <v>6</v>
      </c>
      <c r="B4" s="22" t="s">
        <v>7</v>
      </c>
      <c r="C4" s="22" t="s">
        <v>10</v>
      </c>
      <c r="D4" s="22">
        <v>6</v>
      </c>
      <c r="G4" s="6"/>
      <c r="H4" s="6"/>
      <c r="I4" s="7" t="s">
        <v>21</v>
      </c>
      <c r="J4" s="7" t="s">
        <v>23</v>
      </c>
    </row>
    <row r="5" spans="1:10">
      <c r="A5" s="22" t="s">
        <v>6</v>
      </c>
      <c r="B5" s="22" t="s">
        <v>11</v>
      </c>
      <c r="C5" s="22" t="s">
        <v>8</v>
      </c>
      <c r="D5" s="22">
        <v>4</v>
      </c>
      <c r="G5" s="6"/>
      <c r="H5" s="6"/>
      <c r="I5" s="7"/>
      <c r="J5" s="7" t="s">
        <v>24</v>
      </c>
    </row>
    <row r="6" spans="1:10">
      <c r="A6" s="22" t="s">
        <v>6</v>
      </c>
      <c r="B6" s="22" t="s">
        <v>11</v>
      </c>
      <c r="C6" s="22" t="s">
        <v>9</v>
      </c>
      <c r="D6" s="22">
        <v>5</v>
      </c>
      <c r="G6" s="7" t="s">
        <v>26</v>
      </c>
      <c r="H6" s="8">
        <v>6.75</v>
      </c>
      <c r="I6" s="8">
        <v>3.4819999999999997E-2</v>
      </c>
      <c r="J6" s="8"/>
    </row>
    <row r="7" spans="1:10">
      <c r="A7" s="22" t="s">
        <v>6</v>
      </c>
      <c r="B7" s="22" t="s">
        <v>11</v>
      </c>
      <c r="C7" s="22" t="s">
        <v>10</v>
      </c>
      <c r="D7" s="22">
        <v>6</v>
      </c>
      <c r="G7" s="7" t="s">
        <v>27</v>
      </c>
      <c r="H7" s="8">
        <v>-1</v>
      </c>
      <c r="I7" s="8">
        <v>4.9239999999999999E-2</v>
      </c>
      <c r="J7" s="8">
        <v>27.907</v>
      </c>
    </row>
    <row r="8" spans="1:10">
      <c r="A8" s="22" t="s">
        <v>6</v>
      </c>
      <c r="B8" s="22" t="s">
        <v>12</v>
      </c>
      <c r="C8" s="22" t="s">
        <v>8</v>
      </c>
      <c r="D8" s="22">
        <v>5</v>
      </c>
      <c r="G8" s="7" t="s">
        <v>29</v>
      </c>
      <c r="H8" s="8">
        <v>0</v>
      </c>
      <c r="I8" s="8">
        <v>4.9239999999999999E-2</v>
      </c>
      <c r="J8" s="8"/>
    </row>
    <row r="9" spans="1:10">
      <c r="A9" s="22" t="s">
        <v>6</v>
      </c>
      <c r="B9" s="22" t="s">
        <v>12</v>
      </c>
      <c r="C9" s="22" t="s">
        <v>9</v>
      </c>
      <c r="D9" s="22">
        <v>6</v>
      </c>
      <c r="G9" s="7" t="s">
        <v>31</v>
      </c>
      <c r="H9" s="8">
        <v>1</v>
      </c>
      <c r="I9" s="8">
        <v>4.9239999999999999E-2</v>
      </c>
      <c r="J9" s="8"/>
    </row>
    <row r="10" spans="1:10">
      <c r="A10" s="22" t="s">
        <v>6</v>
      </c>
      <c r="B10" s="22" t="s">
        <v>12</v>
      </c>
      <c r="C10" s="22" t="s">
        <v>10</v>
      </c>
      <c r="D10" s="22">
        <v>7</v>
      </c>
      <c r="G10" s="7" t="s">
        <v>33</v>
      </c>
      <c r="H10" s="8">
        <v>-0.25</v>
      </c>
      <c r="I10" s="8">
        <v>3.4819999999999997E-2</v>
      </c>
      <c r="J10" s="8">
        <v>6.9770000000000003</v>
      </c>
    </row>
    <row r="11" spans="1:10">
      <c r="A11" s="22" t="s">
        <v>6</v>
      </c>
      <c r="B11" s="22" t="s">
        <v>13</v>
      </c>
      <c r="C11" s="22" t="s">
        <v>8</v>
      </c>
      <c r="D11" s="22">
        <v>5</v>
      </c>
      <c r="G11" s="7" t="s">
        <v>35</v>
      </c>
      <c r="H11" s="8">
        <v>0.25</v>
      </c>
      <c r="I11" s="8">
        <v>3.4819999999999997E-2</v>
      </c>
      <c r="J11" s="8"/>
    </row>
    <row r="12" spans="1:10">
      <c r="A12" s="22" t="s">
        <v>6</v>
      </c>
      <c r="B12" s="22" t="s">
        <v>13</v>
      </c>
      <c r="C12" s="22" t="s">
        <v>9</v>
      </c>
      <c r="D12" s="22">
        <v>7</v>
      </c>
      <c r="G12" s="7" t="s">
        <v>37</v>
      </c>
      <c r="H12" s="8">
        <v>-1.0832999999999999</v>
      </c>
      <c r="I12" s="8">
        <v>6.0310000000000002E-2</v>
      </c>
      <c r="J12" s="8">
        <v>30.233000000000001</v>
      </c>
    </row>
    <row r="13" spans="1:10">
      <c r="A13" s="22" t="s">
        <v>6</v>
      </c>
      <c r="B13" s="22" t="s">
        <v>13</v>
      </c>
      <c r="C13" s="22" t="s">
        <v>10</v>
      </c>
      <c r="D13" s="22">
        <v>8</v>
      </c>
      <c r="G13" s="7" t="s">
        <v>39</v>
      </c>
      <c r="H13" s="8">
        <v>-0.41670000000000001</v>
      </c>
      <c r="I13" s="8">
        <v>6.0310000000000002E-2</v>
      </c>
      <c r="J13" s="8"/>
    </row>
    <row r="14" spans="1:10">
      <c r="A14" s="22" t="s">
        <v>14</v>
      </c>
      <c r="B14" s="22" t="s">
        <v>7</v>
      </c>
      <c r="C14" s="22" t="s">
        <v>8</v>
      </c>
      <c r="D14" s="22">
        <v>4</v>
      </c>
      <c r="G14" s="7" t="s">
        <v>41</v>
      </c>
      <c r="H14" s="8">
        <v>0.41670000000000001</v>
      </c>
      <c r="I14" s="8">
        <v>6.0310000000000002E-2</v>
      </c>
      <c r="J14" s="8"/>
    </row>
    <row r="15" spans="1:10">
      <c r="A15" s="22" t="s">
        <v>14</v>
      </c>
      <c r="B15" s="22" t="s">
        <v>7</v>
      </c>
      <c r="C15" s="22" t="s">
        <v>9</v>
      </c>
      <c r="D15" s="22">
        <v>5</v>
      </c>
      <c r="G15" s="7" t="s">
        <v>43</v>
      </c>
      <c r="H15" s="8">
        <v>1.0832999999999999</v>
      </c>
      <c r="I15" s="8">
        <v>6.0310000000000002E-2</v>
      </c>
      <c r="J15" s="8"/>
    </row>
    <row r="16" spans="1:10">
      <c r="A16" s="22" t="s">
        <v>14</v>
      </c>
      <c r="B16" s="22" t="s">
        <v>7</v>
      </c>
      <c r="C16" s="22" t="s">
        <v>10</v>
      </c>
      <c r="D16" s="22">
        <v>6</v>
      </c>
      <c r="G16" s="7" t="s">
        <v>45</v>
      </c>
      <c r="H16" s="8">
        <v>1.25</v>
      </c>
      <c r="I16" s="8">
        <v>4.9239999999999999E-2</v>
      </c>
      <c r="J16" s="8">
        <v>34.884</v>
      </c>
    </row>
    <row r="17" spans="1:10">
      <c r="A17" s="22" t="s">
        <v>14</v>
      </c>
      <c r="B17" s="22" t="s">
        <v>11</v>
      </c>
      <c r="C17" s="22" t="s">
        <v>8</v>
      </c>
      <c r="D17" s="22">
        <v>4</v>
      </c>
      <c r="G17" s="7" t="s">
        <v>47</v>
      </c>
      <c r="H17" s="8">
        <v>0</v>
      </c>
      <c r="I17" s="8">
        <v>4.9239999999999999E-2</v>
      </c>
      <c r="J17" s="8"/>
    </row>
    <row r="18" spans="1:10">
      <c r="A18" s="22" t="s">
        <v>14</v>
      </c>
      <c r="B18" s="22" t="s">
        <v>11</v>
      </c>
      <c r="C18" s="22" t="s">
        <v>9</v>
      </c>
      <c r="D18" s="22">
        <v>6</v>
      </c>
      <c r="G18" s="7" t="s">
        <v>49</v>
      </c>
      <c r="H18" s="8">
        <v>-1.25</v>
      </c>
      <c r="I18" s="8">
        <v>4.9239999999999999E-2</v>
      </c>
      <c r="J18" s="8"/>
    </row>
    <row r="19" spans="1:10">
      <c r="A19" s="22" t="s">
        <v>14</v>
      </c>
      <c r="B19" s="22" t="s">
        <v>11</v>
      </c>
      <c r="C19" s="22" t="s">
        <v>10</v>
      </c>
      <c r="D19" s="22">
        <v>7</v>
      </c>
    </row>
    <row r="20" spans="1:10">
      <c r="A20" s="22" t="s">
        <v>14</v>
      </c>
      <c r="B20" s="22" t="s">
        <v>12</v>
      </c>
      <c r="C20" s="22" t="s">
        <v>8</v>
      </c>
      <c r="D20" s="22">
        <v>5</v>
      </c>
    </row>
    <row r="21" spans="1:10">
      <c r="A21" s="22" t="s">
        <v>14</v>
      </c>
      <c r="B21" s="22" t="s">
        <v>12</v>
      </c>
      <c r="C21" s="22" t="s">
        <v>9</v>
      </c>
      <c r="D21" s="22">
        <v>6</v>
      </c>
    </row>
    <row r="22" spans="1:10">
      <c r="A22" s="22" t="s">
        <v>14</v>
      </c>
      <c r="B22" s="22" t="s">
        <v>12</v>
      </c>
      <c r="C22" s="22" t="s">
        <v>10</v>
      </c>
      <c r="D22" s="22">
        <v>8</v>
      </c>
    </row>
    <row r="23" spans="1:10">
      <c r="A23" s="22" t="s">
        <v>14</v>
      </c>
      <c r="B23" s="22" t="s">
        <v>13</v>
      </c>
      <c r="C23" s="22" t="s">
        <v>8</v>
      </c>
      <c r="D23" s="22">
        <v>6</v>
      </c>
    </row>
    <row r="24" spans="1:10">
      <c r="A24" s="22" t="s">
        <v>14</v>
      </c>
      <c r="B24" s="22" t="s">
        <v>13</v>
      </c>
      <c r="C24" s="22" t="s">
        <v>9</v>
      </c>
      <c r="D24" s="22">
        <v>7</v>
      </c>
    </row>
    <row r="25" spans="1:10">
      <c r="A25" s="22" t="s">
        <v>14</v>
      </c>
      <c r="B25" s="22" t="s">
        <v>13</v>
      </c>
      <c r="C25" s="22" t="s">
        <v>10</v>
      </c>
      <c r="D25" s="22">
        <v>8</v>
      </c>
    </row>
    <row r="26" spans="1:10">
      <c r="A26" s="22" t="s">
        <v>6</v>
      </c>
      <c r="B26" s="22" t="s">
        <v>7</v>
      </c>
      <c r="C26" s="22" t="s">
        <v>8</v>
      </c>
      <c r="D26" s="22">
        <v>4</v>
      </c>
    </row>
    <row r="27" spans="1:10">
      <c r="A27" s="22" t="s">
        <v>6</v>
      </c>
      <c r="B27" s="22" t="s">
        <v>7</v>
      </c>
      <c r="C27" s="22" t="s">
        <v>9</v>
      </c>
      <c r="D27" s="22">
        <v>5</v>
      </c>
    </row>
    <row r="28" spans="1:10">
      <c r="A28" s="22" t="s">
        <v>6</v>
      </c>
      <c r="B28" s="22" t="s">
        <v>7</v>
      </c>
      <c r="C28" s="22" t="s">
        <v>10</v>
      </c>
      <c r="D28" s="22">
        <v>7</v>
      </c>
    </row>
    <row r="29" spans="1:10">
      <c r="A29" s="22" t="s">
        <v>6</v>
      </c>
      <c r="B29" s="22" t="s">
        <v>11</v>
      </c>
      <c r="C29" s="22" t="s">
        <v>8</v>
      </c>
      <c r="D29" s="22">
        <v>5</v>
      </c>
    </row>
    <row r="30" spans="1:10">
      <c r="A30" s="22" t="s">
        <v>6</v>
      </c>
      <c r="B30" s="22" t="s">
        <v>11</v>
      </c>
      <c r="C30" s="22" t="s">
        <v>9</v>
      </c>
      <c r="D30" s="22">
        <v>6</v>
      </c>
    </row>
    <row r="31" spans="1:10">
      <c r="A31" s="22" t="s">
        <v>6</v>
      </c>
      <c r="B31" s="22" t="s">
        <v>11</v>
      </c>
      <c r="C31" s="22" t="s">
        <v>10</v>
      </c>
      <c r="D31" s="22">
        <v>7</v>
      </c>
    </row>
    <row r="32" spans="1:10">
      <c r="A32" s="22" t="s">
        <v>6</v>
      </c>
      <c r="B32" s="22" t="s">
        <v>12</v>
      </c>
      <c r="C32" s="22" t="s">
        <v>8</v>
      </c>
      <c r="D32" s="22">
        <v>6</v>
      </c>
    </row>
    <row r="33" spans="1:4">
      <c r="A33" s="22" t="s">
        <v>6</v>
      </c>
      <c r="B33" s="22" t="s">
        <v>12</v>
      </c>
      <c r="C33" s="22" t="s">
        <v>9</v>
      </c>
      <c r="D33" s="22">
        <v>7</v>
      </c>
    </row>
    <row r="34" spans="1:4">
      <c r="A34" s="22" t="s">
        <v>6</v>
      </c>
      <c r="B34" s="22" t="s">
        <v>12</v>
      </c>
      <c r="C34" s="22" t="s">
        <v>10</v>
      </c>
      <c r="D34" s="22">
        <v>8</v>
      </c>
    </row>
    <row r="35" spans="1:4">
      <c r="A35" s="22" t="s">
        <v>6</v>
      </c>
      <c r="B35" s="22" t="s">
        <v>13</v>
      </c>
      <c r="C35" s="22" t="s">
        <v>8</v>
      </c>
      <c r="D35" s="22">
        <v>6</v>
      </c>
    </row>
    <row r="36" spans="1:4">
      <c r="A36" s="22" t="s">
        <v>6</v>
      </c>
      <c r="B36" s="22" t="s">
        <v>13</v>
      </c>
      <c r="C36" s="22" t="s">
        <v>9</v>
      </c>
      <c r="D36" s="22">
        <v>8</v>
      </c>
    </row>
    <row r="37" spans="1:4">
      <c r="A37" s="22" t="s">
        <v>6</v>
      </c>
      <c r="B37" s="22" t="s">
        <v>13</v>
      </c>
      <c r="C37" s="22" t="s">
        <v>10</v>
      </c>
      <c r="D37" s="22">
        <v>9</v>
      </c>
    </row>
    <row r="38" spans="1:4">
      <c r="A38" s="22" t="s">
        <v>14</v>
      </c>
      <c r="B38" s="22" t="s">
        <v>7</v>
      </c>
      <c r="C38" s="22" t="s">
        <v>8</v>
      </c>
      <c r="D38" s="22">
        <v>5</v>
      </c>
    </row>
    <row r="39" spans="1:4">
      <c r="A39" s="22" t="s">
        <v>14</v>
      </c>
      <c r="B39" s="22" t="s">
        <v>7</v>
      </c>
      <c r="C39" s="22" t="s">
        <v>9</v>
      </c>
      <c r="D39" s="22">
        <v>6</v>
      </c>
    </row>
    <row r="40" spans="1:4">
      <c r="A40" s="22" t="s">
        <v>14</v>
      </c>
      <c r="B40" s="22" t="s">
        <v>7</v>
      </c>
      <c r="C40" s="22" t="s">
        <v>10</v>
      </c>
      <c r="D40" s="22">
        <v>7</v>
      </c>
    </row>
    <row r="41" spans="1:4">
      <c r="A41" s="22" t="s">
        <v>14</v>
      </c>
      <c r="B41" s="22" t="s">
        <v>11</v>
      </c>
      <c r="C41" s="22" t="s">
        <v>8</v>
      </c>
      <c r="D41" s="22">
        <v>5</v>
      </c>
    </row>
    <row r="42" spans="1:4">
      <c r="A42" s="22" t="s">
        <v>14</v>
      </c>
      <c r="B42" s="22" t="s">
        <v>11</v>
      </c>
      <c r="C42" s="22" t="s">
        <v>9</v>
      </c>
      <c r="D42" s="22">
        <v>7</v>
      </c>
    </row>
    <row r="43" spans="1:4">
      <c r="A43" s="22" t="s">
        <v>14</v>
      </c>
      <c r="B43" s="22" t="s">
        <v>11</v>
      </c>
      <c r="C43" s="22" t="s">
        <v>10</v>
      </c>
      <c r="D43" s="22">
        <v>8</v>
      </c>
    </row>
    <row r="44" spans="1:4">
      <c r="A44" s="22" t="s">
        <v>14</v>
      </c>
      <c r="B44" s="22" t="s">
        <v>12</v>
      </c>
      <c r="C44" s="22" t="s">
        <v>8</v>
      </c>
      <c r="D44" s="22">
        <v>6</v>
      </c>
    </row>
    <row r="45" spans="1:4">
      <c r="A45" s="22" t="s">
        <v>14</v>
      </c>
      <c r="B45" s="22" t="s">
        <v>12</v>
      </c>
      <c r="C45" s="22" t="s">
        <v>9</v>
      </c>
      <c r="D45" s="22">
        <v>7</v>
      </c>
    </row>
    <row r="46" spans="1:4">
      <c r="A46" s="22" t="s">
        <v>14</v>
      </c>
      <c r="B46" s="22" t="s">
        <v>12</v>
      </c>
      <c r="C46" s="22" t="s">
        <v>10</v>
      </c>
      <c r="D46" s="22">
        <v>9</v>
      </c>
    </row>
    <row r="47" spans="1:4">
      <c r="A47" s="22" t="s">
        <v>14</v>
      </c>
      <c r="B47" s="22" t="s">
        <v>13</v>
      </c>
      <c r="C47" s="22" t="s">
        <v>8</v>
      </c>
      <c r="D47" s="22">
        <v>7</v>
      </c>
    </row>
    <row r="48" spans="1:4">
      <c r="A48" s="22" t="s">
        <v>14</v>
      </c>
      <c r="B48" s="22" t="s">
        <v>13</v>
      </c>
      <c r="C48" s="22" t="s">
        <v>9</v>
      </c>
      <c r="D48" s="22">
        <v>8</v>
      </c>
    </row>
    <row r="49" spans="1:4">
      <c r="A49" s="22" t="s">
        <v>14</v>
      </c>
      <c r="B49" s="22" t="s">
        <v>13</v>
      </c>
      <c r="C49" s="22" t="s">
        <v>10</v>
      </c>
      <c r="D49" s="22">
        <v>9</v>
      </c>
    </row>
    <row r="50" spans="1:4">
      <c r="A50" s="22" t="s">
        <v>6</v>
      </c>
      <c r="B50" s="22" t="s">
        <v>7</v>
      </c>
      <c r="C50" s="22" t="s">
        <v>8</v>
      </c>
      <c r="D50" s="22">
        <v>5</v>
      </c>
    </row>
    <row r="51" spans="1:4">
      <c r="A51" s="22" t="s">
        <v>6</v>
      </c>
      <c r="B51" s="22" t="s">
        <v>7</v>
      </c>
      <c r="C51" s="22" t="s">
        <v>9</v>
      </c>
      <c r="D51" s="22">
        <v>6</v>
      </c>
    </row>
    <row r="52" spans="1:4">
      <c r="A52" s="22" t="s">
        <v>6</v>
      </c>
      <c r="B52" s="22" t="s">
        <v>7</v>
      </c>
      <c r="C52" s="22" t="s">
        <v>10</v>
      </c>
      <c r="D52" s="22">
        <v>8</v>
      </c>
    </row>
    <row r="53" spans="1:4">
      <c r="A53" s="22" t="s">
        <v>6</v>
      </c>
      <c r="B53" s="22" t="s">
        <v>11</v>
      </c>
      <c r="C53" s="22" t="s">
        <v>8</v>
      </c>
      <c r="D53" s="22">
        <v>6</v>
      </c>
    </row>
    <row r="54" spans="1:4">
      <c r="A54" s="22" t="s">
        <v>6</v>
      </c>
      <c r="B54" s="22" t="s">
        <v>11</v>
      </c>
      <c r="C54" s="22" t="s">
        <v>9</v>
      </c>
      <c r="D54" s="22">
        <v>7</v>
      </c>
    </row>
    <row r="55" spans="1:4">
      <c r="A55" s="22" t="s">
        <v>6</v>
      </c>
      <c r="B55" s="22" t="s">
        <v>11</v>
      </c>
      <c r="C55" s="22" t="s">
        <v>10</v>
      </c>
      <c r="D55" s="22">
        <v>8</v>
      </c>
    </row>
    <row r="56" spans="1:4">
      <c r="A56" s="22" t="s">
        <v>6</v>
      </c>
      <c r="B56" s="22" t="s">
        <v>12</v>
      </c>
      <c r="C56" s="22" t="s">
        <v>8</v>
      </c>
      <c r="D56" s="22">
        <v>7</v>
      </c>
    </row>
    <row r="57" spans="1:4">
      <c r="A57" s="22" t="s">
        <v>6</v>
      </c>
      <c r="B57" s="22" t="s">
        <v>12</v>
      </c>
      <c r="C57" s="22" t="s">
        <v>9</v>
      </c>
      <c r="D57" s="22">
        <v>8</v>
      </c>
    </row>
    <row r="58" spans="1:4">
      <c r="A58" s="22" t="s">
        <v>6</v>
      </c>
      <c r="B58" s="22" t="s">
        <v>12</v>
      </c>
      <c r="C58" s="22" t="s">
        <v>10</v>
      </c>
      <c r="D58" s="22">
        <v>9</v>
      </c>
    </row>
    <row r="59" spans="1:4">
      <c r="A59" s="22" t="s">
        <v>6</v>
      </c>
      <c r="B59" s="22" t="s">
        <v>13</v>
      </c>
      <c r="C59" s="22" t="s">
        <v>8</v>
      </c>
      <c r="D59" s="22">
        <v>7</v>
      </c>
    </row>
    <row r="60" spans="1:4">
      <c r="A60" s="22" t="s">
        <v>6</v>
      </c>
      <c r="B60" s="22" t="s">
        <v>13</v>
      </c>
      <c r="C60" s="22" t="s">
        <v>9</v>
      </c>
      <c r="D60" s="22">
        <v>9</v>
      </c>
    </row>
    <row r="61" spans="1:4">
      <c r="A61" s="22" t="s">
        <v>6</v>
      </c>
      <c r="B61" s="22" t="s">
        <v>13</v>
      </c>
      <c r="C61" s="22" t="s">
        <v>10</v>
      </c>
      <c r="D61" s="22">
        <v>10</v>
      </c>
    </row>
    <row r="62" spans="1:4">
      <c r="A62" s="22" t="s">
        <v>14</v>
      </c>
      <c r="B62" s="22" t="s">
        <v>7</v>
      </c>
      <c r="C62" s="22" t="s">
        <v>8</v>
      </c>
      <c r="D62" s="22">
        <v>6</v>
      </c>
    </row>
    <row r="63" spans="1:4">
      <c r="A63" s="22" t="s">
        <v>14</v>
      </c>
      <c r="B63" s="22" t="s">
        <v>7</v>
      </c>
      <c r="C63" s="22" t="s">
        <v>9</v>
      </c>
      <c r="D63" s="22">
        <v>7</v>
      </c>
    </row>
    <row r="64" spans="1:4">
      <c r="A64" s="22" t="s">
        <v>14</v>
      </c>
      <c r="B64" s="22" t="s">
        <v>7</v>
      </c>
      <c r="C64" s="22" t="s">
        <v>10</v>
      </c>
      <c r="D64" s="22">
        <v>8</v>
      </c>
    </row>
    <row r="65" spans="1:4">
      <c r="A65" s="22" t="s">
        <v>14</v>
      </c>
      <c r="B65" s="22" t="s">
        <v>11</v>
      </c>
      <c r="C65" s="22" t="s">
        <v>8</v>
      </c>
      <c r="D65" s="22">
        <v>6</v>
      </c>
    </row>
    <row r="66" spans="1:4">
      <c r="A66" s="22" t="s">
        <v>14</v>
      </c>
      <c r="B66" s="22" t="s">
        <v>11</v>
      </c>
      <c r="C66" s="22" t="s">
        <v>9</v>
      </c>
      <c r="D66" s="22">
        <v>8</v>
      </c>
    </row>
    <row r="67" spans="1:4">
      <c r="A67" s="22" t="s">
        <v>14</v>
      </c>
      <c r="B67" s="22" t="s">
        <v>11</v>
      </c>
      <c r="C67" s="22" t="s">
        <v>10</v>
      </c>
      <c r="D67" s="22">
        <v>9</v>
      </c>
    </row>
    <row r="68" spans="1:4">
      <c r="A68" s="22" t="s">
        <v>14</v>
      </c>
      <c r="B68" s="22" t="s">
        <v>12</v>
      </c>
      <c r="C68" s="22" t="s">
        <v>8</v>
      </c>
      <c r="D68" s="22">
        <v>7</v>
      </c>
    </row>
    <row r="69" spans="1:4">
      <c r="A69" s="22" t="s">
        <v>14</v>
      </c>
      <c r="B69" s="22" t="s">
        <v>12</v>
      </c>
      <c r="C69" s="22" t="s">
        <v>9</v>
      </c>
      <c r="D69" s="22">
        <v>8</v>
      </c>
    </row>
    <row r="70" spans="1:4">
      <c r="A70" s="22" t="s">
        <v>14</v>
      </c>
      <c r="B70" s="22" t="s">
        <v>12</v>
      </c>
      <c r="C70" s="22" t="s">
        <v>10</v>
      </c>
      <c r="D70" s="22">
        <v>10</v>
      </c>
    </row>
    <row r="71" spans="1:4">
      <c r="A71" s="22" t="s">
        <v>14</v>
      </c>
      <c r="B71" s="22" t="s">
        <v>13</v>
      </c>
      <c r="C71" s="22" t="s">
        <v>8</v>
      </c>
      <c r="D71" s="22">
        <v>8</v>
      </c>
    </row>
    <row r="72" spans="1:4">
      <c r="A72" s="22" t="s">
        <v>14</v>
      </c>
      <c r="B72" s="22" t="s">
        <v>13</v>
      </c>
      <c r="C72" s="22" t="s">
        <v>9</v>
      </c>
      <c r="D72" s="22">
        <v>9</v>
      </c>
    </row>
    <row r="73" spans="1:4">
      <c r="A73" s="22" t="s">
        <v>14</v>
      </c>
      <c r="B73" s="22" t="s">
        <v>13</v>
      </c>
      <c r="C73" s="22" t="s">
        <v>10</v>
      </c>
      <c r="D73" s="2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4" sqref="F4"/>
    </sheetView>
  </sheetViews>
  <sheetFormatPr defaultRowHeight="15"/>
  <cols>
    <col min="3" max="3" width="8.7109375" customWidth="1"/>
    <col min="4" max="4" width="8.5703125" customWidth="1"/>
  </cols>
  <sheetData>
    <row r="1" spans="1:6">
      <c r="A1" s="1" t="s">
        <v>87</v>
      </c>
      <c r="B1" s="1"/>
      <c r="C1" s="1"/>
      <c r="D1" s="1"/>
      <c r="E1" s="1"/>
      <c r="F1" s="1"/>
    </row>
    <row r="3" spans="1:6">
      <c r="B3" s="9" t="s">
        <v>51</v>
      </c>
      <c r="C3" s="9" t="s">
        <v>18</v>
      </c>
      <c r="D3" s="9" t="s">
        <v>19</v>
      </c>
    </row>
    <row r="4" spans="1:6">
      <c r="B4" s="10" t="s">
        <v>0</v>
      </c>
      <c r="C4" s="10" t="s">
        <v>15</v>
      </c>
      <c r="D4" s="11">
        <v>-1</v>
      </c>
    </row>
    <row r="5" spans="1:6">
      <c r="B5" s="10"/>
      <c r="C5" s="10" t="s">
        <v>52</v>
      </c>
      <c r="D5" s="11">
        <v>0</v>
      </c>
    </row>
    <row r="6" spans="1:6">
      <c r="B6" s="10"/>
      <c r="C6" s="10" t="s">
        <v>16</v>
      </c>
      <c r="D6" s="11">
        <v>1</v>
      </c>
    </row>
    <row r="7" spans="1:6">
      <c r="B7" s="10" t="s">
        <v>1</v>
      </c>
      <c r="C7" s="10" t="s">
        <v>6</v>
      </c>
      <c r="D7" s="11">
        <v>-0.25</v>
      </c>
    </row>
    <row r="8" spans="1:6">
      <c r="B8" s="10"/>
      <c r="C8" s="10" t="s">
        <v>14</v>
      </c>
      <c r="D8" s="11">
        <v>0.25</v>
      </c>
    </row>
    <row r="9" spans="1:6">
      <c r="B9" s="10" t="s">
        <v>2</v>
      </c>
      <c r="C9" s="10" t="s">
        <v>7</v>
      </c>
      <c r="D9" s="11">
        <v>-1.0832999999999999</v>
      </c>
    </row>
    <row r="10" spans="1:6">
      <c r="B10" s="10"/>
      <c r="C10" s="10" t="s">
        <v>11</v>
      </c>
      <c r="D10" s="11">
        <v>-0.41670000000000001</v>
      </c>
    </row>
    <row r="11" spans="1:6">
      <c r="B11" s="10"/>
      <c r="C11" s="10" t="s">
        <v>12</v>
      </c>
      <c r="D11" s="11">
        <v>0.41670000000000001</v>
      </c>
    </row>
    <row r="12" spans="1:6">
      <c r="B12" s="10"/>
      <c r="C12" s="10" t="s">
        <v>13</v>
      </c>
      <c r="D12" s="11">
        <v>1.0832999999999999</v>
      </c>
    </row>
    <row r="13" spans="1:6">
      <c r="B13" s="10" t="s">
        <v>53</v>
      </c>
      <c r="C13" s="12">
        <v>400</v>
      </c>
      <c r="D13" s="11">
        <v>1.25</v>
      </c>
    </row>
    <row r="14" spans="1:6">
      <c r="B14" s="10"/>
      <c r="C14" s="12">
        <v>450</v>
      </c>
      <c r="D14" s="11">
        <v>0</v>
      </c>
    </row>
    <row r="15" spans="1:6">
      <c r="B15" s="10"/>
      <c r="C15" s="12">
        <v>500</v>
      </c>
      <c r="D15" s="11">
        <v>-1.25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W17"/>
  <sheetViews>
    <sheetView topLeftCell="E1" workbookViewId="0">
      <selection activeCell="L12" sqref="L12"/>
    </sheetView>
  </sheetViews>
  <sheetFormatPr defaultRowHeight="15"/>
  <cols>
    <col min="17" max="17" width="20.42578125" customWidth="1"/>
  </cols>
  <sheetData>
    <row r="3" spans="2:23">
      <c r="B3" s="9" t="s">
        <v>51</v>
      </c>
      <c r="C3" s="9" t="s">
        <v>18</v>
      </c>
      <c r="D3" s="9" t="s">
        <v>19</v>
      </c>
      <c r="F3" s="2" t="s">
        <v>54</v>
      </c>
      <c r="Q3" s="5" t="s">
        <v>61</v>
      </c>
      <c r="R3" s="5"/>
      <c r="S3" s="5"/>
      <c r="T3" s="5"/>
      <c r="U3" s="5"/>
      <c r="V3" s="5"/>
      <c r="W3" s="1"/>
    </row>
    <row r="4" spans="2:23">
      <c r="B4" s="10" t="s">
        <v>0</v>
      </c>
      <c r="C4" s="10" t="s">
        <v>15</v>
      </c>
      <c r="D4" s="11">
        <v>-1</v>
      </c>
      <c r="Q4" s="4"/>
      <c r="R4" s="4"/>
      <c r="S4" s="4"/>
      <c r="T4" s="4"/>
      <c r="U4" s="4"/>
      <c r="V4" s="4"/>
    </row>
    <row r="5" spans="2:23">
      <c r="B5" s="10"/>
      <c r="C5" s="10" t="s">
        <v>52</v>
      </c>
      <c r="D5" s="11">
        <v>0</v>
      </c>
      <c r="F5" s="13" t="s">
        <v>55</v>
      </c>
      <c r="G5" s="13"/>
      <c r="H5" s="13" t="s">
        <v>56</v>
      </c>
      <c r="I5" s="13"/>
      <c r="J5" s="13" t="s">
        <v>57</v>
      </c>
      <c r="K5" s="13"/>
      <c r="L5" s="13" t="s">
        <v>60</v>
      </c>
      <c r="M5" s="13"/>
      <c r="N5" s="13" t="s">
        <v>58</v>
      </c>
      <c r="Q5" s="4" t="s">
        <v>62</v>
      </c>
      <c r="R5" s="4"/>
      <c r="S5" s="4"/>
      <c r="T5" s="4"/>
      <c r="U5" s="4"/>
      <c r="V5" s="4"/>
    </row>
    <row r="6" spans="2:23">
      <c r="B6" s="10"/>
      <c r="C6" s="10" t="s">
        <v>16</v>
      </c>
      <c r="D6" s="11">
        <v>1</v>
      </c>
      <c r="F6" s="13">
        <v>1</v>
      </c>
      <c r="G6" s="13"/>
      <c r="H6" s="13">
        <v>-0.25</v>
      </c>
      <c r="I6" s="13"/>
      <c r="J6" s="13">
        <v>0.41670000000000001</v>
      </c>
      <c r="K6" s="13"/>
      <c r="L6" s="13">
        <v>-1.25</v>
      </c>
      <c r="M6" s="13"/>
      <c r="N6" s="13">
        <f>F6+H6+J6+L6</f>
        <v>-8.329999999999993E-2</v>
      </c>
      <c r="Q6" s="4" t="s">
        <v>63</v>
      </c>
      <c r="R6" s="4"/>
      <c r="S6" s="4">
        <f>1.25-0.666</f>
        <v>0.58399999999999996</v>
      </c>
      <c r="T6" s="4"/>
      <c r="U6" s="4"/>
      <c r="V6" s="4"/>
    </row>
    <row r="7" spans="2:23">
      <c r="B7" s="10" t="s">
        <v>1</v>
      </c>
      <c r="C7" s="10" t="s">
        <v>6</v>
      </c>
      <c r="D7" s="11">
        <v>-0.25</v>
      </c>
      <c r="Q7" s="4" t="s">
        <v>64</v>
      </c>
      <c r="R7" s="4"/>
      <c r="S7" s="5">
        <f>400+((0.584)/(1.25-0))*50</f>
        <v>423.36</v>
      </c>
      <c r="T7" s="4"/>
      <c r="U7" s="4"/>
      <c r="V7" s="4"/>
    </row>
    <row r="8" spans="2:23">
      <c r="B8" s="10"/>
      <c r="C8" s="10" t="s">
        <v>14</v>
      </c>
      <c r="D8" s="11">
        <v>0.25</v>
      </c>
    </row>
    <row r="9" spans="2:23">
      <c r="B9" s="10" t="s">
        <v>2</v>
      </c>
      <c r="C9" s="10" t="s">
        <v>7</v>
      </c>
      <c r="D9" s="11">
        <v>-1.0832999999999999</v>
      </c>
      <c r="F9" s="13" t="s">
        <v>55</v>
      </c>
      <c r="G9" s="13"/>
      <c r="H9" s="13" t="s">
        <v>56</v>
      </c>
      <c r="I9" s="13"/>
      <c r="J9" s="13" t="s">
        <v>59</v>
      </c>
      <c r="K9" s="13"/>
      <c r="L9" s="13" t="s">
        <v>60</v>
      </c>
      <c r="M9" s="13"/>
      <c r="N9" s="13" t="s">
        <v>58</v>
      </c>
      <c r="Q9" s="4" t="s">
        <v>86</v>
      </c>
      <c r="R9" s="4"/>
      <c r="S9" s="4"/>
      <c r="T9" s="4"/>
    </row>
    <row r="10" spans="2:23">
      <c r="B10" s="10"/>
      <c r="C10" s="10" t="s">
        <v>11</v>
      </c>
      <c r="D10" s="11">
        <v>-0.41670000000000001</v>
      </c>
      <c r="F10" s="13">
        <v>1</v>
      </c>
      <c r="G10" s="13"/>
      <c r="H10" s="13">
        <v>-0.25</v>
      </c>
      <c r="I10" s="13"/>
      <c r="J10" s="13">
        <v>1.0832999999999999</v>
      </c>
      <c r="K10" s="13"/>
      <c r="L10" s="13">
        <v>-1.25</v>
      </c>
      <c r="M10" s="13"/>
      <c r="N10" s="13">
        <f>F10+H10+J10+L10</f>
        <v>0.58329999999999993</v>
      </c>
      <c r="Q10" s="4" t="s">
        <v>65</v>
      </c>
      <c r="R10" s="4"/>
      <c r="S10" s="4"/>
      <c r="T10" s="4"/>
    </row>
    <row r="11" spans="2:23">
      <c r="B11" s="10"/>
      <c r="C11" s="10" t="s">
        <v>12</v>
      </c>
      <c r="D11" s="11">
        <v>0.41670000000000001</v>
      </c>
    </row>
    <row r="12" spans="2:23">
      <c r="B12" s="10"/>
      <c r="C12" s="10" t="s">
        <v>13</v>
      </c>
      <c r="D12" s="11">
        <v>1.0832999999999999</v>
      </c>
      <c r="L12" s="4" t="s">
        <v>85</v>
      </c>
      <c r="M12" s="4"/>
      <c r="N12" s="4">
        <f>N10-N6</f>
        <v>0.66659999999999986</v>
      </c>
    </row>
    <row r="13" spans="2:23">
      <c r="B13" s="10" t="s">
        <v>53</v>
      </c>
      <c r="C13" s="12">
        <v>400</v>
      </c>
      <c r="D13" s="11">
        <v>1.25</v>
      </c>
    </row>
    <row r="14" spans="2:23">
      <c r="B14" s="10"/>
      <c r="C14" s="12">
        <v>450</v>
      </c>
      <c r="D14" s="11">
        <v>0</v>
      </c>
    </row>
    <row r="15" spans="2:23">
      <c r="B15" s="10"/>
      <c r="C15" s="12">
        <v>500</v>
      </c>
      <c r="D15" s="11">
        <v>-1.25</v>
      </c>
    </row>
    <row r="17" spans="6:12"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Q17"/>
  <sheetViews>
    <sheetView workbookViewId="0">
      <selection activeCell="K14" sqref="K14"/>
    </sheetView>
  </sheetViews>
  <sheetFormatPr defaultRowHeight="15"/>
  <sheetData>
    <row r="2" spans="2:17">
      <c r="B2" s="9" t="s">
        <v>51</v>
      </c>
      <c r="C2" s="9" t="s">
        <v>18</v>
      </c>
      <c r="D2" s="9" t="s">
        <v>19</v>
      </c>
      <c r="F2" s="2" t="s">
        <v>83</v>
      </c>
    </row>
    <row r="3" spans="2:17">
      <c r="B3" s="10" t="s">
        <v>0</v>
      </c>
      <c r="C3" s="10" t="s">
        <v>15</v>
      </c>
      <c r="D3" s="11">
        <v>-1</v>
      </c>
      <c r="L3" s="4" t="s">
        <v>69</v>
      </c>
      <c r="M3" s="4"/>
      <c r="N3" s="4" t="s">
        <v>70</v>
      </c>
      <c r="O3" s="4"/>
    </row>
    <row r="4" spans="2:17">
      <c r="B4" s="10"/>
      <c r="C4" s="10" t="s">
        <v>52</v>
      </c>
      <c r="D4" s="11">
        <v>0</v>
      </c>
      <c r="F4" s="10" t="s">
        <v>15</v>
      </c>
      <c r="G4" s="10" t="s">
        <v>66</v>
      </c>
      <c r="H4" s="10" t="s">
        <v>13</v>
      </c>
      <c r="I4" s="14">
        <v>450</v>
      </c>
      <c r="J4" s="9" t="s">
        <v>58</v>
      </c>
      <c r="L4" s="4"/>
      <c r="M4" s="4"/>
      <c r="N4" s="4"/>
      <c r="O4" s="4"/>
    </row>
    <row r="5" spans="2:17">
      <c r="B5" s="10"/>
      <c r="C5" s="10" t="s">
        <v>16</v>
      </c>
      <c r="D5" s="11">
        <v>1</v>
      </c>
      <c r="F5" s="10">
        <v>-1</v>
      </c>
      <c r="G5" s="10">
        <v>0.25</v>
      </c>
      <c r="H5" s="10">
        <v>1.0832999999999999</v>
      </c>
      <c r="I5" s="15">
        <v>0</v>
      </c>
      <c r="J5" s="10">
        <f>SUM(F5:I5)</f>
        <v>0.33329999999999993</v>
      </c>
      <c r="L5" s="4">
        <f>EXP(J5)</f>
        <v>1.3955659054472516</v>
      </c>
      <c r="M5" s="4"/>
      <c r="N5" s="4">
        <f>L5/L13</f>
        <v>9.0030573170380462E-2</v>
      </c>
      <c r="O5" s="4"/>
      <c r="P5" s="18" t="s">
        <v>71</v>
      </c>
      <c r="Q5" s="18"/>
    </row>
    <row r="6" spans="2:17">
      <c r="B6" s="10" t="s">
        <v>1</v>
      </c>
      <c r="C6" s="10" t="s">
        <v>6</v>
      </c>
      <c r="D6" s="11">
        <v>-0.25</v>
      </c>
      <c r="F6" s="4"/>
      <c r="G6" s="4"/>
      <c r="H6" s="4"/>
      <c r="I6" s="16"/>
      <c r="J6" s="4"/>
      <c r="L6" s="4"/>
      <c r="M6" s="4"/>
      <c r="N6" s="4"/>
      <c r="O6" s="4"/>
    </row>
    <row r="7" spans="2:17">
      <c r="B7" s="10"/>
      <c r="C7" s="10" t="s">
        <v>14</v>
      </c>
      <c r="D7" s="11">
        <v>0.25</v>
      </c>
      <c r="F7" s="10" t="s">
        <v>52</v>
      </c>
      <c r="G7" s="10" t="s">
        <v>66</v>
      </c>
      <c r="H7" s="10" t="s">
        <v>13</v>
      </c>
      <c r="I7" s="14">
        <v>450</v>
      </c>
      <c r="J7" s="10"/>
      <c r="L7" s="4"/>
      <c r="M7" s="4"/>
      <c r="N7" s="4"/>
      <c r="O7" s="4"/>
    </row>
    <row r="8" spans="2:17">
      <c r="B8" s="10" t="s">
        <v>2</v>
      </c>
      <c r="C8" s="10" t="s">
        <v>7</v>
      </c>
      <c r="D8" s="11">
        <v>-1.0832999999999999</v>
      </c>
      <c r="F8" s="10">
        <v>0</v>
      </c>
      <c r="G8" s="10">
        <v>0.25</v>
      </c>
      <c r="H8" s="10">
        <v>1.0832999999999999</v>
      </c>
      <c r="I8" s="15">
        <v>0</v>
      </c>
      <c r="J8" s="10">
        <f>SUM(F8:I8)</f>
        <v>1.3332999999999999</v>
      </c>
      <c r="L8" s="4">
        <f>EXP(J8)</f>
        <v>3.7935414411942578</v>
      </c>
      <c r="M8" s="4"/>
      <c r="N8" s="4">
        <f>L8/L13</f>
        <v>0.24472847105479764</v>
      </c>
      <c r="O8" s="4"/>
      <c r="P8" s="18" t="s">
        <v>72</v>
      </c>
      <c r="Q8" s="18"/>
    </row>
    <row r="9" spans="2:17">
      <c r="B9" s="10"/>
      <c r="C9" s="10" t="s">
        <v>11</v>
      </c>
      <c r="D9" s="11">
        <v>-0.41670000000000001</v>
      </c>
      <c r="F9" s="4"/>
      <c r="G9" s="4"/>
      <c r="H9" s="4"/>
      <c r="I9" s="16"/>
      <c r="J9" s="4"/>
      <c r="L9" s="4"/>
      <c r="M9" s="4"/>
      <c r="N9" s="4"/>
      <c r="O9" s="4"/>
    </row>
    <row r="10" spans="2:17">
      <c r="B10" s="10"/>
      <c r="C10" s="10" t="s">
        <v>12</v>
      </c>
      <c r="D10" s="11">
        <v>0.41670000000000001</v>
      </c>
      <c r="F10" s="10" t="s">
        <v>16</v>
      </c>
      <c r="G10" s="10" t="s">
        <v>66</v>
      </c>
      <c r="H10" s="10" t="s">
        <v>13</v>
      </c>
      <c r="I10" s="14">
        <v>450</v>
      </c>
      <c r="J10" s="10"/>
      <c r="L10" s="4"/>
      <c r="M10" s="4"/>
      <c r="N10" s="4"/>
      <c r="O10" s="4"/>
    </row>
    <row r="11" spans="2:17">
      <c r="B11" s="10"/>
      <c r="C11" s="10" t="s">
        <v>13</v>
      </c>
      <c r="D11" s="11">
        <v>1.0832999999999999</v>
      </c>
      <c r="F11" s="10">
        <v>1</v>
      </c>
      <c r="G11" s="10">
        <v>0.25</v>
      </c>
      <c r="H11" s="10">
        <v>1.0832999999999999</v>
      </c>
      <c r="I11" s="15">
        <v>0</v>
      </c>
      <c r="J11" s="10">
        <f>SUM(F11:I11)</f>
        <v>2.3332999999999999</v>
      </c>
      <c r="L11" s="4">
        <f>EXP(J11)</f>
        <v>10.311914765104689</v>
      </c>
      <c r="M11" s="4"/>
      <c r="N11" s="4">
        <f>L11/L13</f>
        <v>0.6652409557748219</v>
      </c>
      <c r="O11" s="4"/>
      <c r="P11" s="18" t="s">
        <v>73</v>
      </c>
      <c r="Q11" s="18"/>
    </row>
    <row r="12" spans="2:17">
      <c r="B12" s="10" t="s">
        <v>53</v>
      </c>
      <c r="C12" s="12">
        <v>400</v>
      </c>
      <c r="D12" s="11">
        <v>1.25</v>
      </c>
      <c r="L12" s="4"/>
      <c r="M12" s="4"/>
      <c r="N12" s="4"/>
      <c r="O12" s="4"/>
    </row>
    <row r="13" spans="2:17">
      <c r="B13" s="10"/>
      <c r="C13" s="12">
        <v>450</v>
      </c>
      <c r="D13" s="11">
        <v>0</v>
      </c>
      <c r="K13" s="4" t="s">
        <v>84</v>
      </c>
      <c r="L13" s="4">
        <f>SUM(L5:L11)</f>
        <v>15.501022111746199</v>
      </c>
      <c r="M13" s="4"/>
      <c r="N13" s="4"/>
      <c r="O13" s="4"/>
    </row>
    <row r="14" spans="2:17">
      <c r="B14" s="10"/>
      <c r="C14" s="12">
        <v>500</v>
      </c>
      <c r="D14" s="11">
        <v>-1.25</v>
      </c>
    </row>
    <row r="16" spans="2:17" ht="15.75" thickBot="1">
      <c r="F16" s="4" t="s">
        <v>82</v>
      </c>
      <c r="G16" s="4"/>
      <c r="H16" s="17" t="s">
        <v>67</v>
      </c>
      <c r="I16" s="17"/>
    </row>
    <row r="17" spans="6:9">
      <c r="F17" s="4"/>
      <c r="G17" s="4"/>
      <c r="H17" s="4" t="s">
        <v>68</v>
      </c>
      <c r="I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17"/>
  <sheetViews>
    <sheetView workbookViewId="0">
      <selection activeCell="J16" sqref="J16"/>
    </sheetView>
  </sheetViews>
  <sheetFormatPr defaultRowHeight="15"/>
  <sheetData>
    <row r="2" spans="2:13">
      <c r="B2" s="3"/>
      <c r="C2" s="3"/>
      <c r="D2" s="3"/>
      <c r="G2" s="20" t="s">
        <v>77</v>
      </c>
      <c r="H2" s="21"/>
      <c r="I2" s="21"/>
      <c r="J2" s="4">
        <f>(1+1)+(0.25+0.25)+(1.0833+1.0833)+(1.25+1.25)</f>
        <v>7.1665999999999999</v>
      </c>
    </row>
    <row r="3" spans="2:13">
      <c r="B3" s="9" t="s">
        <v>51</v>
      </c>
      <c r="C3" s="9" t="s">
        <v>18</v>
      </c>
      <c r="D3" s="9" t="s">
        <v>19</v>
      </c>
      <c r="G3" s="5" t="s">
        <v>0</v>
      </c>
      <c r="H3" s="4"/>
      <c r="I3" s="4"/>
      <c r="J3" s="4"/>
      <c r="K3" s="4"/>
      <c r="L3" s="4"/>
      <c r="M3" s="4"/>
    </row>
    <row r="4" spans="2:13">
      <c r="B4" s="10" t="s">
        <v>0</v>
      </c>
      <c r="C4" s="10" t="s">
        <v>15</v>
      </c>
      <c r="D4" s="11">
        <v>-1</v>
      </c>
      <c r="G4" s="4" t="s">
        <v>78</v>
      </c>
      <c r="H4" s="4"/>
      <c r="I4" s="4"/>
      <c r="J4" s="4"/>
      <c r="K4" s="4"/>
      <c r="L4" s="4"/>
      <c r="M4" s="4"/>
    </row>
    <row r="5" spans="2:13">
      <c r="B5" s="10"/>
      <c r="C5" s="10" t="s">
        <v>52</v>
      </c>
      <c r="D5" s="11">
        <v>0</v>
      </c>
      <c r="G5" s="18">
        <f>(1+1)/((1+1)+(0.25+0.25)+(1.0833+1.0833)+(1.25+1.25))</f>
        <v>0.27907236346384617</v>
      </c>
      <c r="H5" s="4"/>
      <c r="I5" s="4"/>
      <c r="J5" s="4"/>
      <c r="K5" s="4"/>
      <c r="L5" s="4"/>
      <c r="M5" s="4"/>
    </row>
    <row r="6" spans="2:13">
      <c r="B6" s="10"/>
      <c r="C6" s="10" t="s">
        <v>16</v>
      </c>
      <c r="D6" s="11">
        <v>1</v>
      </c>
      <c r="G6" s="5" t="s">
        <v>1</v>
      </c>
      <c r="H6" s="4"/>
      <c r="I6" s="4"/>
      <c r="J6" s="4"/>
      <c r="K6" s="4"/>
      <c r="L6" s="4"/>
      <c r="M6" s="4"/>
    </row>
    <row r="7" spans="2:13">
      <c r="B7" s="10" t="s">
        <v>1</v>
      </c>
      <c r="C7" s="10" t="s">
        <v>6</v>
      </c>
      <c r="D7" s="11">
        <v>-0.25</v>
      </c>
      <c r="G7" s="4" t="s">
        <v>79</v>
      </c>
      <c r="H7" s="4"/>
      <c r="I7" s="4"/>
      <c r="J7" s="4"/>
      <c r="K7" s="4"/>
      <c r="L7" s="4"/>
      <c r="M7" s="4"/>
    </row>
    <row r="8" spans="2:13">
      <c r="B8" s="10"/>
      <c r="C8" s="10" t="s">
        <v>14</v>
      </c>
      <c r="D8" s="11">
        <v>0.25</v>
      </c>
      <c r="G8" s="18">
        <f>(0.25+0.25)/((1+1)+(0.25+0.25)+(1.0833+1.0833)+(1.25+1.25))</f>
        <v>6.9768090865961543E-2</v>
      </c>
      <c r="H8" s="4"/>
      <c r="I8" s="4"/>
      <c r="J8" s="4"/>
      <c r="K8" s="4"/>
      <c r="L8" s="4"/>
      <c r="M8" s="4"/>
    </row>
    <row r="9" spans="2:13">
      <c r="B9" s="10" t="s">
        <v>2</v>
      </c>
      <c r="C9" s="10" t="s">
        <v>7</v>
      </c>
      <c r="D9" s="11">
        <v>-1.0832999999999999</v>
      </c>
      <c r="G9" s="5" t="s">
        <v>2</v>
      </c>
      <c r="H9" s="4"/>
      <c r="I9" s="4"/>
      <c r="J9" s="4"/>
      <c r="K9" s="4"/>
      <c r="L9" s="4"/>
      <c r="M9" s="4"/>
    </row>
    <row r="10" spans="2:13">
      <c r="B10" s="10"/>
      <c r="C10" s="10" t="s">
        <v>11</v>
      </c>
      <c r="D10" s="11">
        <v>-0.41670000000000001</v>
      </c>
      <c r="G10" s="4" t="s">
        <v>80</v>
      </c>
      <c r="H10" s="4"/>
      <c r="I10" s="4"/>
      <c r="J10" s="4"/>
      <c r="K10" s="4"/>
      <c r="L10" s="4"/>
      <c r="M10" s="4"/>
    </row>
    <row r="11" spans="2:13">
      <c r="B11" s="10"/>
      <c r="C11" s="10" t="s">
        <v>12</v>
      </c>
      <c r="D11" s="11">
        <v>0.41670000000000001</v>
      </c>
      <c r="G11" s="18">
        <f>(1.0833+1.0833)/((1+1)+(0.25+0.25)+(1.0833+1.0833)+(1.25+1.25))</f>
        <v>0.30231909134038454</v>
      </c>
      <c r="H11" s="4"/>
      <c r="I11" s="4"/>
      <c r="J11" s="4"/>
      <c r="K11" s="4"/>
      <c r="L11" s="4"/>
      <c r="M11" s="4"/>
    </row>
    <row r="12" spans="2:13">
      <c r="B12" s="10"/>
      <c r="C12" s="10" t="s">
        <v>13</v>
      </c>
      <c r="D12" s="11">
        <v>1.0832999999999999</v>
      </c>
      <c r="G12" s="5" t="s">
        <v>53</v>
      </c>
      <c r="H12" s="4"/>
      <c r="I12" s="4"/>
      <c r="J12" s="4"/>
      <c r="K12" s="4"/>
      <c r="L12" s="4"/>
      <c r="M12" s="4"/>
    </row>
    <row r="13" spans="2:13">
      <c r="B13" s="10" t="s">
        <v>53</v>
      </c>
      <c r="C13" s="12">
        <v>400</v>
      </c>
      <c r="D13" s="11">
        <v>1.25</v>
      </c>
      <c r="G13" s="4" t="s">
        <v>81</v>
      </c>
      <c r="H13" s="4"/>
      <c r="I13" s="4"/>
      <c r="J13" s="4"/>
      <c r="K13" s="4"/>
      <c r="L13" s="4"/>
      <c r="M13" s="4"/>
    </row>
    <row r="14" spans="2:13">
      <c r="B14" s="10"/>
      <c r="C14" s="12">
        <v>450</v>
      </c>
      <c r="D14" s="11">
        <v>0</v>
      </c>
      <c r="G14" s="18">
        <f>(1.25+1.25)/((1+1)+(0.25+0.25)+(1.0833+1.0833)+(1.25+1.25))</f>
        <v>0.3488404543298077</v>
      </c>
      <c r="H14" s="4"/>
      <c r="I14" s="4"/>
      <c r="J14" s="4"/>
      <c r="K14" s="4"/>
      <c r="L14" s="4"/>
      <c r="M14" s="4"/>
    </row>
    <row r="15" spans="2:13">
      <c r="B15" s="10"/>
      <c r="C15" s="12">
        <v>500</v>
      </c>
      <c r="D15" s="11">
        <v>-1.25</v>
      </c>
    </row>
    <row r="16" spans="2:13" ht="15.75" thickBot="1">
      <c r="B16" s="4" t="s">
        <v>74</v>
      </c>
      <c r="C16" s="19"/>
      <c r="D16" s="17" t="s">
        <v>75</v>
      </c>
      <c r="E16" s="17"/>
      <c r="F16" s="17"/>
    </row>
    <row r="17" spans="2:6">
      <c r="B17" s="4"/>
      <c r="C17" s="4"/>
      <c r="D17" s="4" t="s">
        <v>76</v>
      </c>
      <c r="E17" s="4"/>
      <c r="F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HW02_conjoint_data</vt:lpstr>
      <vt:lpstr>HW02_Data</vt:lpstr>
      <vt:lpstr>HW02_conjoint</vt:lpstr>
      <vt:lpstr>HW02_Trade-Off</vt:lpstr>
      <vt:lpstr>HW02_Market Share</vt:lpstr>
      <vt:lpstr>HW02_conjoint_Importance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Heda</dc:creator>
  <cp:lastModifiedBy>HP</cp:lastModifiedBy>
  <dcterms:created xsi:type="dcterms:W3CDTF">2019-03-25T01:09:40Z</dcterms:created>
  <dcterms:modified xsi:type="dcterms:W3CDTF">2019-03-25T22:27:31Z</dcterms:modified>
</cp:coreProperties>
</file>